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UM-3CB3Y52\Desktop\albacore med\ALB\Analysis\"/>
    </mc:Choice>
  </mc:AlternateContent>
  <bookViews>
    <workbookView xWindow="0" yWindow="0" windowWidth="28800" windowHeight="12435" activeTab="2"/>
  </bookViews>
  <sheets>
    <sheet name="Garibaldi 2017" sheetId="1" r:id="rId1"/>
    <sheet name="Quelle 2011" sheetId="2" r:id="rId2"/>
    <sheet name="Combined" sheetId="3" r:id="rId3"/>
    <sheet name="von b" sheetId="8" r:id="rId4"/>
    <sheet name="By age group" sheetId="7" r:id="rId5"/>
    <sheet name="Italy " sheetId="6" r:id="rId6"/>
    <sheet name="Cyprus" sheetId="5" r:id="rId7"/>
    <sheet name="Megalonofou 2000" sheetId="4" r:id="rId8"/>
  </sheets>
  <definedNames>
    <definedName name="solver_adj" localSheetId="3" hidden="1">'von b'!$D$1:$D$3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'von b'!$E$21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8" i="3" l="1"/>
  <c r="G196" i="3"/>
  <c r="H196" i="3"/>
  <c r="I196" i="3"/>
  <c r="J196" i="3"/>
  <c r="F196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79" i="3"/>
  <c r="L18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C171" i="3"/>
  <c r="A7" i="4"/>
  <c r="A8" i="4"/>
  <c r="A9" i="4"/>
  <c r="A10" i="4"/>
  <c r="A11" i="4"/>
  <c r="A12" i="4"/>
  <c r="A13" i="4"/>
  <c r="A6" i="4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B6" i="8" l="1"/>
  <c r="B7" i="8" s="1"/>
  <c r="D5" i="8"/>
  <c r="E5" i="8" s="1"/>
  <c r="D4" i="8"/>
  <c r="E4" i="8" s="1"/>
  <c r="B5" i="8"/>
  <c r="B8" i="8" l="1"/>
  <c r="D7" i="8"/>
  <c r="E7" i="8" s="1"/>
  <c r="D6" i="8"/>
  <c r="E6" i="8" s="1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I8" i="7"/>
  <c r="AH11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G5" i="7"/>
  <c r="AF5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D8" i="7"/>
  <c r="AC11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A38" i="7"/>
  <c r="AB38" i="7"/>
  <c r="AA39" i="7"/>
  <c r="AB39" i="7"/>
  <c r="AA40" i="7"/>
  <c r="AB40" i="7"/>
  <c r="AA41" i="7"/>
  <c r="AB41" i="7"/>
  <c r="AA42" i="7"/>
  <c r="AB42" i="7"/>
  <c r="AA43" i="7"/>
  <c r="AB43" i="7"/>
  <c r="AA44" i="7"/>
  <c r="AB44" i="7"/>
  <c r="AA45" i="7"/>
  <c r="AB45" i="7"/>
  <c r="AA46" i="7"/>
  <c r="AB46" i="7"/>
  <c r="AA47" i="7"/>
  <c r="AB47" i="7"/>
  <c r="AA48" i="7"/>
  <c r="AB48" i="7"/>
  <c r="AA49" i="7"/>
  <c r="AB49" i="7"/>
  <c r="AA50" i="7"/>
  <c r="AB50" i="7"/>
  <c r="AA51" i="7"/>
  <c r="AB51" i="7"/>
  <c r="AB5" i="7"/>
  <c r="AA5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Y8" i="7"/>
  <c r="X11" i="7"/>
  <c r="W5" i="7"/>
  <c r="V5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T8" i="7"/>
  <c r="S11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" i="7"/>
  <c r="Q46" i="7"/>
  <c r="Q47" i="7"/>
  <c r="Q48" i="7"/>
  <c r="Q49" i="7"/>
  <c r="Q50" i="7"/>
  <c r="Q51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Q36" i="7"/>
  <c r="Q37" i="7"/>
  <c r="Q38" i="7"/>
  <c r="Q39" i="7"/>
  <c r="Q40" i="7"/>
  <c r="Q41" i="7"/>
  <c r="Q42" i="7"/>
  <c r="Q43" i="7"/>
  <c r="Q44" i="7"/>
  <c r="Q4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5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8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L35" i="7"/>
  <c r="M3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8" i="7"/>
  <c r="N11" i="7"/>
  <c r="M5" i="7"/>
  <c r="L5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I11" i="7"/>
  <c r="H5" i="7"/>
  <c r="G5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D11" i="7"/>
  <c r="C5" i="7"/>
  <c r="B5" i="7"/>
  <c r="M39" i="3"/>
  <c r="M84" i="3" s="1"/>
  <c r="N39" i="3"/>
  <c r="O39" i="3"/>
  <c r="O122" i="3" s="1"/>
  <c r="P39" i="3"/>
  <c r="P122" i="3" s="1"/>
  <c r="Q39" i="3"/>
  <c r="R39" i="3"/>
  <c r="M40" i="3"/>
  <c r="N40" i="3"/>
  <c r="O40" i="3"/>
  <c r="O84" i="3" s="1"/>
  <c r="P40" i="3"/>
  <c r="Q40" i="3"/>
  <c r="R40" i="3"/>
  <c r="R123" i="3" s="1"/>
  <c r="M41" i="3"/>
  <c r="N41" i="3"/>
  <c r="O41" i="3"/>
  <c r="P41" i="3"/>
  <c r="Q41" i="3"/>
  <c r="Q124" i="3" s="1"/>
  <c r="R41" i="3"/>
  <c r="M42" i="3"/>
  <c r="N42" i="3"/>
  <c r="N125" i="3" s="1"/>
  <c r="O42" i="3"/>
  <c r="P42" i="3"/>
  <c r="Q42" i="3"/>
  <c r="Q125" i="3" s="1"/>
  <c r="R42" i="3"/>
  <c r="R125" i="3" s="1"/>
  <c r="M43" i="3"/>
  <c r="N43" i="3"/>
  <c r="O43" i="3"/>
  <c r="P43" i="3"/>
  <c r="P126" i="3" s="1"/>
  <c r="Q43" i="3"/>
  <c r="Q126" i="3" s="1"/>
  <c r="R43" i="3"/>
  <c r="M44" i="3"/>
  <c r="N44" i="3"/>
  <c r="O44" i="3"/>
  <c r="O127" i="3" s="1"/>
  <c r="P44" i="3"/>
  <c r="Q44" i="3"/>
  <c r="R44" i="3"/>
  <c r="R127" i="3" s="1"/>
  <c r="M45" i="3"/>
  <c r="N45" i="3"/>
  <c r="O45" i="3"/>
  <c r="P45" i="3"/>
  <c r="Q45" i="3"/>
  <c r="Q128" i="3" s="1"/>
  <c r="R45" i="3"/>
  <c r="M46" i="3"/>
  <c r="N46" i="3"/>
  <c r="N129" i="3" s="1"/>
  <c r="O46" i="3"/>
  <c r="O129" i="3" s="1"/>
  <c r="P46" i="3"/>
  <c r="Q46" i="3"/>
  <c r="R46" i="3"/>
  <c r="M47" i="3"/>
  <c r="N47" i="3"/>
  <c r="O47" i="3"/>
  <c r="P47" i="3"/>
  <c r="P130" i="3" s="1"/>
  <c r="Q47" i="3"/>
  <c r="Q130" i="3" s="1"/>
  <c r="R47" i="3"/>
  <c r="M48" i="3"/>
  <c r="N48" i="3"/>
  <c r="N131" i="3" s="1"/>
  <c r="O48" i="3"/>
  <c r="O131" i="3" s="1"/>
  <c r="P48" i="3"/>
  <c r="Q48" i="3"/>
  <c r="R48" i="3"/>
  <c r="M49" i="3"/>
  <c r="N49" i="3"/>
  <c r="O49" i="3"/>
  <c r="P49" i="3"/>
  <c r="P132" i="3" s="1"/>
  <c r="Q49" i="3"/>
  <c r="Q132" i="3" s="1"/>
  <c r="R49" i="3"/>
  <c r="M50" i="3"/>
  <c r="N50" i="3"/>
  <c r="O50" i="3"/>
  <c r="O133" i="3" s="1"/>
  <c r="P50" i="3"/>
  <c r="Q50" i="3"/>
  <c r="R50" i="3"/>
  <c r="M51" i="3"/>
  <c r="N51" i="3"/>
  <c r="O51" i="3"/>
  <c r="O134" i="3" s="1"/>
  <c r="P51" i="3"/>
  <c r="Q51" i="3"/>
  <c r="Q134" i="3" s="1"/>
  <c r="R51" i="3"/>
  <c r="M52" i="3"/>
  <c r="N52" i="3"/>
  <c r="N135" i="3" s="1"/>
  <c r="O52" i="3"/>
  <c r="O135" i="3" s="1"/>
  <c r="P52" i="3"/>
  <c r="Q52" i="3"/>
  <c r="R52" i="3"/>
  <c r="M53" i="3"/>
  <c r="N53" i="3"/>
  <c r="O53" i="3"/>
  <c r="O136" i="3" s="1"/>
  <c r="P53" i="3"/>
  <c r="P136" i="3" s="1"/>
  <c r="Q53" i="3"/>
  <c r="R53" i="3"/>
  <c r="M54" i="3"/>
  <c r="N54" i="3"/>
  <c r="O54" i="3"/>
  <c r="P54" i="3"/>
  <c r="Q54" i="3"/>
  <c r="R54" i="3"/>
  <c r="R137" i="3" s="1"/>
  <c r="M55" i="3"/>
  <c r="N55" i="3"/>
  <c r="O55" i="3"/>
  <c r="P55" i="3"/>
  <c r="Q55" i="3"/>
  <c r="R55" i="3"/>
  <c r="M56" i="3"/>
  <c r="N56" i="3"/>
  <c r="O56" i="3"/>
  <c r="P56" i="3"/>
  <c r="Q56" i="3"/>
  <c r="Q139" i="3" s="1"/>
  <c r="R56" i="3"/>
  <c r="R139" i="3" s="1"/>
  <c r="M57" i="3"/>
  <c r="N57" i="3"/>
  <c r="O57" i="3"/>
  <c r="P57" i="3"/>
  <c r="Q57" i="3"/>
  <c r="Q140" i="3" s="1"/>
  <c r="R57" i="3"/>
  <c r="M58" i="3"/>
  <c r="N58" i="3"/>
  <c r="O58" i="3"/>
  <c r="O141" i="3" s="1"/>
  <c r="P58" i="3"/>
  <c r="Q58" i="3"/>
  <c r="Q141" i="3" s="1"/>
  <c r="R58" i="3"/>
  <c r="R141" i="3" s="1"/>
  <c r="M59" i="3"/>
  <c r="N59" i="3"/>
  <c r="O59" i="3"/>
  <c r="P59" i="3"/>
  <c r="P142" i="3" s="1"/>
  <c r="Q59" i="3"/>
  <c r="Q142" i="3" s="1"/>
  <c r="R59" i="3"/>
  <c r="M60" i="3"/>
  <c r="N60" i="3"/>
  <c r="O60" i="3"/>
  <c r="O143" i="3" s="1"/>
  <c r="P60" i="3"/>
  <c r="Q60" i="3"/>
  <c r="R60" i="3"/>
  <c r="R143" i="3" s="1"/>
  <c r="M61" i="3"/>
  <c r="N61" i="3"/>
  <c r="O61" i="3"/>
  <c r="P61" i="3"/>
  <c r="Q61" i="3"/>
  <c r="Q144" i="3" s="1"/>
  <c r="R61" i="3"/>
  <c r="M62" i="3"/>
  <c r="N62" i="3"/>
  <c r="O62" i="3"/>
  <c r="O145" i="3" s="1"/>
  <c r="P62" i="3"/>
  <c r="Q62" i="3"/>
  <c r="R62" i="3"/>
  <c r="M63" i="3"/>
  <c r="N63" i="3"/>
  <c r="O63" i="3"/>
  <c r="P63" i="3"/>
  <c r="P146" i="3" s="1"/>
  <c r="Q63" i="3"/>
  <c r="Q146" i="3" s="1"/>
  <c r="R63" i="3"/>
  <c r="M64" i="3"/>
  <c r="N64" i="3"/>
  <c r="O64" i="3"/>
  <c r="O147" i="3" s="1"/>
  <c r="P64" i="3"/>
  <c r="Q64" i="3"/>
  <c r="R64" i="3"/>
  <c r="M65" i="3"/>
  <c r="N65" i="3"/>
  <c r="O65" i="3"/>
  <c r="P65" i="3"/>
  <c r="P148" i="3" s="1"/>
  <c r="Q65" i="3"/>
  <c r="Q148" i="3" s="1"/>
  <c r="R65" i="3"/>
  <c r="M66" i="3"/>
  <c r="N66" i="3"/>
  <c r="N149" i="3" s="1"/>
  <c r="O66" i="3"/>
  <c r="O149" i="3" s="1"/>
  <c r="P66" i="3"/>
  <c r="Q66" i="3"/>
  <c r="R66" i="3"/>
  <c r="M67" i="3"/>
  <c r="N67" i="3"/>
  <c r="O67" i="3"/>
  <c r="O150" i="3" s="1"/>
  <c r="P67" i="3"/>
  <c r="Q67" i="3"/>
  <c r="Q150" i="3" s="1"/>
  <c r="R67" i="3"/>
  <c r="M68" i="3"/>
  <c r="N68" i="3"/>
  <c r="N151" i="3" s="1"/>
  <c r="O68" i="3"/>
  <c r="O151" i="3" s="1"/>
  <c r="P68" i="3"/>
  <c r="Q68" i="3"/>
  <c r="R68" i="3"/>
  <c r="M69" i="3"/>
  <c r="N69" i="3"/>
  <c r="O69" i="3"/>
  <c r="O152" i="3" s="1"/>
  <c r="P69" i="3"/>
  <c r="P152" i="3" s="1"/>
  <c r="Q69" i="3"/>
  <c r="R69" i="3"/>
  <c r="M70" i="3"/>
  <c r="N70" i="3"/>
  <c r="O70" i="3"/>
  <c r="P70" i="3"/>
  <c r="Q70" i="3"/>
  <c r="R70" i="3"/>
  <c r="R153" i="3" s="1"/>
  <c r="M71" i="3"/>
  <c r="N71" i="3"/>
  <c r="O71" i="3"/>
  <c r="P71" i="3"/>
  <c r="Q71" i="3"/>
  <c r="R71" i="3"/>
  <c r="M72" i="3"/>
  <c r="N72" i="3"/>
  <c r="N155" i="3" s="1"/>
  <c r="O72" i="3"/>
  <c r="P72" i="3"/>
  <c r="Q72" i="3"/>
  <c r="Q155" i="3" s="1"/>
  <c r="R72" i="3"/>
  <c r="R155" i="3" s="1"/>
  <c r="M73" i="3"/>
  <c r="N73" i="3"/>
  <c r="O73" i="3"/>
  <c r="P73" i="3"/>
  <c r="Q73" i="3"/>
  <c r="Q156" i="3" s="1"/>
  <c r="R73" i="3"/>
  <c r="M74" i="3"/>
  <c r="N74" i="3"/>
  <c r="N157" i="3" s="1"/>
  <c r="O74" i="3"/>
  <c r="O157" i="3" s="1"/>
  <c r="P74" i="3"/>
  <c r="Q74" i="3"/>
  <c r="Q157" i="3" s="1"/>
  <c r="R74" i="3"/>
  <c r="R157" i="3" s="1"/>
  <c r="M75" i="3"/>
  <c r="N75" i="3"/>
  <c r="O75" i="3"/>
  <c r="P75" i="3"/>
  <c r="P158" i="3" s="1"/>
  <c r="Q75" i="3"/>
  <c r="Q158" i="3" s="1"/>
  <c r="R75" i="3"/>
  <c r="M76" i="3"/>
  <c r="N76" i="3"/>
  <c r="N159" i="3" s="1"/>
  <c r="O76" i="3"/>
  <c r="O159" i="3" s="1"/>
  <c r="P76" i="3"/>
  <c r="Q76" i="3"/>
  <c r="R76" i="3"/>
  <c r="R159" i="3" s="1"/>
  <c r="M77" i="3"/>
  <c r="N77" i="3"/>
  <c r="O77" i="3"/>
  <c r="P77" i="3"/>
  <c r="Q77" i="3"/>
  <c r="Q160" i="3" s="1"/>
  <c r="R77" i="3"/>
  <c r="M78" i="3"/>
  <c r="N78" i="3"/>
  <c r="N161" i="3" s="1"/>
  <c r="O78" i="3"/>
  <c r="O161" i="3" s="1"/>
  <c r="P78" i="3"/>
  <c r="Q78" i="3"/>
  <c r="R78" i="3"/>
  <c r="M79" i="3"/>
  <c r="N79" i="3"/>
  <c r="O79" i="3"/>
  <c r="P79" i="3"/>
  <c r="P162" i="3" s="1"/>
  <c r="Q79" i="3"/>
  <c r="Q162" i="3" s="1"/>
  <c r="R79" i="3"/>
  <c r="M80" i="3"/>
  <c r="N80" i="3"/>
  <c r="O80" i="3"/>
  <c r="O163" i="3" s="1"/>
  <c r="P80" i="3"/>
  <c r="Q80" i="3"/>
  <c r="R80" i="3"/>
  <c r="M81" i="3"/>
  <c r="N81" i="3"/>
  <c r="O81" i="3"/>
  <c r="P81" i="3"/>
  <c r="P164" i="3" s="1"/>
  <c r="Q81" i="3"/>
  <c r="Q164" i="3" s="1"/>
  <c r="R81" i="3"/>
  <c r="M82" i="3"/>
  <c r="N82" i="3"/>
  <c r="O82" i="3"/>
  <c r="O165" i="3" s="1"/>
  <c r="P82" i="3"/>
  <c r="Q82" i="3"/>
  <c r="R82" i="3"/>
  <c r="N38" i="3"/>
  <c r="N84" i="3" s="1"/>
  <c r="O38" i="3"/>
  <c r="P38" i="3"/>
  <c r="Q38" i="3"/>
  <c r="R38" i="3"/>
  <c r="R121" i="3" s="1"/>
  <c r="M38" i="3"/>
  <c r="F84" i="3"/>
  <c r="G84" i="3"/>
  <c r="H84" i="3"/>
  <c r="I84" i="3"/>
  <c r="J84" i="3"/>
  <c r="K84" i="3"/>
  <c r="L84" i="3"/>
  <c r="P84" i="3"/>
  <c r="D39" i="3"/>
  <c r="E39" i="3"/>
  <c r="F39" i="3"/>
  <c r="G39" i="3"/>
  <c r="H39" i="3"/>
  <c r="I39" i="3"/>
  <c r="J39" i="3"/>
  <c r="K39" i="3"/>
  <c r="L39" i="3"/>
  <c r="N122" i="3"/>
  <c r="D40" i="3"/>
  <c r="E40" i="3"/>
  <c r="F40" i="3"/>
  <c r="G40" i="3"/>
  <c r="H40" i="3"/>
  <c r="I40" i="3"/>
  <c r="J40" i="3"/>
  <c r="K40" i="3"/>
  <c r="L40" i="3"/>
  <c r="N123" i="3"/>
  <c r="D41" i="3"/>
  <c r="E41" i="3"/>
  <c r="F41" i="3"/>
  <c r="G41" i="3"/>
  <c r="H41" i="3"/>
  <c r="I41" i="3"/>
  <c r="J41" i="3"/>
  <c r="K41" i="3"/>
  <c r="L41" i="3"/>
  <c r="D42" i="3"/>
  <c r="E42" i="3"/>
  <c r="F42" i="3"/>
  <c r="G42" i="3"/>
  <c r="H42" i="3"/>
  <c r="I42" i="3"/>
  <c r="J42" i="3"/>
  <c r="K42" i="3"/>
  <c r="L42" i="3"/>
  <c r="D43" i="3"/>
  <c r="E43" i="3"/>
  <c r="F43" i="3"/>
  <c r="G43" i="3"/>
  <c r="H43" i="3"/>
  <c r="I43" i="3"/>
  <c r="J43" i="3"/>
  <c r="K43" i="3"/>
  <c r="L43" i="3"/>
  <c r="D44" i="3"/>
  <c r="E44" i="3"/>
  <c r="F44" i="3"/>
  <c r="G44" i="3"/>
  <c r="H44" i="3"/>
  <c r="I44" i="3"/>
  <c r="J44" i="3"/>
  <c r="K44" i="3"/>
  <c r="L44" i="3"/>
  <c r="D45" i="3"/>
  <c r="E45" i="3"/>
  <c r="F45" i="3"/>
  <c r="G45" i="3"/>
  <c r="H45" i="3"/>
  <c r="I45" i="3"/>
  <c r="J45" i="3"/>
  <c r="K45" i="3"/>
  <c r="L45" i="3"/>
  <c r="D46" i="3"/>
  <c r="E46" i="3"/>
  <c r="F46" i="3"/>
  <c r="G46" i="3"/>
  <c r="H46" i="3"/>
  <c r="I46" i="3"/>
  <c r="J46" i="3"/>
  <c r="K46" i="3"/>
  <c r="L46" i="3"/>
  <c r="D47" i="3"/>
  <c r="E47" i="3"/>
  <c r="F47" i="3"/>
  <c r="G47" i="3"/>
  <c r="H47" i="3"/>
  <c r="I47" i="3"/>
  <c r="J47" i="3"/>
  <c r="K47" i="3"/>
  <c r="L47" i="3"/>
  <c r="D48" i="3"/>
  <c r="E48" i="3"/>
  <c r="F48" i="3"/>
  <c r="G48" i="3"/>
  <c r="H48" i="3"/>
  <c r="I48" i="3"/>
  <c r="J48" i="3"/>
  <c r="K48" i="3"/>
  <c r="L48" i="3"/>
  <c r="D49" i="3"/>
  <c r="E49" i="3"/>
  <c r="F49" i="3"/>
  <c r="G49" i="3"/>
  <c r="H49" i="3"/>
  <c r="I49" i="3"/>
  <c r="J49" i="3"/>
  <c r="K49" i="3"/>
  <c r="L49" i="3"/>
  <c r="D50" i="3"/>
  <c r="E50" i="3"/>
  <c r="F50" i="3"/>
  <c r="G50" i="3"/>
  <c r="H50" i="3"/>
  <c r="I50" i="3"/>
  <c r="J50" i="3"/>
  <c r="K50" i="3"/>
  <c r="L50" i="3"/>
  <c r="N133" i="3"/>
  <c r="D51" i="3"/>
  <c r="E51" i="3"/>
  <c r="F51" i="3"/>
  <c r="G51" i="3"/>
  <c r="H51" i="3"/>
  <c r="I51" i="3"/>
  <c r="J51" i="3"/>
  <c r="K51" i="3"/>
  <c r="L51" i="3"/>
  <c r="D52" i="3"/>
  <c r="E52" i="3"/>
  <c r="F52" i="3"/>
  <c r="G52" i="3"/>
  <c r="H52" i="3"/>
  <c r="I52" i="3"/>
  <c r="J52" i="3"/>
  <c r="K52" i="3"/>
  <c r="L52" i="3"/>
  <c r="D53" i="3"/>
  <c r="E53" i="3"/>
  <c r="F53" i="3"/>
  <c r="G53" i="3"/>
  <c r="H53" i="3"/>
  <c r="I53" i="3"/>
  <c r="J53" i="3"/>
  <c r="K53" i="3"/>
  <c r="L53" i="3"/>
  <c r="D54" i="3"/>
  <c r="E54" i="3"/>
  <c r="F54" i="3"/>
  <c r="G54" i="3"/>
  <c r="H54" i="3"/>
  <c r="I54" i="3"/>
  <c r="J54" i="3"/>
  <c r="K54" i="3"/>
  <c r="L54" i="3"/>
  <c r="N137" i="3"/>
  <c r="D55" i="3"/>
  <c r="E55" i="3"/>
  <c r="F55" i="3"/>
  <c r="G55" i="3"/>
  <c r="H55" i="3"/>
  <c r="I55" i="3"/>
  <c r="J55" i="3"/>
  <c r="K55" i="3"/>
  <c r="L55" i="3"/>
  <c r="N138" i="3"/>
  <c r="D56" i="3"/>
  <c r="E56" i="3"/>
  <c r="F56" i="3"/>
  <c r="G56" i="3"/>
  <c r="H56" i="3"/>
  <c r="I56" i="3"/>
  <c r="J56" i="3"/>
  <c r="K56" i="3"/>
  <c r="L56" i="3"/>
  <c r="N139" i="3"/>
  <c r="D57" i="3"/>
  <c r="E57" i="3"/>
  <c r="F57" i="3"/>
  <c r="G57" i="3"/>
  <c r="H57" i="3"/>
  <c r="I57" i="3"/>
  <c r="J57" i="3"/>
  <c r="K57" i="3"/>
  <c r="L57" i="3"/>
  <c r="D58" i="3"/>
  <c r="E58" i="3"/>
  <c r="F58" i="3"/>
  <c r="G58" i="3"/>
  <c r="H58" i="3"/>
  <c r="I58" i="3"/>
  <c r="J58" i="3"/>
  <c r="K58" i="3"/>
  <c r="L58" i="3"/>
  <c r="N141" i="3"/>
  <c r="D59" i="3"/>
  <c r="E59" i="3"/>
  <c r="F59" i="3"/>
  <c r="G59" i="3"/>
  <c r="H59" i="3"/>
  <c r="I59" i="3"/>
  <c r="J59" i="3"/>
  <c r="K59" i="3"/>
  <c r="L59" i="3"/>
  <c r="D60" i="3"/>
  <c r="E60" i="3"/>
  <c r="F60" i="3"/>
  <c r="G60" i="3"/>
  <c r="H60" i="3"/>
  <c r="I60" i="3"/>
  <c r="J60" i="3"/>
  <c r="K60" i="3"/>
  <c r="L60" i="3"/>
  <c r="D61" i="3"/>
  <c r="E61" i="3"/>
  <c r="F61" i="3"/>
  <c r="G61" i="3"/>
  <c r="H61" i="3"/>
  <c r="I61" i="3"/>
  <c r="J61" i="3"/>
  <c r="K61" i="3"/>
  <c r="L61" i="3"/>
  <c r="D62" i="3"/>
  <c r="E62" i="3"/>
  <c r="F62" i="3"/>
  <c r="G62" i="3"/>
  <c r="H62" i="3"/>
  <c r="I62" i="3"/>
  <c r="J62" i="3"/>
  <c r="K62" i="3"/>
  <c r="L62" i="3"/>
  <c r="N145" i="3"/>
  <c r="D63" i="3"/>
  <c r="E63" i="3"/>
  <c r="F63" i="3"/>
  <c r="G63" i="3"/>
  <c r="H63" i="3"/>
  <c r="I63" i="3"/>
  <c r="J63" i="3"/>
  <c r="K63" i="3"/>
  <c r="L63" i="3"/>
  <c r="D64" i="3"/>
  <c r="E64" i="3"/>
  <c r="F64" i="3"/>
  <c r="G64" i="3"/>
  <c r="H64" i="3"/>
  <c r="I64" i="3"/>
  <c r="J64" i="3"/>
  <c r="K64" i="3"/>
  <c r="L64" i="3"/>
  <c r="D65" i="3"/>
  <c r="E65" i="3"/>
  <c r="F65" i="3"/>
  <c r="G65" i="3"/>
  <c r="H65" i="3"/>
  <c r="I65" i="3"/>
  <c r="J65" i="3"/>
  <c r="K65" i="3"/>
  <c r="L65" i="3"/>
  <c r="D66" i="3"/>
  <c r="E66" i="3"/>
  <c r="F66" i="3"/>
  <c r="G66" i="3"/>
  <c r="H66" i="3"/>
  <c r="I66" i="3"/>
  <c r="J66" i="3"/>
  <c r="K66" i="3"/>
  <c r="L66" i="3"/>
  <c r="D67" i="3"/>
  <c r="E67" i="3"/>
  <c r="F67" i="3"/>
  <c r="G67" i="3"/>
  <c r="H67" i="3"/>
  <c r="I67" i="3"/>
  <c r="J67" i="3"/>
  <c r="K67" i="3"/>
  <c r="L67" i="3"/>
  <c r="N150" i="3"/>
  <c r="D68" i="3"/>
  <c r="E68" i="3"/>
  <c r="F68" i="3"/>
  <c r="G68" i="3"/>
  <c r="H68" i="3"/>
  <c r="I68" i="3"/>
  <c r="J68" i="3"/>
  <c r="K68" i="3"/>
  <c r="L68" i="3"/>
  <c r="D69" i="3"/>
  <c r="E69" i="3"/>
  <c r="F69" i="3"/>
  <c r="G69" i="3"/>
  <c r="H69" i="3"/>
  <c r="I69" i="3"/>
  <c r="J69" i="3"/>
  <c r="K69" i="3"/>
  <c r="L69" i="3"/>
  <c r="D70" i="3"/>
  <c r="E70" i="3"/>
  <c r="F70" i="3"/>
  <c r="G70" i="3"/>
  <c r="H70" i="3"/>
  <c r="I70" i="3"/>
  <c r="J70" i="3"/>
  <c r="K70" i="3"/>
  <c r="L70" i="3"/>
  <c r="N153" i="3"/>
  <c r="D71" i="3"/>
  <c r="E71" i="3"/>
  <c r="F71" i="3"/>
  <c r="G71" i="3"/>
  <c r="H71" i="3"/>
  <c r="I71" i="3"/>
  <c r="J71" i="3"/>
  <c r="K71" i="3"/>
  <c r="L71" i="3"/>
  <c r="D72" i="3"/>
  <c r="E72" i="3"/>
  <c r="F72" i="3"/>
  <c r="G72" i="3"/>
  <c r="H72" i="3"/>
  <c r="I72" i="3"/>
  <c r="J72" i="3"/>
  <c r="K72" i="3"/>
  <c r="L72" i="3"/>
  <c r="D73" i="3"/>
  <c r="E73" i="3"/>
  <c r="F73" i="3"/>
  <c r="G73" i="3"/>
  <c r="H73" i="3"/>
  <c r="I73" i="3"/>
  <c r="J73" i="3"/>
  <c r="K73" i="3"/>
  <c r="L73" i="3"/>
  <c r="D74" i="3"/>
  <c r="E74" i="3"/>
  <c r="F74" i="3"/>
  <c r="G74" i="3"/>
  <c r="H74" i="3"/>
  <c r="I74" i="3"/>
  <c r="J74" i="3"/>
  <c r="K74" i="3"/>
  <c r="L74" i="3"/>
  <c r="D75" i="3"/>
  <c r="E75" i="3"/>
  <c r="F75" i="3"/>
  <c r="G75" i="3"/>
  <c r="H75" i="3"/>
  <c r="I75" i="3"/>
  <c r="J75" i="3"/>
  <c r="K75" i="3"/>
  <c r="L75" i="3"/>
  <c r="D76" i="3"/>
  <c r="E76" i="3"/>
  <c r="F76" i="3"/>
  <c r="G76" i="3"/>
  <c r="H76" i="3"/>
  <c r="I76" i="3"/>
  <c r="J76" i="3"/>
  <c r="K76" i="3"/>
  <c r="L76" i="3"/>
  <c r="D77" i="3"/>
  <c r="E77" i="3"/>
  <c r="F77" i="3"/>
  <c r="G77" i="3"/>
  <c r="H77" i="3"/>
  <c r="I77" i="3"/>
  <c r="J77" i="3"/>
  <c r="K77" i="3"/>
  <c r="L77" i="3"/>
  <c r="D78" i="3"/>
  <c r="E78" i="3"/>
  <c r="F78" i="3"/>
  <c r="G78" i="3"/>
  <c r="H78" i="3"/>
  <c r="I78" i="3"/>
  <c r="J78" i="3"/>
  <c r="K78" i="3"/>
  <c r="L78" i="3"/>
  <c r="D79" i="3"/>
  <c r="E79" i="3"/>
  <c r="F79" i="3"/>
  <c r="G79" i="3"/>
  <c r="H79" i="3"/>
  <c r="I79" i="3"/>
  <c r="J79" i="3"/>
  <c r="K79" i="3"/>
  <c r="L79" i="3"/>
  <c r="D80" i="3"/>
  <c r="E80" i="3"/>
  <c r="F80" i="3"/>
  <c r="G80" i="3"/>
  <c r="H80" i="3"/>
  <c r="I80" i="3"/>
  <c r="J80" i="3"/>
  <c r="K80" i="3"/>
  <c r="L80" i="3"/>
  <c r="N124" i="3"/>
  <c r="N128" i="3"/>
  <c r="N132" i="3"/>
  <c r="N140" i="3"/>
  <c r="N144" i="3"/>
  <c r="N148" i="3"/>
  <c r="N152" i="3"/>
  <c r="N156" i="3"/>
  <c r="D81" i="3"/>
  <c r="E81" i="3"/>
  <c r="F81" i="3"/>
  <c r="G81" i="3"/>
  <c r="H81" i="3"/>
  <c r="I81" i="3"/>
  <c r="J81" i="3"/>
  <c r="K81" i="3"/>
  <c r="L81" i="3"/>
  <c r="D82" i="3"/>
  <c r="E82" i="3"/>
  <c r="F82" i="3"/>
  <c r="G82" i="3"/>
  <c r="H82" i="3"/>
  <c r="I82" i="3"/>
  <c r="J82" i="3"/>
  <c r="K82" i="3"/>
  <c r="L82" i="3"/>
  <c r="N165" i="3"/>
  <c r="N126" i="3"/>
  <c r="N130" i="3"/>
  <c r="N142" i="3"/>
  <c r="N146" i="3"/>
  <c r="N162" i="3"/>
  <c r="E38" i="3"/>
  <c r="F38" i="3"/>
  <c r="G38" i="3"/>
  <c r="H38" i="3"/>
  <c r="I38" i="3"/>
  <c r="J38" i="3"/>
  <c r="K38" i="3"/>
  <c r="L38" i="3"/>
  <c r="D38" i="3"/>
  <c r="T175" i="3"/>
  <c r="T177" i="3"/>
  <c r="T173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Q118" i="3"/>
  <c r="R118" i="3"/>
  <c r="Q119" i="3"/>
  <c r="Q120" i="3"/>
  <c r="R120" i="3"/>
  <c r="Q121" i="3"/>
  <c r="Q122" i="3"/>
  <c r="R122" i="3"/>
  <c r="Q123" i="3"/>
  <c r="R124" i="3"/>
  <c r="Q127" i="3"/>
  <c r="P129" i="3"/>
  <c r="Q129" i="3"/>
  <c r="Q131" i="3"/>
  <c r="R131" i="3"/>
  <c r="P133" i="3"/>
  <c r="Q133" i="3"/>
  <c r="P134" i="3"/>
  <c r="Q135" i="3"/>
  <c r="R135" i="3"/>
  <c r="Q136" i="3"/>
  <c r="P137" i="3"/>
  <c r="Q137" i="3"/>
  <c r="P138" i="3"/>
  <c r="Q138" i="3"/>
  <c r="P141" i="3"/>
  <c r="Q143" i="3"/>
  <c r="P145" i="3"/>
  <c r="Q145" i="3"/>
  <c r="Q147" i="3"/>
  <c r="R147" i="3"/>
  <c r="P149" i="3"/>
  <c r="Q149" i="3"/>
  <c r="P150" i="3"/>
  <c r="Q151" i="3"/>
  <c r="R151" i="3"/>
  <c r="Q152" i="3"/>
  <c r="P153" i="3"/>
  <c r="Q153" i="3"/>
  <c r="P154" i="3"/>
  <c r="Q154" i="3"/>
  <c r="P157" i="3"/>
  <c r="Q159" i="3"/>
  <c r="P161" i="3"/>
  <c r="Q161" i="3"/>
  <c r="Q163" i="3"/>
  <c r="R163" i="3"/>
  <c r="P165" i="3"/>
  <c r="Q165" i="3"/>
  <c r="P87" i="3"/>
  <c r="Q87" i="3"/>
  <c r="R87" i="3"/>
  <c r="O36" i="3"/>
  <c r="O119" i="3" s="1"/>
  <c r="P36" i="3"/>
  <c r="P119" i="3" s="1"/>
  <c r="Q36" i="3"/>
  <c r="R36" i="3"/>
  <c r="O37" i="3"/>
  <c r="O120" i="3" s="1"/>
  <c r="P37" i="3"/>
  <c r="P120" i="3" s="1"/>
  <c r="Q37" i="3"/>
  <c r="R37" i="3"/>
  <c r="O121" i="3"/>
  <c r="P121" i="3"/>
  <c r="P123" i="3"/>
  <c r="O124" i="3"/>
  <c r="P124" i="3"/>
  <c r="O125" i="3"/>
  <c r="P125" i="3"/>
  <c r="O126" i="3"/>
  <c r="R126" i="3"/>
  <c r="P127" i="3"/>
  <c r="O128" i="3"/>
  <c r="P128" i="3"/>
  <c r="R128" i="3"/>
  <c r="R129" i="3"/>
  <c r="O130" i="3"/>
  <c r="R130" i="3"/>
  <c r="P131" i="3"/>
  <c r="O132" i="3"/>
  <c r="R132" i="3"/>
  <c r="R133" i="3"/>
  <c r="R134" i="3"/>
  <c r="P135" i="3"/>
  <c r="R136" i="3"/>
  <c r="O137" i="3"/>
  <c r="O138" i="3"/>
  <c r="R138" i="3"/>
  <c r="O139" i="3"/>
  <c r="P139" i="3"/>
  <c r="O140" i="3"/>
  <c r="P140" i="3"/>
  <c r="R140" i="3"/>
  <c r="O142" i="3"/>
  <c r="R142" i="3"/>
  <c r="P143" i="3"/>
  <c r="O144" i="3"/>
  <c r="P144" i="3"/>
  <c r="R144" i="3"/>
  <c r="R145" i="3"/>
  <c r="O146" i="3"/>
  <c r="R146" i="3"/>
  <c r="P147" i="3"/>
  <c r="O148" i="3"/>
  <c r="R148" i="3"/>
  <c r="R149" i="3"/>
  <c r="R150" i="3"/>
  <c r="P151" i="3"/>
  <c r="R152" i="3"/>
  <c r="O153" i="3"/>
  <c r="O154" i="3"/>
  <c r="R154" i="3"/>
  <c r="O155" i="3"/>
  <c r="P155" i="3"/>
  <c r="O156" i="3"/>
  <c r="P156" i="3"/>
  <c r="R156" i="3"/>
  <c r="O158" i="3"/>
  <c r="R158" i="3"/>
  <c r="P159" i="3"/>
  <c r="O160" i="3"/>
  <c r="P160" i="3"/>
  <c r="R160" i="3"/>
  <c r="R161" i="3"/>
  <c r="O162" i="3"/>
  <c r="R162" i="3"/>
  <c r="P163" i="3"/>
  <c r="O164" i="3"/>
  <c r="R164" i="3"/>
  <c r="R165" i="3"/>
  <c r="P35" i="3"/>
  <c r="P118" i="3" s="1"/>
  <c r="Q35" i="3"/>
  <c r="R35" i="3"/>
  <c r="E53" i="5"/>
  <c r="F53" i="5"/>
  <c r="G53" i="5"/>
  <c r="H53" i="5"/>
  <c r="I53" i="5"/>
  <c r="J53" i="5"/>
  <c r="K53" i="5"/>
  <c r="L53" i="5"/>
  <c r="M53" i="5"/>
  <c r="N53" i="5"/>
  <c r="O53" i="5"/>
  <c r="Q53" i="5"/>
  <c r="R53" i="5"/>
  <c r="D53" i="5"/>
  <c r="N120" i="3"/>
  <c r="N121" i="3"/>
  <c r="N134" i="3"/>
  <c r="N136" i="3"/>
  <c r="N154" i="3"/>
  <c r="N158" i="3"/>
  <c r="N160" i="3"/>
  <c r="O87" i="3"/>
  <c r="D36" i="3"/>
  <c r="E36" i="3"/>
  <c r="F36" i="3"/>
  <c r="G36" i="3"/>
  <c r="H36" i="3"/>
  <c r="I36" i="3"/>
  <c r="J36" i="3"/>
  <c r="K36" i="3"/>
  <c r="L36" i="3"/>
  <c r="M36" i="3"/>
  <c r="N36" i="3"/>
  <c r="N119" i="3" s="1"/>
  <c r="D37" i="3"/>
  <c r="E37" i="3"/>
  <c r="F37" i="3"/>
  <c r="G37" i="3"/>
  <c r="H37" i="3"/>
  <c r="I37" i="3"/>
  <c r="J37" i="3"/>
  <c r="K37" i="3"/>
  <c r="L37" i="3"/>
  <c r="M37" i="3"/>
  <c r="N37" i="3"/>
  <c r="N127" i="3"/>
  <c r="N143" i="3"/>
  <c r="N147" i="3"/>
  <c r="N163" i="3"/>
  <c r="N164" i="3"/>
  <c r="E35" i="3"/>
  <c r="F35" i="3"/>
  <c r="G35" i="3"/>
  <c r="H35" i="3"/>
  <c r="I35" i="3"/>
  <c r="J35" i="3"/>
  <c r="K35" i="3"/>
  <c r="L35" i="3"/>
  <c r="M35" i="3"/>
  <c r="N35" i="3"/>
  <c r="N118" i="3" s="1"/>
  <c r="O35" i="3"/>
  <c r="O118" i="3" s="1"/>
  <c r="D34" i="3"/>
  <c r="D35" i="3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9" i="5"/>
  <c r="B51" i="5"/>
  <c r="B4" i="5"/>
  <c r="D8" i="8" l="1"/>
  <c r="E8" i="8" s="1"/>
  <c r="B9" i="8"/>
  <c r="O123" i="3"/>
  <c r="Q84" i="3"/>
  <c r="R84" i="3"/>
  <c r="Q167" i="3"/>
  <c r="Q169" i="3" s="1"/>
  <c r="P167" i="3"/>
  <c r="R119" i="3"/>
  <c r="R167" i="3" s="1"/>
  <c r="R169" i="3" s="1"/>
  <c r="O167" i="3"/>
  <c r="O169" i="3" s="1"/>
  <c r="D84" i="2"/>
  <c r="E84" i="2"/>
  <c r="F84" i="2"/>
  <c r="G84" i="2"/>
  <c r="H84" i="2"/>
  <c r="I84" i="2"/>
  <c r="J84" i="2"/>
  <c r="K84" i="2"/>
  <c r="L84" i="2"/>
  <c r="M84" i="2"/>
  <c r="N84" i="2"/>
  <c r="C84" i="2"/>
  <c r="D84" i="1"/>
  <c r="E84" i="1"/>
  <c r="F84" i="1"/>
  <c r="G84" i="1"/>
  <c r="H84" i="1"/>
  <c r="I84" i="1"/>
  <c r="J84" i="1"/>
  <c r="K84" i="1"/>
  <c r="L84" i="1"/>
  <c r="M84" i="1"/>
  <c r="C84" i="1"/>
  <c r="G88" i="3"/>
  <c r="H88" i="3"/>
  <c r="J90" i="3"/>
  <c r="F91" i="3"/>
  <c r="G91" i="3"/>
  <c r="C92" i="3"/>
  <c r="D92" i="3"/>
  <c r="K92" i="3"/>
  <c r="L92" i="3"/>
  <c r="F94" i="3"/>
  <c r="C95" i="3"/>
  <c r="J95" i="3"/>
  <c r="K95" i="3"/>
  <c r="G96" i="3"/>
  <c r="H96" i="3"/>
  <c r="J98" i="3"/>
  <c r="F99" i="3"/>
  <c r="G99" i="3"/>
  <c r="C100" i="3"/>
  <c r="D100" i="3"/>
  <c r="K100" i="3"/>
  <c r="L100" i="3"/>
  <c r="F102" i="3"/>
  <c r="C103" i="3"/>
  <c r="J103" i="3"/>
  <c r="K103" i="3"/>
  <c r="G104" i="3"/>
  <c r="H104" i="3"/>
  <c r="J106" i="3"/>
  <c r="F107" i="3"/>
  <c r="G107" i="3"/>
  <c r="C108" i="3"/>
  <c r="D108" i="3"/>
  <c r="K108" i="3"/>
  <c r="L108" i="3"/>
  <c r="F110" i="3"/>
  <c r="C111" i="3"/>
  <c r="J111" i="3"/>
  <c r="K111" i="3"/>
  <c r="G112" i="3"/>
  <c r="H112" i="3"/>
  <c r="J114" i="3"/>
  <c r="F115" i="3"/>
  <c r="G115" i="3"/>
  <c r="C116" i="3"/>
  <c r="D116" i="3"/>
  <c r="K116" i="3"/>
  <c r="L116" i="3"/>
  <c r="D117" i="3"/>
  <c r="D118" i="3"/>
  <c r="E118" i="3"/>
  <c r="F118" i="3"/>
  <c r="G118" i="3"/>
  <c r="H118" i="3"/>
  <c r="I118" i="3"/>
  <c r="J118" i="3"/>
  <c r="K118" i="3"/>
  <c r="L118" i="3"/>
  <c r="M118" i="3"/>
  <c r="D119" i="3"/>
  <c r="E119" i="3"/>
  <c r="F119" i="3"/>
  <c r="G119" i="3"/>
  <c r="H119" i="3"/>
  <c r="I119" i="3"/>
  <c r="J119" i="3"/>
  <c r="K119" i="3"/>
  <c r="L119" i="3"/>
  <c r="M119" i="3"/>
  <c r="D120" i="3"/>
  <c r="E120" i="3"/>
  <c r="F120" i="3"/>
  <c r="G120" i="3"/>
  <c r="H120" i="3"/>
  <c r="I120" i="3"/>
  <c r="J120" i="3"/>
  <c r="K120" i="3"/>
  <c r="L120" i="3"/>
  <c r="M120" i="3"/>
  <c r="D121" i="3"/>
  <c r="E121" i="3"/>
  <c r="F121" i="3"/>
  <c r="G121" i="3"/>
  <c r="H121" i="3"/>
  <c r="I121" i="3"/>
  <c r="J121" i="3"/>
  <c r="K121" i="3"/>
  <c r="L121" i="3"/>
  <c r="M121" i="3"/>
  <c r="C122" i="3"/>
  <c r="D122" i="3"/>
  <c r="E122" i="3"/>
  <c r="F122" i="3"/>
  <c r="G122" i="3"/>
  <c r="H122" i="3"/>
  <c r="I122" i="3"/>
  <c r="J122" i="3"/>
  <c r="K122" i="3"/>
  <c r="L122" i="3"/>
  <c r="M122" i="3"/>
  <c r="C123" i="3"/>
  <c r="D123" i="3"/>
  <c r="E123" i="3"/>
  <c r="F123" i="3"/>
  <c r="G123" i="3"/>
  <c r="H123" i="3"/>
  <c r="I123" i="3"/>
  <c r="J123" i="3"/>
  <c r="K123" i="3"/>
  <c r="L123" i="3"/>
  <c r="M123" i="3"/>
  <c r="D124" i="3"/>
  <c r="E124" i="3"/>
  <c r="F124" i="3"/>
  <c r="G124" i="3"/>
  <c r="H124" i="3"/>
  <c r="I124" i="3"/>
  <c r="J124" i="3"/>
  <c r="K124" i="3"/>
  <c r="L124" i="3"/>
  <c r="M124" i="3"/>
  <c r="D125" i="3"/>
  <c r="E125" i="3"/>
  <c r="F125" i="3"/>
  <c r="G125" i="3"/>
  <c r="H125" i="3"/>
  <c r="I125" i="3"/>
  <c r="J125" i="3"/>
  <c r="K125" i="3"/>
  <c r="L125" i="3"/>
  <c r="M125" i="3"/>
  <c r="D126" i="3"/>
  <c r="E126" i="3"/>
  <c r="F126" i="3"/>
  <c r="G126" i="3"/>
  <c r="H126" i="3"/>
  <c r="I126" i="3"/>
  <c r="J126" i="3"/>
  <c r="K126" i="3"/>
  <c r="L126" i="3"/>
  <c r="M126" i="3"/>
  <c r="D127" i="3"/>
  <c r="E127" i="3"/>
  <c r="F127" i="3"/>
  <c r="G127" i="3"/>
  <c r="H127" i="3"/>
  <c r="I127" i="3"/>
  <c r="J127" i="3"/>
  <c r="K127" i="3"/>
  <c r="L127" i="3"/>
  <c r="M127" i="3"/>
  <c r="D128" i="3"/>
  <c r="E128" i="3"/>
  <c r="F128" i="3"/>
  <c r="G128" i="3"/>
  <c r="H128" i="3"/>
  <c r="I128" i="3"/>
  <c r="J128" i="3"/>
  <c r="K128" i="3"/>
  <c r="L128" i="3"/>
  <c r="M128" i="3"/>
  <c r="D129" i="3"/>
  <c r="E129" i="3"/>
  <c r="F129" i="3"/>
  <c r="G129" i="3"/>
  <c r="H129" i="3"/>
  <c r="I129" i="3"/>
  <c r="J129" i="3"/>
  <c r="K129" i="3"/>
  <c r="L129" i="3"/>
  <c r="M129" i="3"/>
  <c r="C130" i="3"/>
  <c r="D130" i="3"/>
  <c r="E130" i="3"/>
  <c r="F130" i="3"/>
  <c r="G130" i="3"/>
  <c r="H130" i="3"/>
  <c r="I130" i="3"/>
  <c r="J130" i="3"/>
  <c r="K130" i="3"/>
  <c r="L130" i="3"/>
  <c r="M130" i="3"/>
  <c r="C131" i="3"/>
  <c r="D131" i="3"/>
  <c r="E131" i="3"/>
  <c r="F131" i="3"/>
  <c r="G131" i="3"/>
  <c r="H131" i="3"/>
  <c r="I131" i="3"/>
  <c r="J131" i="3"/>
  <c r="K131" i="3"/>
  <c r="L131" i="3"/>
  <c r="M131" i="3"/>
  <c r="D132" i="3"/>
  <c r="E132" i="3"/>
  <c r="F132" i="3"/>
  <c r="G132" i="3"/>
  <c r="H132" i="3"/>
  <c r="I132" i="3"/>
  <c r="J132" i="3"/>
  <c r="K132" i="3"/>
  <c r="L132" i="3"/>
  <c r="M132" i="3"/>
  <c r="D133" i="3"/>
  <c r="E133" i="3"/>
  <c r="F133" i="3"/>
  <c r="G133" i="3"/>
  <c r="H133" i="3"/>
  <c r="I133" i="3"/>
  <c r="J133" i="3"/>
  <c r="K133" i="3"/>
  <c r="L133" i="3"/>
  <c r="M133" i="3"/>
  <c r="D134" i="3"/>
  <c r="E134" i="3"/>
  <c r="F134" i="3"/>
  <c r="G134" i="3"/>
  <c r="H134" i="3"/>
  <c r="I134" i="3"/>
  <c r="J134" i="3"/>
  <c r="K134" i="3"/>
  <c r="L134" i="3"/>
  <c r="M134" i="3"/>
  <c r="D135" i="3"/>
  <c r="E135" i="3"/>
  <c r="F135" i="3"/>
  <c r="G135" i="3"/>
  <c r="H135" i="3"/>
  <c r="I135" i="3"/>
  <c r="J135" i="3"/>
  <c r="K135" i="3"/>
  <c r="L135" i="3"/>
  <c r="M135" i="3"/>
  <c r="C136" i="3"/>
  <c r="D136" i="3"/>
  <c r="E136" i="3"/>
  <c r="F136" i="3"/>
  <c r="G136" i="3"/>
  <c r="H136" i="3"/>
  <c r="I136" i="3"/>
  <c r="J136" i="3"/>
  <c r="K136" i="3"/>
  <c r="L136" i="3"/>
  <c r="M136" i="3"/>
  <c r="D137" i="3"/>
  <c r="E137" i="3"/>
  <c r="F137" i="3"/>
  <c r="G137" i="3"/>
  <c r="H137" i="3"/>
  <c r="I137" i="3"/>
  <c r="J137" i="3"/>
  <c r="K137" i="3"/>
  <c r="L137" i="3"/>
  <c r="M137" i="3"/>
  <c r="D138" i="3"/>
  <c r="E138" i="3"/>
  <c r="F138" i="3"/>
  <c r="G138" i="3"/>
  <c r="H138" i="3"/>
  <c r="I138" i="3"/>
  <c r="J138" i="3"/>
  <c r="K138" i="3"/>
  <c r="L138" i="3"/>
  <c r="M138" i="3"/>
  <c r="C139" i="3"/>
  <c r="D139" i="3"/>
  <c r="E139" i="3"/>
  <c r="F139" i="3"/>
  <c r="G139" i="3"/>
  <c r="H139" i="3"/>
  <c r="I139" i="3"/>
  <c r="J139" i="3"/>
  <c r="K139" i="3"/>
  <c r="L139" i="3"/>
  <c r="M139" i="3"/>
  <c r="D140" i="3"/>
  <c r="E140" i="3"/>
  <c r="F140" i="3"/>
  <c r="G140" i="3"/>
  <c r="H140" i="3"/>
  <c r="I140" i="3"/>
  <c r="J140" i="3"/>
  <c r="K140" i="3"/>
  <c r="L140" i="3"/>
  <c r="M140" i="3"/>
  <c r="D141" i="3"/>
  <c r="E141" i="3"/>
  <c r="F141" i="3"/>
  <c r="G141" i="3"/>
  <c r="H141" i="3"/>
  <c r="I141" i="3"/>
  <c r="J141" i="3"/>
  <c r="K141" i="3"/>
  <c r="L141" i="3"/>
  <c r="M141" i="3"/>
  <c r="C142" i="3"/>
  <c r="D142" i="3"/>
  <c r="E142" i="3"/>
  <c r="F142" i="3"/>
  <c r="G142" i="3"/>
  <c r="H142" i="3"/>
  <c r="I142" i="3"/>
  <c r="J142" i="3"/>
  <c r="K142" i="3"/>
  <c r="L142" i="3"/>
  <c r="M142" i="3"/>
  <c r="C143" i="3"/>
  <c r="D143" i="3"/>
  <c r="E143" i="3"/>
  <c r="F143" i="3"/>
  <c r="G143" i="3"/>
  <c r="H143" i="3"/>
  <c r="I143" i="3"/>
  <c r="J143" i="3"/>
  <c r="K143" i="3"/>
  <c r="L143" i="3"/>
  <c r="M143" i="3"/>
  <c r="D144" i="3"/>
  <c r="E144" i="3"/>
  <c r="F144" i="3"/>
  <c r="G144" i="3"/>
  <c r="H144" i="3"/>
  <c r="I144" i="3"/>
  <c r="J144" i="3"/>
  <c r="K144" i="3"/>
  <c r="L144" i="3"/>
  <c r="M144" i="3"/>
  <c r="D145" i="3"/>
  <c r="E145" i="3"/>
  <c r="F145" i="3"/>
  <c r="G145" i="3"/>
  <c r="H145" i="3"/>
  <c r="I145" i="3"/>
  <c r="J145" i="3"/>
  <c r="K145" i="3"/>
  <c r="L145" i="3"/>
  <c r="M145" i="3"/>
  <c r="C146" i="3"/>
  <c r="D146" i="3"/>
  <c r="E146" i="3"/>
  <c r="F146" i="3"/>
  <c r="G146" i="3"/>
  <c r="H146" i="3"/>
  <c r="I146" i="3"/>
  <c r="J146" i="3"/>
  <c r="K146" i="3"/>
  <c r="L146" i="3"/>
  <c r="M146" i="3"/>
  <c r="C147" i="3"/>
  <c r="D147" i="3"/>
  <c r="E147" i="3"/>
  <c r="F147" i="3"/>
  <c r="G147" i="3"/>
  <c r="H147" i="3"/>
  <c r="I147" i="3"/>
  <c r="J147" i="3"/>
  <c r="K147" i="3"/>
  <c r="L147" i="3"/>
  <c r="M147" i="3"/>
  <c r="D148" i="3"/>
  <c r="E148" i="3"/>
  <c r="F148" i="3"/>
  <c r="G148" i="3"/>
  <c r="H148" i="3"/>
  <c r="I148" i="3"/>
  <c r="J148" i="3"/>
  <c r="K148" i="3"/>
  <c r="L148" i="3"/>
  <c r="M148" i="3"/>
  <c r="D149" i="3"/>
  <c r="E149" i="3"/>
  <c r="F149" i="3"/>
  <c r="G149" i="3"/>
  <c r="H149" i="3"/>
  <c r="I149" i="3"/>
  <c r="J149" i="3"/>
  <c r="K149" i="3"/>
  <c r="L149" i="3"/>
  <c r="M149" i="3"/>
  <c r="C150" i="3"/>
  <c r="D150" i="3"/>
  <c r="E150" i="3"/>
  <c r="F150" i="3"/>
  <c r="G150" i="3"/>
  <c r="H150" i="3"/>
  <c r="I150" i="3"/>
  <c r="J150" i="3"/>
  <c r="K150" i="3"/>
  <c r="L150" i="3"/>
  <c r="M150" i="3"/>
  <c r="C151" i="3"/>
  <c r="D151" i="3"/>
  <c r="E151" i="3"/>
  <c r="F151" i="3"/>
  <c r="G151" i="3"/>
  <c r="H151" i="3"/>
  <c r="I151" i="3"/>
  <c r="J151" i="3"/>
  <c r="K151" i="3"/>
  <c r="L151" i="3"/>
  <c r="M151" i="3"/>
  <c r="D152" i="3"/>
  <c r="E152" i="3"/>
  <c r="F152" i="3"/>
  <c r="G152" i="3"/>
  <c r="H152" i="3"/>
  <c r="I152" i="3"/>
  <c r="J152" i="3"/>
  <c r="K152" i="3"/>
  <c r="L152" i="3"/>
  <c r="M152" i="3"/>
  <c r="D153" i="3"/>
  <c r="E153" i="3"/>
  <c r="F153" i="3"/>
  <c r="G153" i="3"/>
  <c r="H153" i="3"/>
  <c r="I153" i="3"/>
  <c r="J153" i="3"/>
  <c r="K153" i="3"/>
  <c r="L153" i="3"/>
  <c r="M153" i="3"/>
  <c r="C154" i="3"/>
  <c r="D154" i="3"/>
  <c r="E154" i="3"/>
  <c r="F154" i="3"/>
  <c r="G154" i="3"/>
  <c r="H154" i="3"/>
  <c r="I154" i="3"/>
  <c r="J154" i="3"/>
  <c r="K154" i="3"/>
  <c r="L154" i="3"/>
  <c r="M154" i="3"/>
  <c r="C155" i="3"/>
  <c r="D155" i="3"/>
  <c r="E155" i="3"/>
  <c r="F155" i="3"/>
  <c r="G155" i="3"/>
  <c r="H155" i="3"/>
  <c r="I155" i="3"/>
  <c r="J155" i="3"/>
  <c r="K155" i="3"/>
  <c r="L155" i="3"/>
  <c r="M155" i="3"/>
  <c r="D156" i="3"/>
  <c r="E156" i="3"/>
  <c r="F156" i="3"/>
  <c r="G156" i="3"/>
  <c r="H156" i="3"/>
  <c r="I156" i="3"/>
  <c r="J156" i="3"/>
  <c r="K156" i="3"/>
  <c r="L156" i="3"/>
  <c r="M156" i="3"/>
  <c r="D157" i="3"/>
  <c r="E157" i="3"/>
  <c r="F157" i="3"/>
  <c r="G157" i="3"/>
  <c r="H157" i="3"/>
  <c r="I157" i="3"/>
  <c r="J157" i="3"/>
  <c r="K157" i="3"/>
  <c r="L157" i="3"/>
  <c r="M157" i="3"/>
  <c r="C158" i="3"/>
  <c r="D158" i="3"/>
  <c r="E158" i="3"/>
  <c r="F158" i="3"/>
  <c r="G158" i="3"/>
  <c r="H158" i="3"/>
  <c r="I158" i="3"/>
  <c r="J158" i="3"/>
  <c r="K158" i="3"/>
  <c r="L158" i="3"/>
  <c r="M158" i="3"/>
  <c r="C159" i="3"/>
  <c r="D159" i="3"/>
  <c r="E159" i="3"/>
  <c r="F159" i="3"/>
  <c r="G159" i="3"/>
  <c r="H159" i="3"/>
  <c r="I159" i="3"/>
  <c r="J159" i="3"/>
  <c r="K159" i="3"/>
  <c r="L159" i="3"/>
  <c r="M159" i="3"/>
  <c r="D160" i="3"/>
  <c r="E160" i="3"/>
  <c r="F160" i="3"/>
  <c r="G160" i="3"/>
  <c r="H160" i="3"/>
  <c r="I160" i="3"/>
  <c r="J160" i="3"/>
  <c r="K160" i="3"/>
  <c r="L160" i="3"/>
  <c r="M160" i="3"/>
  <c r="D161" i="3"/>
  <c r="E161" i="3"/>
  <c r="F161" i="3"/>
  <c r="G161" i="3"/>
  <c r="H161" i="3"/>
  <c r="I161" i="3"/>
  <c r="J161" i="3"/>
  <c r="K161" i="3"/>
  <c r="L161" i="3"/>
  <c r="M161" i="3"/>
  <c r="C162" i="3"/>
  <c r="D162" i="3"/>
  <c r="E162" i="3"/>
  <c r="F162" i="3"/>
  <c r="G162" i="3"/>
  <c r="H162" i="3"/>
  <c r="I162" i="3"/>
  <c r="J162" i="3"/>
  <c r="K162" i="3"/>
  <c r="L162" i="3"/>
  <c r="M162" i="3"/>
  <c r="C163" i="3"/>
  <c r="D163" i="3"/>
  <c r="E163" i="3"/>
  <c r="F163" i="3"/>
  <c r="G163" i="3"/>
  <c r="H163" i="3"/>
  <c r="I163" i="3"/>
  <c r="J163" i="3"/>
  <c r="K163" i="3"/>
  <c r="L163" i="3"/>
  <c r="M163" i="3"/>
  <c r="D164" i="3"/>
  <c r="E164" i="3"/>
  <c r="F164" i="3"/>
  <c r="G164" i="3"/>
  <c r="H164" i="3"/>
  <c r="I164" i="3"/>
  <c r="J164" i="3"/>
  <c r="K164" i="3"/>
  <c r="L164" i="3"/>
  <c r="M164" i="3"/>
  <c r="D165" i="3"/>
  <c r="E165" i="3"/>
  <c r="F165" i="3"/>
  <c r="G165" i="3"/>
  <c r="H165" i="3"/>
  <c r="I165" i="3"/>
  <c r="J165" i="3"/>
  <c r="K165" i="3"/>
  <c r="L165" i="3"/>
  <c r="M165" i="3"/>
  <c r="D87" i="3"/>
  <c r="H87" i="3"/>
  <c r="L87" i="3"/>
  <c r="D84" i="3"/>
  <c r="H6" i="4"/>
  <c r="V173" i="3"/>
  <c r="T160" i="3"/>
  <c r="V160" i="3"/>
  <c r="T161" i="3"/>
  <c r="V161" i="3"/>
  <c r="T162" i="3"/>
  <c r="V162" i="3"/>
  <c r="T163" i="3"/>
  <c r="V163" i="3"/>
  <c r="T164" i="3"/>
  <c r="V164" i="3"/>
  <c r="T165" i="3"/>
  <c r="V165" i="3"/>
  <c r="T166" i="3"/>
  <c r="V166" i="3"/>
  <c r="T167" i="3"/>
  <c r="V167" i="3"/>
  <c r="T168" i="3"/>
  <c r="V168" i="3"/>
  <c r="T169" i="3"/>
  <c r="V169" i="3"/>
  <c r="T170" i="3"/>
  <c r="V170" i="3"/>
  <c r="T171" i="3"/>
  <c r="V171" i="3"/>
  <c r="T172" i="3"/>
  <c r="V172" i="3"/>
  <c r="V159" i="3"/>
  <c r="T159" i="3"/>
  <c r="T146" i="3"/>
  <c r="V146" i="3"/>
  <c r="T147" i="3"/>
  <c r="V147" i="3"/>
  <c r="T148" i="3"/>
  <c r="V148" i="3"/>
  <c r="T149" i="3"/>
  <c r="V149" i="3"/>
  <c r="T150" i="3"/>
  <c r="V150" i="3"/>
  <c r="T151" i="3"/>
  <c r="V151" i="3"/>
  <c r="T152" i="3"/>
  <c r="V152" i="3"/>
  <c r="T153" i="3"/>
  <c r="V153" i="3"/>
  <c r="T154" i="3"/>
  <c r="V154" i="3"/>
  <c r="T155" i="3"/>
  <c r="V155" i="3"/>
  <c r="T156" i="3"/>
  <c r="V156" i="3"/>
  <c r="T157" i="3"/>
  <c r="V157" i="3"/>
  <c r="T158" i="3"/>
  <c r="V158" i="3"/>
  <c r="V145" i="3"/>
  <c r="T145" i="3"/>
  <c r="T129" i="3"/>
  <c r="V129" i="3"/>
  <c r="T130" i="3"/>
  <c r="V130" i="3"/>
  <c r="T131" i="3"/>
  <c r="V131" i="3"/>
  <c r="T132" i="3"/>
  <c r="V132" i="3"/>
  <c r="T133" i="3"/>
  <c r="V133" i="3"/>
  <c r="T134" i="3"/>
  <c r="V134" i="3"/>
  <c r="T135" i="3"/>
  <c r="V135" i="3"/>
  <c r="T136" i="3"/>
  <c r="V136" i="3"/>
  <c r="T137" i="3"/>
  <c r="V137" i="3"/>
  <c r="T138" i="3"/>
  <c r="V138" i="3"/>
  <c r="T139" i="3"/>
  <c r="V139" i="3"/>
  <c r="T140" i="3"/>
  <c r="V140" i="3"/>
  <c r="T141" i="3"/>
  <c r="V141" i="3"/>
  <c r="T142" i="3"/>
  <c r="V142" i="3"/>
  <c r="T143" i="3"/>
  <c r="V143" i="3"/>
  <c r="T144" i="3"/>
  <c r="V144" i="3"/>
  <c r="V128" i="3"/>
  <c r="T128" i="3"/>
  <c r="T127" i="3"/>
  <c r="V127" i="3"/>
  <c r="T125" i="3"/>
  <c r="V125" i="3"/>
  <c r="T126" i="3"/>
  <c r="V126" i="3"/>
  <c r="T110" i="3"/>
  <c r="V110" i="3"/>
  <c r="T111" i="3"/>
  <c r="V111" i="3"/>
  <c r="T112" i="3"/>
  <c r="V112" i="3"/>
  <c r="T113" i="3"/>
  <c r="V113" i="3"/>
  <c r="T114" i="3"/>
  <c r="V114" i="3"/>
  <c r="T115" i="3"/>
  <c r="V115" i="3"/>
  <c r="T116" i="3"/>
  <c r="V116" i="3"/>
  <c r="T117" i="3"/>
  <c r="V117" i="3"/>
  <c r="T118" i="3"/>
  <c r="V118" i="3"/>
  <c r="T119" i="3"/>
  <c r="V119" i="3"/>
  <c r="T120" i="3"/>
  <c r="V120" i="3"/>
  <c r="T121" i="3"/>
  <c r="V121" i="3"/>
  <c r="T122" i="3"/>
  <c r="V122" i="3"/>
  <c r="T123" i="3"/>
  <c r="V123" i="3"/>
  <c r="T124" i="3"/>
  <c r="V124" i="3"/>
  <c r="V109" i="3"/>
  <c r="T109" i="3"/>
  <c r="T95" i="3"/>
  <c r="V95" i="3"/>
  <c r="T96" i="3"/>
  <c r="V96" i="3"/>
  <c r="T97" i="3"/>
  <c r="V97" i="3"/>
  <c r="T98" i="3"/>
  <c r="V98" i="3"/>
  <c r="T99" i="3"/>
  <c r="V99" i="3"/>
  <c r="T100" i="3"/>
  <c r="V100" i="3"/>
  <c r="T101" i="3"/>
  <c r="V101" i="3"/>
  <c r="T102" i="3"/>
  <c r="V102" i="3"/>
  <c r="T103" i="3"/>
  <c r="V103" i="3"/>
  <c r="T104" i="3"/>
  <c r="V104" i="3"/>
  <c r="T105" i="3"/>
  <c r="V105" i="3"/>
  <c r="T106" i="3"/>
  <c r="V106" i="3"/>
  <c r="T107" i="3"/>
  <c r="V107" i="3"/>
  <c r="T108" i="3"/>
  <c r="V108" i="3"/>
  <c r="V94" i="3"/>
  <c r="T94" i="3"/>
  <c r="T76" i="3"/>
  <c r="V76" i="3"/>
  <c r="T77" i="3"/>
  <c r="V77" i="3"/>
  <c r="T78" i="3"/>
  <c r="V78" i="3"/>
  <c r="T79" i="3"/>
  <c r="V79" i="3"/>
  <c r="T80" i="3"/>
  <c r="V80" i="3"/>
  <c r="T81" i="3"/>
  <c r="V81" i="3"/>
  <c r="T82" i="3"/>
  <c r="V82" i="3"/>
  <c r="T83" i="3"/>
  <c r="V83" i="3"/>
  <c r="T84" i="3"/>
  <c r="V84" i="3"/>
  <c r="T85" i="3"/>
  <c r="V85" i="3"/>
  <c r="T86" i="3"/>
  <c r="V86" i="3"/>
  <c r="T87" i="3"/>
  <c r="V87" i="3"/>
  <c r="T88" i="3"/>
  <c r="V88" i="3"/>
  <c r="T89" i="3"/>
  <c r="V89" i="3"/>
  <c r="T90" i="3"/>
  <c r="V90" i="3"/>
  <c r="T91" i="3"/>
  <c r="V91" i="3"/>
  <c r="T92" i="3"/>
  <c r="V92" i="3"/>
  <c r="T93" i="3"/>
  <c r="V93" i="3"/>
  <c r="V75" i="3"/>
  <c r="T75" i="3"/>
  <c r="T62" i="3"/>
  <c r="V62" i="3"/>
  <c r="T63" i="3"/>
  <c r="V63" i="3"/>
  <c r="T64" i="3"/>
  <c r="V64" i="3"/>
  <c r="T65" i="3"/>
  <c r="V65" i="3"/>
  <c r="T66" i="3"/>
  <c r="V66" i="3"/>
  <c r="T67" i="3"/>
  <c r="V67" i="3"/>
  <c r="T68" i="3"/>
  <c r="V68" i="3"/>
  <c r="T69" i="3"/>
  <c r="V69" i="3"/>
  <c r="T70" i="3"/>
  <c r="V70" i="3"/>
  <c r="T71" i="3"/>
  <c r="V71" i="3"/>
  <c r="T72" i="3"/>
  <c r="V72" i="3"/>
  <c r="T73" i="3"/>
  <c r="V73" i="3"/>
  <c r="T74" i="3"/>
  <c r="V74" i="3"/>
  <c r="V61" i="3"/>
  <c r="T61" i="3"/>
  <c r="T58" i="3"/>
  <c r="V58" i="3"/>
  <c r="T59" i="3"/>
  <c r="V59" i="3"/>
  <c r="T60" i="3"/>
  <c r="V60" i="3"/>
  <c r="T45" i="3"/>
  <c r="V45" i="3"/>
  <c r="T46" i="3"/>
  <c r="V46" i="3"/>
  <c r="T47" i="3"/>
  <c r="V47" i="3"/>
  <c r="T48" i="3"/>
  <c r="V48" i="3"/>
  <c r="T49" i="3"/>
  <c r="V49" i="3"/>
  <c r="T50" i="3"/>
  <c r="V50" i="3"/>
  <c r="T51" i="3"/>
  <c r="V51" i="3"/>
  <c r="T52" i="3"/>
  <c r="V52" i="3"/>
  <c r="T53" i="3"/>
  <c r="V53" i="3"/>
  <c r="T54" i="3"/>
  <c r="V54" i="3"/>
  <c r="T55" i="3"/>
  <c r="V55" i="3"/>
  <c r="T56" i="3"/>
  <c r="V56" i="3"/>
  <c r="T57" i="3"/>
  <c r="V57" i="3"/>
  <c r="V44" i="3"/>
  <c r="T44" i="3"/>
  <c r="T33" i="3"/>
  <c r="V33" i="3"/>
  <c r="T34" i="3"/>
  <c r="V34" i="3"/>
  <c r="T35" i="3"/>
  <c r="V35" i="3"/>
  <c r="T36" i="3"/>
  <c r="V36" i="3"/>
  <c r="T37" i="3"/>
  <c r="V37" i="3"/>
  <c r="T38" i="3"/>
  <c r="V38" i="3"/>
  <c r="T39" i="3"/>
  <c r="V39" i="3"/>
  <c r="T40" i="3"/>
  <c r="V40" i="3"/>
  <c r="T41" i="3"/>
  <c r="V41" i="3"/>
  <c r="T42" i="3"/>
  <c r="V42" i="3"/>
  <c r="T43" i="3"/>
  <c r="V43" i="3"/>
  <c r="V32" i="3"/>
  <c r="T32" i="3"/>
  <c r="T21" i="3"/>
  <c r="V21" i="3"/>
  <c r="T22" i="3"/>
  <c r="V22" i="3"/>
  <c r="T23" i="3"/>
  <c r="V23" i="3"/>
  <c r="T24" i="3"/>
  <c r="V24" i="3"/>
  <c r="T25" i="3"/>
  <c r="V25" i="3"/>
  <c r="T26" i="3"/>
  <c r="V26" i="3"/>
  <c r="T27" i="3"/>
  <c r="V27" i="3"/>
  <c r="T28" i="3"/>
  <c r="V28" i="3"/>
  <c r="T29" i="3"/>
  <c r="V29" i="3"/>
  <c r="T30" i="3"/>
  <c r="V30" i="3"/>
  <c r="T31" i="3"/>
  <c r="V31" i="3"/>
  <c r="V20" i="3"/>
  <c r="T20" i="3"/>
  <c r="T5" i="3"/>
  <c r="V5" i="3"/>
  <c r="T6" i="3"/>
  <c r="V6" i="3"/>
  <c r="T7" i="3"/>
  <c r="V7" i="3"/>
  <c r="T8" i="3"/>
  <c r="T9" i="3"/>
  <c r="V9" i="3"/>
  <c r="T10" i="3"/>
  <c r="T11" i="3"/>
  <c r="V11" i="3"/>
  <c r="T12" i="3"/>
  <c r="T13" i="3"/>
  <c r="V13" i="3"/>
  <c r="T14" i="3"/>
  <c r="T15" i="3"/>
  <c r="V15" i="3"/>
  <c r="T16" i="3"/>
  <c r="T17" i="3"/>
  <c r="V17" i="3"/>
  <c r="T18" i="3"/>
  <c r="T19" i="3"/>
  <c r="V19" i="3"/>
  <c r="T4" i="3"/>
  <c r="C5" i="3"/>
  <c r="C88" i="3" s="1"/>
  <c r="D5" i="3"/>
  <c r="D88" i="3" s="1"/>
  <c r="E5" i="3"/>
  <c r="E88" i="3" s="1"/>
  <c r="F5" i="3"/>
  <c r="F88" i="3" s="1"/>
  <c r="G5" i="3"/>
  <c r="H5" i="3"/>
  <c r="I5" i="3"/>
  <c r="I88" i="3" s="1"/>
  <c r="J5" i="3"/>
  <c r="J88" i="3" s="1"/>
  <c r="K5" i="3"/>
  <c r="K88" i="3" s="1"/>
  <c r="L5" i="3"/>
  <c r="L88" i="3" s="1"/>
  <c r="M5" i="3"/>
  <c r="M88" i="3" s="1"/>
  <c r="N5" i="3"/>
  <c r="N88" i="3" s="1"/>
  <c r="C6" i="3"/>
  <c r="C89" i="3" s="1"/>
  <c r="D6" i="3"/>
  <c r="D89" i="3" s="1"/>
  <c r="E6" i="3"/>
  <c r="E89" i="3" s="1"/>
  <c r="F6" i="3"/>
  <c r="F89" i="3" s="1"/>
  <c r="G6" i="3"/>
  <c r="G89" i="3" s="1"/>
  <c r="H6" i="3"/>
  <c r="H89" i="3" s="1"/>
  <c r="I6" i="3"/>
  <c r="I89" i="3" s="1"/>
  <c r="J6" i="3"/>
  <c r="J89" i="3" s="1"/>
  <c r="K6" i="3"/>
  <c r="K89" i="3" s="1"/>
  <c r="L6" i="3"/>
  <c r="L89" i="3" s="1"/>
  <c r="M6" i="3"/>
  <c r="M89" i="3" s="1"/>
  <c r="N6" i="3"/>
  <c r="N89" i="3" s="1"/>
  <c r="C7" i="3"/>
  <c r="C90" i="3" s="1"/>
  <c r="D7" i="3"/>
  <c r="D90" i="3" s="1"/>
  <c r="E7" i="3"/>
  <c r="E90" i="3" s="1"/>
  <c r="F7" i="3"/>
  <c r="F90" i="3" s="1"/>
  <c r="G7" i="3"/>
  <c r="G90" i="3" s="1"/>
  <c r="H7" i="3"/>
  <c r="H90" i="3" s="1"/>
  <c r="I7" i="3"/>
  <c r="I90" i="3" s="1"/>
  <c r="J7" i="3"/>
  <c r="K7" i="3"/>
  <c r="K90" i="3" s="1"/>
  <c r="L7" i="3"/>
  <c r="L90" i="3" s="1"/>
  <c r="M7" i="3"/>
  <c r="M90" i="3" s="1"/>
  <c r="N7" i="3"/>
  <c r="N90" i="3" s="1"/>
  <c r="C8" i="3"/>
  <c r="V8" i="3" s="1"/>
  <c r="D8" i="3"/>
  <c r="D91" i="3" s="1"/>
  <c r="E8" i="3"/>
  <c r="E91" i="3" s="1"/>
  <c r="F8" i="3"/>
  <c r="G8" i="3"/>
  <c r="H8" i="3"/>
  <c r="H91" i="3" s="1"/>
  <c r="I8" i="3"/>
  <c r="I91" i="3" s="1"/>
  <c r="J8" i="3"/>
  <c r="J91" i="3" s="1"/>
  <c r="K8" i="3"/>
  <c r="K91" i="3" s="1"/>
  <c r="L8" i="3"/>
  <c r="L91" i="3" s="1"/>
  <c r="M8" i="3"/>
  <c r="M91" i="3" s="1"/>
  <c r="N8" i="3"/>
  <c r="N91" i="3" s="1"/>
  <c r="C9" i="3"/>
  <c r="D9" i="3"/>
  <c r="E9" i="3"/>
  <c r="E92" i="3" s="1"/>
  <c r="F9" i="3"/>
  <c r="F92" i="3" s="1"/>
  <c r="G9" i="3"/>
  <c r="G92" i="3" s="1"/>
  <c r="H9" i="3"/>
  <c r="H92" i="3" s="1"/>
  <c r="I9" i="3"/>
  <c r="I92" i="3" s="1"/>
  <c r="J9" i="3"/>
  <c r="J92" i="3" s="1"/>
  <c r="K9" i="3"/>
  <c r="L9" i="3"/>
  <c r="M9" i="3"/>
  <c r="M92" i="3" s="1"/>
  <c r="N9" i="3"/>
  <c r="N92" i="3" s="1"/>
  <c r="C10" i="3"/>
  <c r="C93" i="3" s="1"/>
  <c r="D10" i="3"/>
  <c r="D93" i="3" s="1"/>
  <c r="E10" i="3"/>
  <c r="E93" i="3" s="1"/>
  <c r="F10" i="3"/>
  <c r="F93" i="3" s="1"/>
  <c r="G10" i="3"/>
  <c r="G93" i="3" s="1"/>
  <c r="H10" i="3"/>
  <c r="H93" i="3" s="1"/>
  <c r="I10" i="3"/>
  <c r="I93" i="3" s="1"/>
  <c r="J10" i="3"/>
  <c r="J93" i="3" s="1"/>
  <c r="K10" i="3"/>
  <c r="K93" i="3" s="1"/>
  <c r="L10" i="3"/>
  <c r="L93" i="3" s="1"/>
  <c r="M10" i="3"/>
  <c r="M93" i="3" s="1"/>
  <c r="N10" i="3"/>
  <c r="N93" i="3" s="1"/>
  <c r="C11" i="3"/>
  <c r="C94" i="3" s="1"/>
  <c r="D11" i="3"/>
  <c r="D94" i="3" s="1"/>
  <c r="E11" i="3"/>
  <c r="E94" i="3" s="1"/>
  <c r="F11" i="3"/>
  <c r="G11" i="3"/>
  <c r="G94" i="3" s="1"/>
  <c r="H11" i="3"/>
  <c r="H94" i="3" s="1"/>
  <c r="I11" i="3"/>
  <c r="I94" i="3" s="1"/>
  <c r="J11" i="3"/>
  <c r="J94" i="3" s="1"/>
  <c r="K11" i="3"/>
  <c r="K94" i="3" s="1"/>
  <c r="L11" i="3"/>
  <c r="L94" i="3" s="1"/>
  <c r="M11" i="3"/>
  <c r="M94" i="3" s="1"/>
  <c r="N11" i="3"/>
  <c r="N94" i="3" s="1"/>
  <c r="C12" i="3"/>
  <c r="V12" i="3" s="1"/>
  <c r="D12" i="3"/>
  <c r="D95" i="3" s="1"/>
  <c r="E12" i="3"/>
  <c r="E95" i="3" s="1"/>
  <c r="F12" i="3"/>
  <c r="F95" i="3" s="1"/>
  <c r="G12" i="3"/>
  <c r="G95" i="3" s="1"/>
  <c r="H12" i="3"/>
  <c r="H95" i="3" s="1"/>
  <c r="I12" i="3"/>
  <c r="I95" i="3" s="1"/>
  <c r="J12" i="3"/>
  <c r="K12" i="3"/>
  <c r="L12" i="3"/>
  <c r="L95" i="3" s="1"/>
  <c r="M12" i="3"/>
  <c r="M95" i="3" s="1"/>
  <c r="N12" i="3"/>
  <c r="N95" i="3" s="1"/>
  <c r="C13" i="3"/>
  <c r="C96" i="3" s="1"/>
  <c r="D13" i="3"/>
  <c r="D96" i="3" s="1"/>
  <c r="E13" i="3"/>
  <c r="E96" i="3" s="1"/>
  <c r="F13" i="3"/>
  <c r="F96" i="3" s="1"/>
  <c r="G13" i="3"/>
  <c r="H13" i="3"/>
  <c r="I13" i="3"/>
  <c r="I96" i="3" s="1"/>
  <c r="J13" i="3"/>
  <c r="J96" i="3" s="1"/>
  <c r="K13" i="3"/>
  <c r="K96" i="3" s="1"/>
  <c r="L13" i="3"/>
  <c r="L96" i="3" s="1"/>
  <c r="M13" i="3"/>
  <c r="M96" i="3" s="1"/>
  <c r="N13" i="3"/>
  <c r="N96" i="3" s="1"/>
  <c r="C14" i="3"/>
  <c r="C97" i="3" s="1"/>
  <c r="D14" i="3"/>
  <c r="D97" i="3" s="1"/>
  <c r="E14" i="3"/>
  <c r="E97" i="3" s="1"/>
  <c r="F14" i="3"/>
  <c r="F97" i="3" s="1"/>
  <c r="G14" i="3"/>
  <c r="G97" i="3" s="1"/>
  <c r="H14" i="3"/>
  <c r="H97" i="3" s="1"/>
  <c r="I14" i="3"/>
  <c r="I97" i="3" s="1"/>
  <c r="J14" i="3"/>
  <c r="J97" i="3" s="1"/>
  <c r="K14" i="3"/>
  <c r="K97" i="3" s="1"/>
  <c r="L14" i="3"/>
  <c r="L97" i="3" s="1"/>
  <c r="M14" i="3"/>
  <c r="M97" i="3" s="1"/>
  <c r="N14" i="3"/>
  <c r="N97" i="3" s="1"/>
  <c r="C15" i="3"/>
  <c r="C98" i="3" s="1"/>
  <c r="D15" i="3"/>
  <c r="D98" i="3" s="1"/>
  <c r="E15" i="3"/>
  <c r="E98" i="3" s="1"/>
  <c r="F15" i="3"/>
  <c r="F98" i="3" s="1"/>
  <c r="G15" i="3"/>
  <c r="G98" i="3" s="1"/>
  <c r="H15" i="3"/>
  <c r="H98" i="3" s="1"/>
  <c r="I15" i="3"/>
  <c r="I98" i="3" s="1"/>
  <c r="J15" i="3"/>
  <c r="K15" i="3"/>
  <c r="K98" i="3" s="1"/>
  <c r="L15" i="3"/>
  <c r="L98" i="3" s="1"/>
  <c r="M15" i="3"/>
  <c r="M98" i="3" s="1"/>
  <c r="N15" i="3"/>
  <c r="N98" i="3" s="1"/>
  <c r="C16" i="3"/>
  <c r="V16" i="3" s="1"/>
  <c r="D16" i="3"/>
  <c r="D99" i="3" s="1"/>
  <c r="E16" i="3"/>
  <c r="E99" i="3" s="1"/>
  <c r="F16" i="3"/>
  <c r="G16" i="3"/>
  <c r="H16" i="3"/>
  <c r="H99" i="3" s="1"/>
  <c r="I16" i="3"/>
  <c r="I99" i="3" s="1"/>
  <c r="J16" i="3"/>
  <c r="J99" i="3" s="1"/>
  <c r="K16" i="3"/>
  <c r="K99" i="3" s="1"/>
  <c r="L16" i="3"/>
  <c r="L99" i="3" s="1"/>
  <c r="M16" i="3"/>
  <c r="M99" i="3" s="1"/>
  <c r="N16" i="3"/>
  <c r="N99" i="3" s="1"/>
  <c r="C17" i="3"/>
  <c r="D17" i="3"/>
  <c r="E17" i="3"/>
  <c r="E100" i="3" s="1"/>
  <c r="F17" i="3"/>
  <c r="F100" i="3" s="1"/>
  <c r="G17" i="3"/>
  <c r="G100" i="3" s="1"/>
  <c r="H17" i="3"/>
  <c r="H100" i="3" s="1"/>
  <c r="I17" i="3"/>
  <c r="I100" i="3" s="1"/>
  <c r="J17" i="3"/>
  <c r="J100" i="3" s="1"/>
  <c r="K17" i="3"/>
  <c r="L17" i="3"/>
  <c r="M17" i="3"/>
  <c r="M100" i="3" s="1"/>
  <c r="N17" i="3"/>
  <c r="N100" i="3" s="1"/>
  <c r="C18" i="3"/>
  <c r="C101" i="3" s="1"/>
  <c r="D18" i="3"/>
  <c r="D101" i="3" s="1"/>
  <c r="E18" i="3"/>
  <c r="E101" i="3" s="1"/>
  <c r="F18" i="3"/>
  <c r="F101" i="3" s="1"/>
  <c r="G18" i="3"/>
  <c r="G101" i="3" s="1"/>
  <c r="H18" i="3"/>
  <c r="H101" i="3" s="1"/>
  <c r="I18" i="3"/>
  <c r="I101" i="3" s="1"/>
  <c r="J18" i="3"/>
  <c r="J101" i="3" s="1"/>
  <c r="K18" i="3"/>
  <c r="K101" i="3" s="1"/>
  <c r="L18" i="3"/>
  <c r="L101" i="3" s="1"/>
  <c r="M18" i="3"/>
  <c r="M101" i="3" s="1"/>
  <c r="N18" i="3"/>
  <c r="N101" i="3" s="1"/>
  <c r="C19" i="3"/>
  <c r="C102" i="3" s="1"/>
  <c r="D19" i="3"/>
  <c r="D102" i="3" s="1"/>
  <c r="E19" i="3"/>
  <c r="E102" i="3" s="1"/>
  <c r="F19" i="3"/>
  <c r="G19" i="3"/>
  <c r="G102" i="3" s="1"/>
  <c r="H19" i="3"/>
  <c r="H102" i="3" s="1"/>
  <c r="I19" i="3"/>
  <c r="I102" i="3" s="1"/>
  <c r="J19" i="3"/>
  <c r="J102" i="3" s="1"/>
  <c r="K19" i="3"/>
  <c r="K102" i="3" s="1"/>
  <c r="L19" i="3"/>
  <c r="L102" i="3" s="1"/>
  <c r="M19" i="3"/>
  <c r="M102" i="3" s="1"/>
  <c r="N19" i="3"/>
  <c r="N102" i="3" s="1"/>
  <c r="C20" i="3"/>
  <c r="D20" i="3"/>
  <c r="D103" i="3" s="1"/>
  <c r="E20" i="3"/>
  <c r="E103" i="3" s="1"/>
  <c r="F20" i="3"/>
  <c r="F103" i="3" s="1"/>
  <c r="G20" i="3"/>
  <c r="G103" i="3" s="1"/>
  <c r="H20" i="3"/>
  <c r="H103" i="3" s="1"/>
  <c r="I20" i="3"/>
  <c r="I103" i="3" s="1"/>
  <c r="J20" i="3"/>
  <c r="K20" i="3"/>
  <c r="L20" i="3"/>
  <c r="L103" i="3" s="1"/>
  <c r="M20" i="3"/>
  <c r="M103" i="3" s="1"/>
  <c r="N20" i="3"/>
  <c r="N103" i="3" s="1"/>
  <c r="C21" i="3"/>
  <c r="C104" i="3" s="1"/>
  <c r="D21" i="3"/>
  <c r="D104" i="3" s="1"/>
  <c r="E21" i="3"/>
  <c r="E104" i="3" s="1"/>
  <c r="F21" i="3"/>
  <c r="F104" i="3" s="1"/>
  <c r="G21" i="3"/>
  <c r="H21" i="3"/>
  <c r="I21" i="3"/>
  <c r="I104" i="3" s="1"/>
  <c r="J21" i="3"/>
  <c r="J104" i="3" s="1"/>
  <c r="K21" i="3"/>
  <c r="K104" i="3" s="1"/>
  <c r="L21" i="3"/>
  <c r="L104" i="3" s="1"/>
  <c r="M21" i="3"/>
  <c r="M104" i="3" s="1"/>
  <c r="N21" i="3"/>
  <c r="N104" i="3" s="1"/>
  <c r="C22" i="3"/>
  <c r="C105" i="3" s="1"/>
  <c r="D22" i="3"/>
  <c r="D105" i="3" s="1"/>
  <c r="E22" i="3"/>
  <c r="E105" i="3" s="1"/>
  <c r="F22" i="3"/>
  <c r="F105" i="3" s="1"/>
  <c r="G22" i="3"/>
  <c r="G105" i="3" s="1"/>
  <c r="H22" i="3"/>
  <c r="H105" i="3" s="1"/>
  <c r="I22" i="3"/>
  <c r="I105" i="3" s="1"/>
  <c r="J22" i="3"/>
  <c r="J105" i="3" s="1"/>
  <c r="K22" i="3"/>
  <c r="K105" i="3" s="1"/>
  <c r="L22" i="3"/>
  <c r="L105" i="3" s="1"/>
  <c r="M22" i="3"/>
  <c r="M105" i="3" s="1"/>
  <c r="N22" i="3"/>
  <c r="N105" i="3" s="1"/>
  <c r="C23" i="3"/>
  <c r="C106" i="3" s="1"/>
  <c r="D23" i="3"/>
  <c r="D106" i="3" s="1"/>
  <c r="E23" i="3"/>
  <c r="E106" i="3" s="1"/>
  <c r="F23" i="3"/>
  <c r="F106" i="3" s="1"/>
  <c r="G23" i="3"/>
  <c r="G106" i="3" s="1"/>
  <c r="H23" i="3"/>
  <c r="H106" i="3" s="1"/>
  <c r="I23" i="3"/>
  <c r="I106" i="3" s="1"/>
  <c r="J23" i="3"/>
  <c r="K23" i="3"/>
  <c r="K106" i="3" s="1"/>
  <c r="L23" i="3"/>
  <c r="L106" i="3" s="1"/>
  <c r="M23" i="3"/>
  <c r="M106" i="3" s="1"/>
  <c r="N23" i="3"/>
  <c r="N106" i="3" s="1"/>
  <c r="C24" i="3"/>
  <c r="C107" i="3" s="1"/>
  <c r="D24" i="3"/>
  <c r="D107" i="3" s="1"/>
  <c r="E24" i="3"/>
  <c r="E107" i="3" s="1"/>
  <c r="F24" i="3"/>
  <c r="G24" i="3"/>
  <c r="H24" i="3"/>
  <c r="H107" i="3" s="1"/>
  <c r="I24" i="3"/>
  <c r="I107" i="3" s="1"/>
  <c r="J24" i="3"/>
  <c r="J107" i="3" s="1"/>
  <c r="K24" i="3"/>
  <c r="K107" i="3" s="1"/>
  <c r="L24" i="3"/>
  <c r="L107" i="3" s="1"/>
  <c r="M24" i="3"/>
  <c r="M107" i="3" s="1"/>
  <c r="N24" i="3"/>
  <c r="N107" i="3" s="1"/>
  <c r="C25" i="3"/>
  <c r="D25" i="3"/>
  <c r="E25" i="3"/>
  <c r="E108" i="3" s="1"/>
  <c r="F25" i="3"/>
  <c r="F108" i="3" s="1"/>
  <c r="G25" i="3"/>
  <c r="G108" i="3" s="1"/>
  <c r="H25" i="3"/>
  <c r="H108" i="3" s="1"/>
  <c r="I25" i="3"/>
  <c r="I108" i="3" s="1"/>
  <c r="J25" i="3"/>
  <c r="J108" i="3" s="1"/>
  <c r="K25" i="3"/>
  <c r="L25" i="3"/>
  <c r="M25" i="3"/>
  <c r="M108" i="3" s="1"/>
  <c r="N25" i="3"/>
  <c r="N108" i="3" s="1"/>
  <c r="C26" i="3"/>
  <c r="C109" i="3" s="1"/>
  <c r="D26" i="3"/>
  <c r="D109" i="3" s="1"/>
  <c r="E26" i="3"/>
  <c r="E109" i="3" s="1"/>
  <c r="F26" i="3"/>
  <c r="F109" i="3" s="1"/>
  <c r="G26" i="3"/>
  <c r="G109" i="3" s="1"/>
  <c r="H26" i="3"/>
  <c r="H109" i="3" s="1"/>
  <c r="I26" i="3"/>
  <c r="I109" i="3" s="1"/>
  <c r="J26" i="3"/>
  <c r="J109" i="3" s="1"/>
  <c r="K26" i="3"/>
  <c r="K109" i="3" s="1"/>
  <c r="L26" i="3"/>
  <c r="L109" i="3" s="1"/>
  <c r="M26" i="3"/>
  <c r="M109" i="3" s="1"/>
  <c r="N26" i="3"/>
  <c r="N109" i="3" s="1"/>
  <c r="C27" i="3"/>
  <c r="C110" i="3" s="1"/>
  <c r="D27" i="3"/>
  <c r="D110" i="3" s="1"/>
  <c r="E27" i="3"/>
  <c r="E110" i="3" s="1"/>
  <c r="F27" i="3"/>
  <c r="G27" i="3"/>
  <c r="G110" i="3" s="1"/>
  <c r="H27" i="3"/>
  <c r="H110" i="3" s="1"/>
  <c r="I27" i="3"/>
  <c r="I110" i="3" s="1"/>
  <c r="J27" i="3"/>
  <c r="J110" i="3" s="1"/>
  <c r="K27" i="3"/>
  <c r="K110" i="3" s="1"/>
  <c r="L27" i="3"/>
  <c r="L110" i="3" s="1"/>
  <c r="M27" i="3"/>
  <c r="M110" i="3" s="1"/>
  <c r="N27" i="3"/>
  <c r="N110" i="3" s="1"/>
  <c r="C28" i="3"/>
  <c r="D28" i="3"/>
  <c r="D111" i="3" s="1"/>
  <c r="E28" i="3"/>
  <c r="E111" i="3" s="1"/>
  <c r="F28" i="3"/>
  <c r="F111" i="3" s="1"/>
  <c r="G28" i="3"/>
  <c r="G111" i="3" s="1"/>
  <c r="H28" i="3"/>
  <c r="H111" i="3" s="1"/>
  <c r="I28" i="3"/>
  <c r="I111" i="3" s="1"/>
  <c r="J28" i="3"/>
  <c r="K28" i="3"/>
  <c r="L28" i="3"/>
  <c r="L111" i="3" s="1"/>
  <c r="M28" i="3"/>
  <c r="M111" i="3" s="1"/>
  <c r="N28" i="3"/>
  <c r="N111" i="3" s="1"/>
  <c r="C29" i="3"/>
  <c r="C112" i="3" s="1"/>
  <c r="D29" i="3"/>
  <c r="D112" i="3" s="1"/>
  <c r="E29" i="3"/>
  <c r="E112" i="3" s="1"/>
  <c r="F29" i="3"/>
  <c r="F112" i="3" s="1"/>
  <c r="G29" i="3"/>
  <c r="H29" i="3"/>
  <c r="I29" i="3"/>
  <c r="I112" i="3" s="1"/>
  <c r="J29" i="3"/>
  <c r="J112" i="3" s="1"/>
  <c r="K29" i="3"/>
  <c r="K112" i="3" s="1"/>
  <c r="L29" i="3"/>
  <c r="L112" i="3" s="1"/>
  <c r="M29" i="3"/>
  <c r="M112" i="3" s="1"/>
  <c r="N29" i="3"/>
  <c r="N112" i="3" s="1"/>
  <c r="C30" i="3"/>
  <c r="C113" i="3" s="1"/>
  <c r="D30" i="3"/>
  <c r="D113" i="3" s="1"/>
  <c r="E30" i="3"/>
  <c r="E113" i="3" s="1"/>
  <c r="F30" i="3"/>
  <c r="F113" i="3" s="1"/>
  <c r="G30" i="3"/>
  <c r="G113" i="3" s="1"/>
  <c r="H30" i="3"/>
  <c r="H113" i="3" s="1"/>
  <c r="I30" i="3"/>
  <c r="I113" i="3" s="1"/>
  <c r="J30" i="3"/>
  <c r="J113" i="3" s="1"/>
  <c r="K30" i="3"/>
  <c r="K113" i="3" s="1"/>
  <c r="L30" i="3"/>
  <c r="L113" i="3" s="1"/>
  <c r="M30" i="3"/>
  <c r="M113" i="3" s="1"/>
  <c r="N30" i="3"/>
  <c r="N113" i="3" s="1"/>
  <c r="C31" i="3"/>
  <c r="C114" i="3" s="1"/>
  <c r="D31" i="3"/>
  <c r="D114" i="3" s="1"/>
  <c r="E31" i="3"/>
  <c r="E114" i="3" s="1"/>
  <c r="F31" i="3"/>
  <c r="F114" i="3" s="1"/>
  <c r="G31" i="3"/>
  <c r="G114" i="3" s="1"/>
  <c r="H31" i="3"/>
  <c r="H114" i="3" s="1"/>
  <c r="I31" i="3"/>
  <c r="I114" i="3" s="1"/>
  <c r="J31" i="3"/>
  <c r="K31" i="3"/>
  <c r="K114" i="3" s="1"/>
  <c r="L31" i="3"/>
  <c r="L114" i="3" s="1"/>
  <c r="M31" i="3"/>
  <c r="M114" i="3" s="1"/>
  <c r="N31" i="3"/>
  <c r="N114" i="3" s="1"/>
  <c r="C32" i="3"/>
  <c r="C115" i="3" s="1"/>
  <c r="D32" i="3"/>
  <c r="D115" i="3" s="1"/>
  <c r="E32" i="3"/>
  <c r="E115" i="3" s="1"/>
  <c r="F32" i="3"/>
  <c r="G32" i="3"/>
  <c r="H32" i="3"/>
  <c r="H115" i="3" s="1"/>
  <c r="I32" i="3"/>
  <c r="I115" i="3" s="1"/>
  <c r="J32" i="3"/>
  <c r="J115" i="3" s="1"/>
  <c r="K32" i="3"/>
  <c r="K115" i="3" s="1"/>
  <c r="L32" i="3"/>
  <c r="L115" i="3" s="1"/>
  <c r="M32" i="3"/>
  <c r="M115" i="3" s="1"/>
  <c r="N32" i="3"/>
  <c r="N115" i="3" s="1"/>
  <c r="C33" i="3"/>
  <c r="D33" i="3"/>
  <c r="E33" i="3"/>
  <c r="E116" i="3" s="1"/>
  <c r="F33" i="3"/>
  <c r="F116" i="3" s="1"/>
  <c r="G33" i="3"/>
  <c r="G116" i="3" s="1"/>
  <c r="H33" i="3"/>
  <c r="H116" i="3" s="1"/>
  <c r="I33" i="3"/>
  <c r="I116" i="3" s="1"/>
  <c r="J33" i="3"/>
  <c r="J116" i="3" s="1"/>
  <c r="K33" i="3"/>
  <c r="L33" i="3"/>
  <c r="M33" i="3"/>
  <c r="M116" i="3" s="1"/>
  <c r="N33" i="3"/>
  <c r="N116" i="3" s="1"/>
  <c r="C34" i="3"/>
  <c r="C117" i="3" s="1"/>
  <c r="E34" i="3"/>
  <c r="F34" i="3"/>
  <c r="F117" i="3" s="1"/>
  <c r="G34" i="3"/>
  <c r="H34" i="3"/>
  <c r="I34" i="3"/>
  <c r="J34" i="3"/>
  <c r="J117" i="3" s="1"/>
  <c r="K34" i="3"/>
  <c r="L34" i="3"/>
  <c r="M34" i="3"/>
  <c r="N34" i="3"/>
  <c r="N117" i="3" s="1"/>
  <c r="C35" i="3"/>
  <c r="C118" i="3" s="1"/>
  <c r="C36" i="3"/>
  <c r="C119" i="3" s="1"/>
  <c r="C37" i="3"/>
  <c r="C120" i="3" s="1"/>
  <c r="C38" i="3"/>
  <c r="C121" i="3" s="1"/>
  <c r="C39" i="3"/>
  <c r="C40" i="3"/>
  <c r="C41" i="3"/>
  <c r="C124" i="3" s="1"/>
  <c r="C42" i="3"/>
  <c r="C125" i="3" s="1"/>
  <c r="C43" i="3"/>
  <c r="C126" i="3" s="1"/>
  <c r="C44" i="3"/>
  <c r="C127" i="3" s="1"/>
  <c r="C45" i="3"/>
  <c r="C128" i="3" s="1"/>
  <c r="C46" i="3"/>
  <c r="C129" i="3" s="1"/>
  <c r="C47" i="3"/>
  <c r="C48" i="3"/>
  <c r="C49" i="3"/>
  <c r="C132" i="3" s="1"/>
  <c r="C50" i="3"/>
  <c r="C133" i="3" s="1"/>
  <c r="C51" i="3"/>
  <c r="C134" i="3" s="1"/>
  <c r="C52" i="3"/>
  <c r="C135" i="3" s="1"/>
  <c r="C53" i="3"/>
  <c r="C54" i="3"/>
  <c r="C137" i="3" s="1"/>
  <c r="C55" i="3"/>
  <c r="C138" i="3" s="1"/>
  <c r="C56" i="3"/>
  <c r="C57" i="3"/>
  <c r="C140" i="3" s="1"/>
  <c r="C58" i="3"/>
  <c r="C141" i="3" s="1"/>
  <c r="C59" i="3"/>
  <c r="C60" i="3"/>
  <c r="C61" i="3"/>
  <c r="C144" i="3" s="1"/>
  <c r="C62" i="3"/>
  <c r="C145" i="3" s="1"/>
  <c r="C63" i="3"/>
  <c r="C64" i="3"/>
  <c r="C65" i="3"/>
  <c r="C148" i="3" s="1"/>
  <c r="C66" i="3"/>
  <c r="C149" i="3" s="1"/>
  <c r="C67" i="3"/>
  <c r="C68" i="3"/>
  <c r="C69" i="3"/>
  <c r="C152" i="3" s="1"/>
  <c r="C70" i="3"/>
  <c r="C153" i="3" s="1"/>
  <c r="C71" i="3"/>
  <c r="C72" i="3"/>
  <c r="C73" i="3"/>
  <c r="C156" i="3" s="1"/>
  <c r="C74" i="3"/>
  <c r="C157" i="3" s="1"/>
  <c r="C75" i="3"/>
  <c r="C76" i="3"/>
  <c r="C77" i="3"/>
  <c r="C160" i="3" s="1"/>
  <c r="C78" i="3"/>
  <c r="C161" i="3" s="1"/>
  <c r="C79" i="3"/>
  <c r="C80" i="3"/>
  <c r="C81" i="3"/>
  <c r="C164" i="3" s="1"/>
  <c r="C82" i="3"/>
  <c r="C165" i="3" s="1"/>
  <c r="D4" i="3"/>
  <c r="E4" i="3"/>
  <c r="E87" i="3" s="1"/>
  <c r="F4" i="3"/>
  <c r="G4" i="3"/>
  <c r="G87" i="3" s="1"/>
  <c r="H4" i="3"/>
  <c r="I4" i="3"/>
  <c r="I87" i="3" s="1"/>
  <c r="J4" i="3"/>
  <c r="J87" i="3" s="1"/>
  <c r="K4" i="3"/>
  <c r="K87" i="3" s="1"/>
  <c r="L4" i="3"/>
  <c r="M4" i="3"/>
  <c r="M87" i="3" s="1"/>
  <c r="N4" i="3"/>
  <c r="C4" i="3"/>
  <c r="C84" i="3" s="1"/>
  <c r="D9" i="8" l="1"/>
  <c r="E9" i="8" s="1"/>
  <c r="B10" i="8"/>
  <c r="E84" i="3"/>
  <c r="C87" i="3"/>
  <c r="C167" i="3" s="1"/>
  <c r="C169" i="3" s="1"/>
  <c r="N87" i="3"/>
  <c r="N167" i="3" s="1"/>
  <c r="N169" i="3" s="1"/>
  <c r="F87" i="3"/>
  <c r="C99" i="3"/>
  <c r="C91" i="3"/>
  <c r="V4" i="3"/>
  <c r="V18" i="3"/>
  <c r="V14" i="3"/>
  <c r="V10" i="3"/>
  <c r="M117" i="3"/>
  <c r="M167" i="3" s="1"/>
  <c r="I117" i="3"/>
  <c r="I167" i="3" s="1"/>
  <c r="E117" i="3"/>
  <c r="L117" i="3"/>
  <c r="L167" i="3" s="1"/>
  <c r="H117" i="3"/>
  <c r="H167" i="3" s="1"/>
  <c r="K117" i="3"/>
  <c r="K167" i="3" s="1"/>
  <c r="G117" i="3"/>
  <c r="G167" i="3" s="1"/>
  <c r="D167" i="3"/>
  <c r="D169" i="3" s="1"/>
  <c r="E167" i="3"/>
  <c r="E169" i="3" s="1"/>
  <c r="J167" i="3"/>
  <c r="J169" i="3" s="1"/>
  <c r="F167" i="3"/>
  <c r="F169" i="3" s="1"/>
  <c r="B11" i="8" l="1"/>
  <c r="D10" i="8"/>
  <c r="E10" i="8" s="1"/>
  <c r="L169" i="3"/>
  <c r="K169" i="3"/>
  <c r="I169" i="3"/>
  <c r="H169" i="3"/>
  <c r="M169" i="3"/>
  <c r="G169" i="3"/>
  <c r="B12" i="8" l="1"/>
  <c r="D11" i="8"/>
  <c r="E11" i="8" s="1"/>
  <c r="D12" i="8" l="1"/>
  <c r="E12" i="8" s="1"/>
  <c r="B13" i="8"/>
  <c r="D13" i="8" l="1"/>
  <c r="E13" i="8" s="1"/>
  <c r="B14" i="8"/>
  <c r="B15" i="8" l="1"/>
  <c r="D14" i="8"/>
  <c r="E14" i="8" s="1"/>
  <c r="B16" i="8" l="1"/>
  <c r="D15" i="8"/>
  <c r="E15" i="8" s="1"/>
  <c r="D16" i="8" l="1"/>
  <c r="E16" i="8" s="1"/>
  <c r="B17" i="8"/>
  <c r="B18" i="8" l="1"/>
  <c r="B19" i="8" l="1"/>
  <c r="D19" i="8" s="1"/>
  <c r="E19" i="8" s="1"/>
  <c r="D18" i="8"/>
  <c r="E18" i="8" s="1"/>
  <c r="E21" i="8" l="1"/>
</calcChain>
</file>

<file path=xl/comments1.xml><?xml version="1.0" encoding="utf-8"?>
<comments xmlns="http://schemas.openxmlformats.org/spreadsheetml/2006/main">
  <authors>
    <author>Administrator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Collected in August on a Purse seine fishery for sardines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7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assumption from Megalonofou (2000) age zero =1 year</t>
        </r>
      </text>
    </comment>
  </commentList>
</comments>
</file>

<file path=xl/sharedStrings.xml><?xml version="1.0" encoding="utf-8"?>
<sst xmlns="http://schemas.openxmlformats.org/spreadsheetml/2006/main" count="82" uniqueCount="45">
  <si>
    <t>Table 2</t>
  </si>
  <si>
    <t>Table 3</t>
  </si>
  <si>
    <t>Combined sexes</t>
  </si>
  <si>
    <t>Length</t>
  </si>
  <si>
    <t>Age</t>
  </si>
  <si>
    <t>frequency</t>
  </si>
  <si>
    <t>Megalonofou 2000</t>
  </si>
  <si>
    <t xml:space="preserve">Table 2 </t>
  </si>
  <si>
    <t>Freq</t>
  </si>
  <si>
    <t>total</t>
  </si>
  <si>
    <t>mean length</t>
  </si>
  <si>
    <t>Summary of sample sizes</t>
  </si>
  <si>
    <t>Garibaldi</t>
  </si>
  <si>
    <t>Quelle</t>
  </si>
  <si>
    <t>Megalonofou</t>
  </si>
  <si>
    <t xml:space="preserve"> CYP_Data…..XLSC</t>
  </si>
  <si>
    <t>Cyprus</t>
  </si>
  <si>
    <t>totals</t>
  </si>
  <si>
    <t>Row Labels</t>
  </si>
  <si>
    <t>Grand Total</t>
  </si>
  <si>
    <t>Italy</t>
  </si>
  <si>
    <t>Megalonofou VonB</t>
  </si>
  <si>
    <t>Linf</t>
  </si>
  <si>
    <t>K</t>
  </si>
  <si>
    <t>tzero</t>
  </si>
  <si>
    <t>Age group 1</t>
  </si>
  <si>
    <t>Age group 2</t>
  </si>
  <si>
    <t>Age group 3</t>
  </si>
  <si>
    <t>Age group 4</t>
  </si>
  <si>
    <t>Age group 5</t>
  </si>
  <si>
    <t>Age group 6</t>
  </si>
  <si>
    <t>Age group 7</t>
  </si>
  <si>
    <t>All collected 3rd quarter</t>
  </si>
  <si>
    <t>Collected quarters 1, 3 and 4</t>
  </si>
  <si>
    <t>Collected quarter 2 and 3</t>
  </si>
  <si>
    <t>linf</t>
  </si>
  <si>
    <t>k</t>
  </si>
  <si>
    <t xml:space="preserve">abs age </t>
  </si>
  <si>
    <t>age abs</t>
  </si>
  <si>
    <t>Total</t>
  </si>
  <si>
    <t>Age group</t>
  </si>
  <si>
    <t>Megalonofou (2000)</t>
  </si>
  <si>
    <t>Predicted</t>
  </si>
  <si>
    <t>Mean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</si>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</sst>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8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10"/>
      <name val="Geneva"/>
    </font>
    <font>
      <sz val="8"/>
      <color rgb="FFFF0000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3">
    <xf numFmtId="0" fontId="0" fillId="0" borderId="0"/>
    <xf numFmtId="0" fontId="15" fillId="0" borderId="0"/>
    <xf numFmtId="0" fontId="15" fillId="0" borderId="0"/>
    <xf numFmtId="0" fontId="2" fillId="0" borderId="0"/>
    <xf numFmtId="0" fontId="16" fillId="0" borderId="0"/>
    <xf numFmtId="0" fontId="19" fillId="0" borderId="0"/>
    <xf numFmtId="0" fontId="20" fillId="0" borderId="0"/>
    <xf numFmtId="0" fontId="21" fillId="0" borderId="0" applyNumberFormat="0" applyFill="0" applyBorder="0" applyAlignment="0" applyProtection="0"/>
    <xf numFmtId="0" fontId="23" fillId="0" borderId="0"/>
    <xf numFmtId="0" fontId="15" fillId="0" borderId="0"/>
    <xf numFmtId="0" fontId="2" fillId="0" borderId="0"/>
    <xf numFmtId="0" fontId="22" fillId="0" borderId="9" applyNumberFormat="0" applyFill="0" applyAlignment="0" applyProtection="0"/>
    <xf numFmtId="0" fontId="17" fillId="0" borderId="0"/>
    <xf numFmtId="0" fontId="15" fillId="0" borderId="0"/>
    <xf numFmtId="0" fontId="18" fillId="0" borderId="0"/>
    <xf numFmtId="0" fontId="15" fillId="0" borderId="0"/>
    <xf numFmtId="0" fontId="2" fillId="0" borderId="0"/>
    <xf numFmtId="9" fontId="16" fillId="0" borderId="0" applyFont="0" applyFill="0" applyBorder="0" applyAlignment="0" applyProtection="0"/>
    <xf numFmtId="0" fontId="24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8" fillId="5" borderId="4" applyNumberFormat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4" borderId="0" applyNumberFormat="0" applyBorder="0" applyAlignment="0" applyProtection="0"/>
    <xf numFmtId="0" fontId="15" fillId="0" borderId="0"/>
    <xf numFmtId="0" fontId="15" fillId="0" borderId="0"/>
    <xf numFmtId="0" fontId="2" fillId="8" borderId="8" applyNumberFormat="0" applyFont="0" applyAlignment="0" applyProtection="0"/>
    <xf numFmtId="0" fontId="9" fillId="6" borderId="5" applyNumberFormat="0" applyAlignment="0" applyProtection="0"/>
    <xf numFmtId="0" fontId="13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/>
    <xf numFmtId="0" fontId="25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15" fillId="0" borderId="0" xfId="2"/>
    <xf numFmtId="0" fontId="26" fillId="33" borderId="11" xfId="2" applyFont="1" applyFill="1" applyBorder="1" applyAlignment="1">
      <alignment horizontal="left"/>
    </xf>
    <xf numFmtId="0" fontId="26" fillId="33" borderId="10" xfId="2" applyFont="1" applyFill="1" applyBorder="1"/>
    <xf numFmtId="0" fontId="15" fillId="0" borderId="0" xfId="2" applyNumberFormat="1"/>
    <xf numFmtId="0" fontId="26" fillId="33" borderId="11" xfId="2" applyNumberFormat="1" applyFont="1" applyFill="1" applyBorder="1"/>
    <xf numFmtId="16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3">
    <cellStyle name="20% - Colore 1 2" xfId="19"/>
    <cellStyle name="20% - Colore 2 2" xfId="20"/>
    <cellStyle name="20% - Colore 3 2" xfId="21"/>
    <cellStyle name="20% - Colore 4 2" xfId="22"/>
    <cellStyle name="20% - Colore 5 2" xfId="23"/>
    <cellStyle name="20% - Colore 6 2" xfId="24"/>
    <cellStyle name="40% - Colore 1 2" xfId="25"/>
    <cellStyle name="40% - Colore 2 2" xfId="26"/>
    <cellStyle name="40% - Colore 3 2" xfId="27"/>
    <cellStyle name="40% - Colore 4 2" xfId="28"/>
    <cellStyle name="40% - Colore 5 2" xfId="29"/>
    <cellStyle name="40% - Colore 6 2" xfId="30"/>
    <cellStyle name="60% - Colore 1 2" xfId="31"/>
    <cellStyle name="60% - Colore 2 2" xfId="32"/>
    <cellStyle name="60% - Colore 3 2" xfId="33"/>
    <cellStyle name="60% - Colore 4 2" xfId="34"/>
    <cellStyle name="60% - Colore 5 2" xfId="35"/>
    <cellStyle name="60% - Colore 6 2" xfId="36"/>
    <cellStyle name="Calcolo 2" xfId="37"/>
    <cellStyle name="Cella collegata 2" xfId="38"/>
    <cellStyle name="Cella da controllare 2" xfId="39"/>
    <cellStyle name="Colore 1 2" xfId="40"/>
    <cellStyle name="Colore 2 2" xfId="41"/>
    <cellStyle name="Colore 3 2" xfId="42"/>
    <cellStyle name="Colore 4 2" xfId="43"/>
    <cellStyle name="Colore 5 2" xfId="44"/>
    <cellStyle name="Colore 6 2" xfId="45"/>
    <cellStyle name="Input 2" xfId="46"/>
    <cellStyle name="Migliaia 2" xfId="47"/>
    <cellStyle name="Migliaia 3" xfId="48"/>
    <cellStyle name="Neutrale 2" xfId="49"/>
    <cellStyle name="Normal" xfId="0" builtinId="0"/>
    <cellStyle name="Normal 2" xfId="2"/>
    <cellStyle name="Normal 3" xfId="3"/>
    <cellStyle name="Normal 4" xfId="1"/>
    <cellStyle name="Normale 10" xfId="61"/>
    <cellStyle name="Normale 11" xfId="62"/>
    <cellStyle name="Normale 2" xfId="5"/>
    <cellStyle name="Normale 2 2" xfId="13"/>
    <cellStyle name="Normale 3" xfId="6"/>
    <cellStyle name="Normale 3 2" xfId="9"/>
    <cellStyle name="Normale 3 3" xfId="50"/>
    <cellStyle name="Normale 4" xfId="8"/>
    <cellStyle name="Normale 4 2" xfId="15"/>
    <cellStyle name="Normale 5" xfId="10"/>
    <cellStyle name="Normale 5 2" xfId="51"/>
    <cellStyle name="Normale 6" xfId="12"/>
    <cellStyle name="Normale 7" xfId="4"/>
    <cellStyle name="Normale 8" xfId="16"/>
    <cellStyle name="Normale 9" xfId="60"/>
    <cellStyle name="Normale_BFT10_1" xfId="14"/>
    <cellStyle name="Nota 2" xfId="52"/>
    <cellStyle name="Output 2" xfId="53"/>
    <cellStyle name="Percentuale 2" xfId="17"/>
    <cellStyle name="Testo avviso 2" xfId="7"/>
    <cellStyle name="Testo descrittivo 2" xfId="54"/>
    <cellStyle name="Titolo 1 2" xfId="55"/>
    <cellStyle name="Titolo 2 2" xfId="56"/>
    <cellStyle name="Titolo 3 2" xfId="57"/>
    <cellStyle name="Titolo 4 2" xfId="58"/>
    <cellStyle name="Totale 2" xfId="11"/>
    <cellStyle name="Valore non valido 2" xfId="18"/>
    <cellStyle name="Valore valido 2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Albacore (spines)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Combined obs.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Combined!$AB$4:$AB$159</c:f>
              <c:numCache>
                <c:formatCode>General</c:formatCode>
                <c:ptCount val="15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15</c:v>
                </c:pt>
                <c:pt idx="155">
                  <c:v>16</c:v>
                </c:pt>
              </c:numCache>
            </c:numRef>
          </c:xVal>
          <c:yVal>
            <c:numRef>
              <c:f>Combined!$Y$4:$Y$159</c:f>
              <c:numCache>
                <c:formatCode>General</c:formatCode>
                <c:ptCount val="1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  <c:pt idx="4">
                  <c:v>33</c:v>
                </c:pt>
                <c:pt idx="5">
                  <c:v>37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57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75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  <c:pt idx="101">
                  <c:v>82</c:v>
                </c:pt>
                <c:pt idx="102">
                  <c:v>83</c:v>
                </c:pt>
                <c:pt idx="103">
                  <c:v>84</c:v>
                </c:pt>
                <c:pt idx="104">
                  <c:v>85</c:v>
                </c:pt>
                <c:pt idx="105">
                  <c:v>86</c:v>
                </c:pt>
                <c:pt idx="106">
                  <c:v>87</c:v>
                </c:pt>
                <c:pt idx="107">
                  <c:v>88</c:v>
                </c:pt>
                <c:pt idx="108">
                  <c:v>89</c:v>
                </c:pt>
                <c:pt idx="109">
                  <c:v>90</c:v>
                </c:pt>
                <c:pt idx="110">
                  <c:v>92</c:v>
                </c:pt>
                <c:pt idx="111">
                  <c:v>93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91</c:v>
                </c:pt>
                <c:pt idx="125">
                  <c:v>92</c:v>
                </c:pt>
                <c:pt idx="126">
                  <c:v>94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88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95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94</c:v>
                </c:pt>
                <c:pt idx="148">
                  <c:v>96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93</c:v>
                </c:pt>
                <c:pt idx="153">
                  <c:v>91</c:v>
                </c:pt>
                <c:pt idx="154">
                  <c:v>98</c:v>
                </c:pt>
                <c:pt idx="155">
                  <c:v>98</c:v>
                </c:pt>
              </c:numCache>
            </c:numRef>
          </c:yVal>
          <c:bubbleSize>
            <c:numRef>
              <c:f>Combined!$AA$4:$AA$159</c:f>
              <c:numCache>
                <c:formatCode>General</c:formatCode>
                <c:ptCount val="1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9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14</c:v>
                </c:pt>
                <c:pt idx="21">
                  <c:v>11</c:v>
                </c:pt>
                <c:pt idx="22">
                  <c:v>32</c:v>
                </c:pt>
                <c:pt idx="23">
                  <c:v>21</c:v>
                </c:pt>
                <c:pt idx="24">
                  <c:v>30</c:v>
                </c:pt>
                <c:pt idx="25">
                  <c:v>10</c:v>
                </c:pt>
                <c:pt idx="26">
                  <c:v>15</c:v>
                </c:pt>
                <c:pt idx="27">
                  <c:v>7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9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26</c:v>
                </c:pt>
                <c:pt idx="37">
                  <c:v>21</c:v>
                </c:pt>
                <c:pt idx="38">
                  <c:v>42</c:v>
                </c:pt>
                <c:pt idx="39">
                  <c:v>15</c:v>
                </c:pt>
                <c:pt idx="40">
                  <c:v>42</c:v>
                </c:pt>
                <c:pt idx="41">
                  <c:v>2</c:v>
                </c:pt>
                <c:pt idx="42">
                  <c:v>23</c:v>
                </c:pt>
                <c:pt idx="43">
                  <c:v>2</c:v>
                </c:pt>
                <c:pt idx="44">
                  <c:v>31</c:v>
                </c:pt>
                <c:pt idx="45">
                  <c:v>2</c:v>
                </c:pt>
                <c:pt idx="46">
                  <c:v>5</c:v>
                </c:pt>
                <c:pt idx="47">
                  <c:v>28</c:v>
                </c:pt>
                <c:pt idx="48">
                  <c:v>23</c:v>
                </c:pt>
                <c:pt idx="49">
                  <c:v>37</c:v>
                </c:pt>
                <c:pt idx="50">
                  <c:v>29</c:v>
                </c:pt>
                <c:pt idx="51">
                  <c:v>47</c:v>
                </c:pt>
                <c:pt idx="52">
                  <c:v>17</c:v>
                </c:pt>
                <c:pt idx="53">
                  <c:v>43</c:v>
                </c:pt>
                <c:pt idx="54">
                  <c:v>18</c:v>
                </c:pt>
                <c:pt idx="55">
                  <c:v>43</c:v>
                </c:pt>
                <c:pt idx="56">
                  <c:v>9</c:v>
                </c:pt>
                <c:pt idx="57">
                  <c:v>16</c:v>
                </c:pt>
                <c:pt idx="58">
                  <c:v>6</c:v>
                </c:pt>
                <c:pt idx="59">
                  <c:v>11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13</c:v>
                </c:pt>
                <c:pt idx="64">
                  <c:v>14</c:v>
                </c:pt>
                <c:pt idx="65">
                  <c:v>17</c:v>
                </c:pt>
                <c:pt idx="66">
                  <c:v>10</c:v>
                </c:pt>
                <c:pt idx="67">
                  <c:v>27</c:v>
                </c:pt>
                <c:pt idx="68">
                  <c:v>18</c:v>
                </c:pt>
                <c:pt idx="69">
                  <c:v>41</c:v>
                </c:pt>
                <c:pt idx="70">
                  <c:v>20</c:v>
                </c:pt>
                <c:pt idx="71">
                  <c:v>30</c:v>
                </c:pt>
                <c:pt idx="72">
                  <c:v>11</c:v>
                </c:pt>
                <c:pt idx="73">
                  <c:v>19</c:v>
                </c:pt>
                <c:pt idx="74">
                  <c:v>12</c:v>
                </c:pt>
                <c:pt idx="75">
                  <c:v>22</c:v>
                </c:pt>
                <c:pt idx="76">
                  <c:v>5</c:v>
                </c:pt>
                <c:pt idx="77">
                  <c:v>12</c:v>
                </c:pt>
                <c:pt idx="78">
                  <c:v>2</c:v>
                </c:pt>
                <c:pt idx="79">
                  <c:v>8</c:v>
                </c:pt>
                <c:pt idx="80">
                  <c:v>12</c:v>
                </c:pt>
                <c:pt idx="81">
                  <c:v>7</c:v>
                </c:pt>
                <c:pt idx="82">
                  <c:v>9</c:v>
                </c:pt>
                <c:pt idx="83">
                  <c:v>12</c:v>
                </c:pt>
                <c:pt idx="84">
                  <c:v>14</c:v>
                </c:pt>
                <c:pt idx="85">
                  <c:v>13</c:v>
                </c:pt>
                <c:pt idx="86">
                  <c:v>17</c:v>
                </c:pt>
                <c:pt idx="87">
                  <c:v>19</c:v>
                </c:pt>
                <c:pt idx="88">
                  <c:v>13</c:v>
                </c:pt>
                <c:pt idx="89">
                  <c:v>15</c:v>
                </c:pt>
                <c:pt idx="90">
                  <c:v>9</c:v>
                </c:pt>
                <c:pt idx="91">
                  <c:v>12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7</c:v>
                </c:pt>
                <c:pt idx="96">
                  <c:v>4</c:v>
                </c:pt>
                <c:pt idx="97">
                  <c:v>7</c:v>
                </c:pt>
                <c:pt idx="98">
                  <c:v>11</c:v>
                </c:pt>
                <c:pt idx="99">
                  <c:v>10</c:v>
                </c:pt>
                <c:pt idx="100">
                  <c:v>5</c:v>
                </c:pt>
                <c:pt idx="101">
                  <c:v>7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5</c:v>
                </c:pt>
                <c:pt idx="106">
                  <c:v>1</c:v>
                </c:pt>
                <c:pt idx="107">
                  <c:v>6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6</c:v>
                </c:pt>
                <c:pt idx="119">
                  <c:v>5</c:v>
                </c:pt>
                <c:pt idx="120">
                  <c:v>7</c:v>
                </c:pt>
                <c:pt idx="121">
                  <c:v>6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13</c:v>
                </c:pt>
                <c:pt idx="140">
                  <c:v>1</c:v>
                </c:pt>
                <c:pt idx="141">
                  <c:v>13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v>Megalonofou mean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'Megalonofou 2000'!$A$6:$A$13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'Megalonofou 2000'!$C$6:$C$13</c:f>
              <c:numCache>
                <c:formatCode>General</c:formatCode>
                <c:ptCount val="8"/>
                <c:pt idx="0">
                  <c:v>59.5</c:v>
                </c:pt>
                <c:pt idx="1">
                  <c:v>65.8</c:v>
                </c:pt>
                <c:pt idx="2">
                  <c:v>69.8</c:v>
                </c:pt>
                <c:pt idx="3">
                  <c:v>74.400000000000006</c:v>
                </c:pt>
                <c:pt idx="4">
                  <c:v>79.3</c:v>
                </c:pt>
                <c:pt idx="5">
                  <c:v>81.2</c:v>
                </c:pt>
                <c:pt idx="6">
                  <c:v>85.5</c:v>
                </c:pt>
                <c:pt idx="7">
                  <c:v>92</c:v>
                </c:pt>
              </c:numCache>
            </c:numRef>
          </c:yVal>
          <c:bubbleSize>
            <c:numRef>
              <c:f>'Megalonofou 2000'!$D$6:$D$13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bubbleSize>
          <c:bubble3D val="0"/>
        </c:ser>
        <c:ser>
          <c:idx val="2"/>
          <c:order val="2"/>
          <c:tx>
            <c:v>Combined mean</c:v>
          </c:tx>
          <c:spPr>
            <a:solidFill>
              <a:schemeClr val="tx2"/>
            </a:solidFill>
            <a:ln w="25400">
              <a:noFill/>
            </a:ln>
            <a:effectLst/>
          </c:spPr>
          <c:invertIfNegative val="0"/>
          <c:xVal>
            <c:numRef>
              <c:f>Combined!$C$170:$R$170</c:f>
              <c:numCache>
                <c:formatCode>General</c:formatCode>
                <c:ptCount val="16"/>
                <c:pt idx="0">
                  <c:v>0.3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Combined!$C$169:$R$169</c:f>
              <c:numCache>
                <c:formatCode>General</c:formatCode>
                <c:ptCount val="16"/>
                <c:pt idx="0">
                  <c:v>28.125</c:v>
                </c:pt>
                <c:pt idx="1">
                  <c:v>56.053763440860216</c:v>
                </c:pt>
                <c:pt idx="2">
                  <c:v>63.041916167664674</c:v>
                </c:pt>
                <c:pt idx="3">
                  <c:v>67.264084507042256</c:v>
                </c:pt>
                <c:pt idx="4">
                  <c:v>71.639664804469277</c:v>
                </c:pt>
                <c:pt idx="5">
                  <c:v>75.027210884353735</c:v>
                </c:pt>
                <c:pt idx="6">
                  <c:v>78.802083333333329</c:v>
                </c:pt>
                <c:pt idx="7">
                  <c:v>81.803921568627445</c:v>
                </c:pt>
                <c:pt idx="8">
                  <c:v>84.587301587301582</c:v>
                </c:pt>
                <c:pt idx="9">
                  <c:v>86.5</c:v>
                </c:pt>
                <c:pt idx="10">
                  <c:v>88.416666666666671</c:v>
                </c:pt>
                <c:pt idx="11">
                  <c:v>90.75</c:v>
                </c:pt>
                <c:pt idx="12">
                  <c:v>91</c:v>
                </c:pt>
                <c:pt idx="14">
                  <c:v>98</c:v>
                </c:pt>
                <c:pt idx="15">
                  <c:v>98</c:v>
                </c:pt>
              </c:numCache>
            </c:numRef>
          </c:yVal>
          <c:bubbleSize>
            <c:numRef>
              <c:f>Combined!$N$179:$N$194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bubbleSize>
          <c:bubble3D val="0"/>
        </c:ser>
        <c:ser>
          <c:idx val="3"/>
          <c:order val="3"/>
          <c:tx>
            <c:v>Megalonofou pred.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Combined!$C$175:$R$175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Combined!$C$171:$R$171</c:f>
              <c:numCache>
                <c:formatCode>General</c:formatCode>
                <c:ptCount val="16"/>
                <c:pt idx="0">
                  <c:v>43.107206587155012</c:v>
                </c:pt>
                <c:pt idx="1">
                  <c:v>54.839653798158231</c:v>
                </c:pt>
                <c:pt idx="2">
                  <c:v>63.904086574325554</c:v>
                </c:pt>
                <c:pt idx="3">
                  <c:v>70.907224118946189</c:v>
                </c:pt>
                <c:pt idx="4">
                  <c:v>76.317814795709111</c:v>
                </c:pt>
                <c:pt idx="5">
                  <c:v>80.498011355458345</c:v>
                </c:pt>
                <c:pt idx="6">
                  <c:v>83.727611286790378</c:v>
                </c:pt>
                <c:pt idx="7">
                  <c:v>86.222784795350378</c:v>
                </c:pt>
                <c:pt idx="8">
                  <c:v>88.150543951343337</c:v>
                </c:pt>
                <c:pt idx="9">
                  <c:v>89.639921483913994</c:v>
                </c:pt>
                <c:pt idx="10">
                  <c:v>90.790607464385246</c:v>
                </c:pt>
                <c:pt idx="11">
                  <c:v>91.679621966549632</c:v>
                </c:pt>
                <c:pt idx="12">
                  <c:v>92.366470332195746</c:v>
                </c:pt>
                <c:pt idx="13">
                  <c:v>92.897126104674371</c:v>
                </c:pt>
                <c:pt idx="14">
                  <c:v>93.307108224381381</c:v>
                </c:pt>
                <c:pt idx="15">
                  <c:v>93.623858455316096</c:v>
                </c:pt>
              </c:numCache>
            </c:numRef>
          </c:yVal>
          <c:bubbleSize>
            <c:numRef>
              <c:f>Combined!$N$179:$N$194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64507928"/>
        <c:axId val="464508320"/>
      </c:bubbleChart>
      <c:valAx>
        <c:axId val="4645079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8320"/>
        <c:crosses val="autoZero"/>
        <c:crossBetween val="midCat"/>
      </c:valAx>
      <c:valAx>
        <c:axId val="46450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Fork Length(cm)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7928"/>
        <c:crossesAt val="-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5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group'!$V$15:$V$51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group'!$W$15:$W$51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group'!$X$15:$X$51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group'!$Y$15:$Y$51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18</c:v>
                </c:pt>
                <c:pt idx="13">
                  <c:v>8</c:v>
                </c:pt>
                <c:pt idx="14">
                  <c:v>16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12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8512"/>
        <c:axId val="464518904"/>
      </c:barChart>
      <c:catAx>
        <c:axId val="4645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8904"/>
        <c:crosses val="autoZero"/>
        <c:auto val="1"/>
        <c:lblAlgn val="ctr"/>
        <c:lblOffset val="100"/>
        <c:noMultiLvlLbl val="0"/>
      </c:catAx>
      <c:valAx>
        <c:axId val="4645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6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group'!$AA$15:$AA$51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group'!$AB$15:$AB$51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group'!$AC$15:$AC$51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group'!$AD$15:$AD$51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11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2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9688"/>
        <c:axId val="464520080"/>
      </c:barChart>
      <c:catAx>
        <c:axId val="4645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0080"/>
        <c:crosses val="autoZero"/>
        <c:auto val="1"/>
        <c:lblAlgn val="ctr"/>
        <c:lblOffset val="100"/>
        <c:noMultiLvlLbl val="0"/>
      </c:catAx>
      <c:valAx>
        <c:axId val="4645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group'!$AF$15:$AF$51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group'!$AG$15:$AG$51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group'!$AH$15:$AH$51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group'!$AI$15:$AI$51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20864"/>
        <c:axId val="464521256"/>
      </c:barChart>
      <c:catAx>
        <c:axId val="4645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1256"/>
        <c:crosses val="autoZero"/>
        <c:auto val="1"/>
        <c:lblAlgn val="ctr"/>
        <c:lblOffset val="100"/>
        <c:noMultiLvlLbl val="0"/>
      </c:catAx>
      <c:valAx>
        <c:axId val="4645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Combined!$F$178</c:f>
              <c:strCache>
                <c:ptCount val="1"/>
                <c:pt idx="0">
                  <c:v>Garibaldi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Combined!$F$179:$F$194</c:f>
              <c:numCache>
                <c:formatCode>General</c:formatCode>
                <c:ptCount val="16"/>
                <c:pt idx="0">
                  <c:v>8</c:v>
                </c:pt>
                <c:pt idx="1">
                  <c:v>61</c:v>
                </c:pt>
                <c:pt idx="2">
                  <c:v>70</c:v>
                </c:pt>
                <c:pt idx="3">
                  <c:v>40</c:v>
                </c:pt>
                <c:pt idx="4">
                  <c:v>52</c:v>
                </c:pt>
                <c:pt idx="5">
                  <c:v>32</c:v>
                </c:pt>
                <c:pt idx="6">
                  <c:v>11</c:v>
                </c:pt>
                <c:pt idx="7">
                  <c:v>18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ser>
          <c:idx val="2"/>
          <c:order val="1"/>
          <c:tx>
            <c:strRef>
              <c:f>Combined!$G$178</c:f>
              <c:strCache>
                <c:ptCount val="1"/>
                <c:pt idx="0">
                  <c:v>Quelle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Combined!$G$179:$G$194</c:f>
              <c:numCache>
                <c:formatCode>General</c:formatCode>
                <c:ptCount val="16"/>
                <c:pt idx="1">
                  <c:v>22</c:v>
                </c:pt>
                <c:pt idx="2">
                  <c:v>49</c:v>
                </c:pt>
                <c:pt idx="3">
                  <c:v>32</c:v>
                </c:pt>
                <c:pt idx="4">
                  <c:v>31</c:v>
                </c:pt>
                <c:pt idx="5">
                  <c:v>39</c:v>
                </c:pt>
                <c:pt idx="6">
                  <c:v>32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ser>
          <c:idx val="3"/>
          <c:order val="2"/>
          <c:tx>
            <c:strRef>
              <c:f>Combined!$J$178</c:f>
              <c:strCache>
                <c:ptCount val="1"/>
                <c:pt idx="0">
                  <c:v>Megalonofou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3"/>
          <c:tx>
            <c:strRef>
              <c:f>Combined!$H$178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Combined!$H$179:$H$194</c:f>
              <c:numCache>
                <c:formatCode>General</c:formatCode>
                <c:ptCount val="16"/>
                <c:pt idx="1">
                  <c:v>2</c:v>
                </c:pt>
                <c:pt idx="2">
                  <c:v>11</c:v>
                </c:pt>
                <c:pt idx="3">
                  <c:v>70</c:v>
                </c:pt>
                <c:pt idx="4">
                  <c:v>134</c:v>
                </c:pt>
                <c:pt idx="5">
                  <c:v>144</c:v>
                </c:pt>
                <c:pt idx="6">
                  <c:v>118</c:v>
                </c:pt>
                <c:pt idx="7">
                  <c:v>51</c:v>
                </c:pt>
                <c:pt idx="8">
                  <c:v>34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strRef>
              <c:f>Combined!$I$178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Combined!$I$179:$I$194</c:f>
              <c:numCache>
                <c:formatCode>General</c:formatCode>
                <c:ptCount val="16"/>
                <c:pt idx="1">
                  <c:v>7</c:v>
                </c:pt>
                <c:pt idx="2">
                  <c:v>37</c:v>
                </c:pt>
                <c:pt idx="3">
                  <c:v>142</c:v>
                </c:pt>
                <c:pt idx="4">
                  <c:v>141</c:v>
                </c:pt>
                <c:pt idx="5">
                  <c:v>79</c:v>
                </c:pt>
                <c:pt idx="6">
                  <c:v>31</c:v>
                </c:pt>
                <c:pt idx="7">
                  <c:v>15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509104"/>
        <c:axId val="464509496"/>
        <c:axId val="0"/>
      </c:bar3DChart>
      <c:catAx>
        <c:axId val="464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9496"/>
        <c:crosses val="autoZero"/>
        <c:auto val="1"/>
        <c:lblAlgn val="ctr"/>
        <c:lblOffset val="100"/>
        <c:noMultiLvlLbl val="0"/>
      </c:catAx>
      <c:valAx>
        <c:axId val="464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Combined!$F$178</c:f>
              <c:strCache>
                <c:ptCount val="1"/>
                <c:pt idx="0">
                  <c:v>Garibaldi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Combined!$F$179:$F$194</c:f>
              <c:numCache>
                <c:formatCode>General</c:formatCode>
                <c:ptCount val="16"/>
                <c:pt idx="0">
                  <c:v>8</c:v>
                </c:pt>
                <c:pt idx="1">
                  <c:v>61</c:v>
                </c:pt>
                <c:pt idx="2">
                  <c:v>70</c:v>
                </c:pt>
                <c:pt idx="3">
                  <c:v>40</c:v>
                </c:pt>
                <c:pt idx="4">
                  <c:v>52</c:v>
                </c:pt>
                <c:pt idx="5">
                  <c:v>32</c:v>
                </c:pt>
                <c:pt idx="6">
                  <c:v>11</c:v>
                </c:pt>
                <c:pt idx="7">
                  <c:v>18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ser>
          <c:idx val="2"/>
          <c:order val="1"/>
          <c:tx>
            <c:strRef>
              <c:f>Combined!$G$178</c:f>
              <c:strCache>
                <c:ptCount val="1"/>
                <c:pt idx="0">
                  <c:v>Quelle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Combined!$G$179:$G$194</c:f>
              <c:numCache>
                <c:formatCode>General</c:formatCode>
                <c:ptCount val="16"/>
                <c:pt idx="1">
                  <c:v>22</c:v>
                </c:pt>
                <c:pt idx="2">
                  <c:v>49</c:v>
                </c:pt>
                <c:pt idx="3">
                  <c:v>32</c:v>
                </c:pt>
                <c:pt idx="4">
                  <c:v>31</c:v>
                </c:pt>
                <c:pt idx="5">
                  <c:v>39</c:v>
                </c:pt>
                <c:pt idx="6">
                  <c:v>32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ser>
          <c:idx val="3"/>
          <c:order val="2"/>
          <c:tx>
            <c:strRef>
              <c:f>Combined!$J$178</c:f>
              <c:strCache>
                <c:ptCount val="1"/>
                <c:pt idx="0">
                  <c:v>Megalonofou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3"/>
          <c:tx>
            <c:strRef>
              <c:f>Combined!$H$178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Combined!$H$179:$H$194</c:f>
              <c:numCache>
                <c:formatCode>General</c:formatCode>
                <c:ptCount val="16"/>
                <c:pt idx="1">
                  <c:v>2</c:v>
                </c:pt>
                <c:pt idx="2">
                  <c:v>11</c:v>
                </c:pt>
                <c:pt idx="3">
                  <c:v>70</c:v>
                </c:pt>
                <c:pt idx="4">
                  <c:v>134</c:v>
                </c:pt>
                <c:pt idx="5">
                  <c:v>144</c:v>
                </c:pt>
                <c:pt idx="6">
                  <c:v>118</c:v>
                </c:pt>
                <c:pt idx="7">
                  <c:v>51</c:v>
                </c:pt>
                <c:pt idx="8">
                  <c:v>34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strRef>
              <c:f>Combined!$I$178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Combined!$I$179:$I$194</c:f>
              <c:numCache>
                <c:formatCode>General</c:formatCode>
                <c:ptCount val="16"/>
                <c:pt idx="1">
                  <c:v>7</c:v>
                </c:pt>
                <c:pt idx="2">
                  <c:v>37</c:v>
                </c:pt>
                <c:pt idx="3">
                  <c:v>142</c:v>
                </c:pt>
                <c:pt idx="4">
                  <c:v>141</c:v>
                </c:pt>
                <c:pt idx="5">
                  <c:v>79</c:v>
                </c:pt>
                <c:pt idx="6">
                  <c:v>31</c:v>
                </c:pt>
                <c:pt idx="7">
                  <c:v>15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510280"/>
        <c:axId val="464510672"/>
      </c:barChart>
      <c:catAx>
        <c:axId val="4645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0672"/>
        <c:crosses val="autoZero"/>
        <c:auto val="1"/>
        <c:lblAlgn val="ctr"/>
        <c:lblOffset val="100"/>
        <c:noMultiLvlLbl val="0"/>
      </c:catAx>
      <c:valAx>
        <c:axId val="464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Combined!$F$178</c:f>
              <c:strCache>
                <c:ptCount val="1"/>
                <c:pt idx="0">
                  <c:v>Garibaldi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Combined!$F$179:$F$194</c:f>
              <c:numCache>
                <c:formatCode>General</c:formatCode>
                <c:ptCount val="16"/>
                <c:pt idx="0">
                  <c:v>8</c:v>
                </c:pt>
                <c:pt idx="1">
                  <c:v>61</c:v>
                </c:pt>
                <c:pt idx="2">
                  <c:v>70</c:v>
                </c:pt>
                <c:pt idx="3">
                  <c:v>40</c:v>
                </c:pt>
                <c:pt idx="4">
                  <c:v>52</c:v>
                </c:pt>
                <c:pt idx="5">
                  <c:v>32</c:v>
                </c:pt>
                <c:pt idx="6">
                  <c:v>11</c:v>
                </c:pt>
                <c:pt idx="7">
                  <c:v>18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ser>
          <c:idx val="2"/>
          <c:order val="1"/>
          <c:tx>
            <c:strRef>
              <c:f>Combined!$G$178</c:f>
              <c:strCache>
                <c:ptCount val="1"/>
                <c:pt idx="0">
                  <c:v>Quelle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Combined!$G$179:$G$194</c:f>
              <c:numCache>
                <c:formatCode>General</c:formatCode>
                <c:ptCount val="16"/>
                <c:pt idx="1">
                  <c:v>22</c:v>
                </c:pt>
                <c:pt idx="2">
                  <c:v>49</c:v>
                </c:pt>
                <c:pt idx="3">
                  <c:v>32</c:v>
                </c:pt>
                <c:pt idx="4">
                  <c:v>31</c:v>
                </c:pt>
                <c:pt idx="5">
                  <c:v>39</c:v>
                </c:pt>
                <c:pt idx="6">
                  <c:v>32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</c:ser>
        <c:ser>
          <c:idx val="0"/>
          <c:order val="2"/>
          <c:tx>
            <c:strRef>
              <c:f>Combined!$H$178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Combined!$E$179:$E$194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Combined!$H$179:$H$194</c:f>
              <c:numCache>
                <c:formatCode>General</c:formatCode>
                <c:ptCount val="16"/>
                <c:pt idx="1">
                  <c:v>2</c:v>
                </c:pt>
                <c:pt idx="2">
                  <c:v>11</c:v>
                </c:pt>
                <c:pt idx="3">
                  <c:v>70</c:v>
                </c:pt>
                <c:pt idx="4">
                  <c:v>134</c:v>
                </c:pt>
                <c:pt idx="5">
                  <c:v>144</c:v>
                </c:pt>
                <c:pt idx="6">
                  <c:v>118</c:v>
                </c:pt>
                <c:pt idx="7">
                  <c:v>51</c:v>
                </c:pt>
                <c:pt idx="8">
                  <c:v>34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3"/>
          <c:tx>
            <c:strRef>
              <c:f>Combined!$I$178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Combined!$I$179:$I$194</c:f>
              <c:numCache>
                <c:formatCode>General</c:formatCode>
                <c:ptCount val="16"/>
                <c:pt idx="1">
                  <c:v>7</c:v>
                </c:pt>
                <c:pt idx="2">
                  <c:v>37</c:v>
                </c:pt>
                <c:pt idx="3">
                  <c:v>142</c:v>
                </c:pt>
                <c:pt idx="4">
                  <c:v>141</c:v>
                </c:pt>
                <c:pt idx="5">
                  <c:v>79</c:v>
                </c:pt>
                <c:pt idx="6">
                  <c:v>31</c:v>
                </c:pt>
                <c:pt idx="7">
                  <c:v>15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513024"/>
        <c:axId val="464513416"/>
      </c:barChart>
      <c:catAx>
        <c:axId val="4645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3416"/>
        <c:crosses val="autoZero"/>
        <c:auto val="1"/>
        <c:lblAlgn val="ctr"/>
        <c:lblOffset val="100"/>
        <c:noMultiLvlLbl val="0"/>
      </c:catAx>
      <c:valAx>
        <c:axId val="4645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'von b'!$B$4:$B$19</c:f>
              <c:numCache>
                <c:formatCode>General</c:formatCode>
                <c:ptCount val="16"/>
                <c:pt idx="0">
                  <c:v>0.3</c:v>
                </c:pt>
                <c:pt idx="1">
                  <c:v>1.3</c:v>
                </c:pt>
                <c:pt idx="2">
                  <c:v>2.2999999999999998</c:v>
                </c:pt>
                <c:pt idx="3">
                  <c:v>3.3</c:v>
                </c:pt>
                <c:pt idx="4">
                  <c:v>4.3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12.3</c:v>
                </c:pt>
                <c:pt idx="13">
                  <c:v>13.3</c:v>
                </c:pt>
                <c:pt idx="14">
                  <c:v>14.3</c:v>
                </c:pt>
                <c:pt idx="15">
                  <c:v>15.3</c:v>
                </c:pt>
              </c:numCache>
            </c:numRef>
          </c:xVal>
          <c:yVal>
            <c:numRef>
              <c:f>'von b'!$C$4:$C$19</c:f>
              <c:numCache>
                <c:formatCode>General</c:formatCode>
                <c:ptCount val="16"/>
                <c:pt idx="0">
                  <c:v>28.125</c:v>
                </c:pt>
                <c:pt idx="1">
                  <c:v>56.053763440860216</c:v>
                </c:pt>
                <c:pt idx="2">
                  <c:v>63.041916167664674</c:v>
                </c:pt>
                <c:pt idx="3">
                  <c:v>67.264084507042256</c:v>
                </c:pt>
                <c:pt idx="4">
                  <c:v>71.639664804469277</c:v>
                </c:pt>
                <c:pt idx="5">
                  <c:v>75.027210884353735</c:v>
                </c:pt>
                <c:pt idx="6">
                  <c:v>78.802083333333329</c:v>
                </c:pt>
                <c:pt idx="7">
                  <c:v>81.803921568627445</c:v>
                </c:pt>
                <c:pt idx="8">
                  <c:v>84.587301587301582</c:v>
                </c:pt>
                <c:pt idx="9">
                  <c:v>86.5</c:v>
                </c:pt>
                <c:pt idx="10">
                  <c:v>88.416666666666671</c:v>
                </c:pt>
                <c:pt idx="11">
                  <c:v>90.75</c:v>
                </c:pt>
                <c:pt idx="12">
                  <c:v>91</c:v>
                </c:pt>
                <c:pt idx="14">
                  <c:v>98</c:v>
                </c:pt>
                <c:pt idx="15">
                  <c:v>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'von b'!$B$4:$B$19</c:f>
              <c:numCache>
                <c:formatCode>General</c:formatCode>
                <c:ptCount val="16"/>
                <c:pt idx="0">
                  <c:v>0.3</c:v>
                </c:pt>
                <c:pt idx="1">
                  <c:v>1.3</c:v>
                </c:pt>
                <c:pt idx="2">
                  <c:v>2.2999999999999998</c:v>
                </c:pt>
                <c:pt idx="3">
                  <c:v>3.3</c:v>
                </c:pt>
                <c:pt idx="4">
                  <c:v>4.3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12.3</c:v>
                </c:pt>
                <c:pt idx="13">
                  <c:v>13.3</c:v>
                </c:pt>
                <c:pt idx="14">
                  <c:v>14.3</c:v>
                </c:pt>
                <c:pt idx="15">
                  <c:v>15.3</c:v>
                </c:pt>
              </c:numCache>
            </c:numRef>
          </c:xVal>
          <c:yVal>
            <c:numRef>
              <c:f>'von b'!$D$4:$D$19</c:f>
              <c:numCache>
                <c:formatCode>General</c:formatCode>
                <c:ptCount val="16"/>
                <c:pt idx="0">
                  <c:v>25.159465255387705</c:v>
                </c:pt>
                <c:pt idx="1">
                  <c:v>65.828907918776409</c:v>
                </c:pt>
                <c:pt idx="2">
                  <c:v>78.130085641282307</c:v>
                </c:pt>
                <c:pt idx="3">
                  <c:v>81.850790019090141</c:v>
                </c:pt>
                <c:pt idx="4">
                  <c:v>82.976181536823461</c:v>
                </c:pt>
                <c:pt idx="5">
                  <c:v>83.316575704051644</c:v>
                </c:pt>
                <c:pt idx="6">
                  <c:v>83.419533818856294</c:v>
                </c:pt>
                <c:pt idx="7">
                  <c:v>83.450675284911497</c:v>
                </c:pt>
                <c:pt idx="8">
                  <c:v>83.460094560991962</c:v>
                </c:pt>
                <c:pt idx="9">
                  <c:v>83.462943584275649</c:v>
                </c:pt>
                <c:pt idx="10">
                  <c:v>83.463805320740505</c:v>
                </c:pt>
                <c:pt idx="11">
                  <c:v>83.464065967867924</c:v>
                </c:pt>
                <c:pt idx="12">
                  <c:v>83.464144805108546</c:v>
                </c:pt>
                <c:pt idx="14">
                  <c:v>83.464175863340273</c:v>
                </c:pt>
                <c:pt idx="15">
                  <c:v>83.464178044898617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14200"/>
        <c:axId val="464514592"/>
      </c:scatterChart>
      <c:valAx>
        <c:axId val="4645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4592"/>
        <c:crosses val="autoZero"/>
        <c:crossBetween val="midCat"/>
      </c:valAx>
      <c:valAx>
        <c:axId val="4645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1</a:t>
            </a:r>
          </a:p>
        </c:rich>
      </c:tx>
      <c:layout>
        <c:manualLayout>
          <c:xMode val="edge"/>
          <c:yMode val="edge"/>
          <c:x val="0.84828142407001517"/>
          <c:y val="5.09259259259259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group'!$A$5:$A$25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cat>
          <c:val>
            <c:numRef>
              <c:f>'By age group'!$B$5:$B$25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group'!$A$5:$A$25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cat>
          <c:val>
            <c:numRef>
              <c:f>'By age group'!$C$5:$C$25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group'!$A$5:$A$25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cat>
          <c:val>
            <c:numRef>
              <c:f>'By age group'!$D$5:$D$25</c:f>
              <c:numCache>
                <c:formatCode>General</c:formatCode>
                <c:ptCount val="21"/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group'!$A$5:$A$25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cat>
          <c:val>
            <c:numRef>
              <c:f>'By age group'!$E$5:$E$25</c:f>
              <c:numCache>
                <c:formatCode>General</c:formatCode>
                <c:ptCount val="21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5768"/>
        <c:axId val="464516160"/>
      </c:barChart>
      <c:catAx>
        <c:axId val="4645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6160"/>
        <c:crosses val="autoZero"/>
        <c:auto val="1"/>
        <c:lblAlgn val="ctr"/>
        <c:lblOffset val="100"/>
        <c:noMultiLvlLbl val="0"/>
      </c:catAx>
      <c:valAx>
        <c:axId val="464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2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group'!$A$5:$A$30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'By age group'!$G$5:$G$30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11</c:v>
                </c:pt>
                <c:pt idx="13">
                  <c:v>15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group'!$A$5:$A$30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'By age group'!$H$5:$H$30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group'!$A$5:$A$30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'By age group'!$I$5:$I$30</c:f>
              <c:numCache>
                <c:formatCode>General</c:formatCode>
                <c:ptCount val="2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group'!$A$5:$A$30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'By age group'!$J$5:$J$30</c:f>
              <c:numCache>
                <c:formatCode>General</c:formatCode>
                <c:ptCount val="26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6944"/>
        <c:axId val="464517336"/>
      </c:barChart>
      <c:catAx>
        <c:axId val="4645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7336"/>
        <c:crosses val="autoZero"/>
        <c:auto val="1"/>
        <c:lblAlgn val="ctr"/>
        <c:lblOffset val="100"/>
        <c:noMultiLvlLbl val="0"/>
      </c:catAx>
      <c:valAx>
        <c:axId val="4645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3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group'!$A$10:$A$40</c:f>
              <c:numCache>
                <c:formatCode>General</c:formatCode>
                <c:ptCount val="3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</c:numCache>
            </c:numRef>
          </c:cat>
          <c:val>
            <c:numRef>
              <c:f>'By age group'!$L$10:$L$40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group'!$A$10:$A$40</c:f>
              <c:numCache>
                <c:formatCode>General</c:formatCode>
                <c:ptCount val="3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</c:numCache>
            </c:numRef>
          </c:cat>
          <c:val>
            <c:numRef>
              <c:f>'By age group'!$M$10:$M$40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group'!$A$10:$A$40</c:f>
              <c:numCache>
                <c:formatCode>General</c:formatCode>
                <c:ptCount val="3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</c:numCache>
            </c:numRef>
          </c:cat>
          <c:val>
            <c:numRef>
              <c:f>'By age group'!$N$10:$N$40</c:f>
              <c:numCache>
                <c:formatCode>General</c:formatCode>
                <c:ptCount val="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28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group'!$A$10:$A$40</c:f>
              <c:numCache>
                <c:formatCode>General</c:formatCode>
                <c:ptCount val="3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</c:numCache>
            </c:numRef>
          </c:cat>
          <c:val>
            <c:numRef>
              <c:f>'By age group'!$O$10:$O$40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14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5376"/>
        <c:axId val="464512632"/>
      </c:barChart>
      <c:catAx>
        <c:axId val="464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2632"/>
        <c:crosses val="autoZero"/>
        <c:auto val="1"/>
        <c:lblAlgn val="ctr"/>
        <c:lblOffset val="100"/>
        <c:noMultiLvlLbl val="0"/>
      </c:catAx>
      <c:valAx>
        <c:axId val="464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4</a:t>
            </a:r>
          </a:p>
        </c:rich>
      </c:tx>
      <c:layout>
        <c:manualLayout>
          <c:xMode val="edge"/>
          <c:yMode val="edge"/>
          <c:x val="0.82322520651102127"/>
          <c:y val="5.555555555555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Garibaldi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group'!$Q$15:$Q$51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0"/>
          <c:order val="1"/>
          <c:tx>
            <c:v>Quelle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group'!$R$15:$R$51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2"/>
          <c:tx>
            <c:v>Italy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group'!$S$15:$S$51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27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v>Cyprus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age group'!$A$15:$A$51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'By age group'!$T$15:$T$51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1848"/>
        <c:axId val="464511456"/>
      </c:barChart>
      <c:catAx>
        <c:axId val="4645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1456"/>
        <c:crosses val="autoZero"/>
        <c:auto val="1"/>
        <c:lblAlgn val="ctr"/>
        <c:lblOffset val="100"/>
        <c:noMultiLvlLbl val="0"/>
      </c:catAx>
      <c:valAx>
        <c:axId val="4645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230065</xdr:colOff>
      <xdr:row>134</xdr:row>
      <xdr:rowOff>182807</xdr:rowOff>
    </xdr:from>
    <xdr:to>
      <xdr:col>41</xdr:col>
      <xdr:colOff>182440</xdr:colOff>
      <xdr:row>162</xdr:row>
      <xdr:rowOff>44695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566737</xdr:colOff>
      <xdr:row>174</xdr:row>
      <xdr:rowOff>4762</xdr:rowOff>
    </xdr:from>
    <xdr:to>
      <xdr:col>38</xdr:col>
      <xdr:colOff>261937</xdr:colOff>
      <xdr:row>188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194</xdr:row>
      <xdr:rowOff>0</xdr:rowOff>
    </xdr:from>
    <xdr:to>
      <xdr:col>38</xdr:col>
      <xdr:colOff>304800</xdr:colOff>
      <xdr:row>208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210</xdr:row>
      <xdr:rowOff>0</xdr:rowOff>
    </xdr:from>
    <xdr:to>
      <xdr:col>38</xdr:col>
      <xdr:colOff>304800</xdr:colOff>
      <xdr:row>224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57</xdr:row>
      <xdr:rowOff>0</xdr:rowOff>
    </xdr:from>
    <xdr:to>
      <xdr:col>7</xdr:col>
      <xdr:colOff>475517</xdr:colOff>
      <xdr:row>71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72</xdr:row>
      <xdr:rowOff>0</xdr:rowOff>
    </xdr:from>
    <xdr:to>
      <xdr:col>12</xdr:col>
      <xdr:colOff>94517</xdr:colOff>
      <xdr:row>86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56</xdr:row>
      <xdr:rowOff>171450</xdr:rowOff>
    </xdr:from>
    <xdr:to>
      <xdr:col>16</xdr:col>
      <xdr:colOff>561242</xdr:colOff>
      <xdr:row>71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20</xdr:col>
      <xdr:colOff>294542</xdr:colOff>
      <xdr:row>86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294542</xdr:colOff>
      <xdr:row>71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72</xdr:row>
      <xdr:rowOff>0</xdr:rowOff>
    </xdr:from>
    <xdr:to>
      <xdr:col>28</xdr:col>
      <xdr:colOff>294542</xdr:colOff>
      <xdr:row>86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56</xdr:row>
      <xdr:rowOff>161925</xdr:rowOff>
    </xdr:from>
    <xdr:to>
      <xdr:col>33</xdr:col>
      <xdr:colOff>294542</xdr:colOff>
      <xdr:row>71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4"/>
  <sheetViews>
    <sheetView workbookViewId="0">
      <selection activeCell="J32" sqref="J32"/>
    </sheetView>
  </sheetViews>
  <sheetFormatPr defaultRowHeight="15"/>
  <sheetData>
    <row r="1" spans="2:14">
      <c r="D1" t="s">
        <v>0</v>
      </c>
      <c r="F1" t="s">
        <v>32</v>
      </c>
    </row>
    <row r="3" spans="2:14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</row>
    <row r="4" spans="2:14">
      <c r="B4">
        <v>22</v>
      </c>
      <c r="C4">
        <v>2</v>
      </c>
    </row>
    <row r="5" spans="2:14">
      <c r="B5">
        <v>23</v>
      </c>
      <c r="C5">
        <v>1</v>
      </c>
    </row>
    <row r="6" spans="2:14">
      <c r="B6">
        <v>24</v>
      </c>
      <c r="C6">
        <v>1</v>
      </c>
    </row>
    <row r="7" spans="2:14">
      <c r="B7">
        <v>25</v>
      </c>
    </row>
    <row r="8" spans="2:14">
      <c r="B8">
        <v>26</v>
      </c>
    </row>
    <row r="9" spans="2:14">
      <c r="B9">
        <v>27</v>
      </c>
    </row>
    <row r="10" spans="2:14">
      <c r="B10">
        <v>28</v>
      </c>
    </row>
    <row r="11" spans="2:14">
      <c r="B11">
        <v>29</v>
      </c>
    </row>
    <row r="12" spans="2:14">
      <c r="B12">
        <v>30</v>
      </c>
    </row>
    <row r="13" spans="2:14">
      <c r="B13">
        <v>31</v>
      </c>
    </row>
    <row r="14" spans="2:14">
      <c r="B14">
        <v>32</v>
      </c>
      <c r="C14">
        <v>2</v>
      </c>
    </row>
    <row r="15" spans="2:14">
      <c r="B15">
        <v>33</v>
      </c>
      <c r="C15">
        <v>1</v>
      </c>
    </row>
    <row r="16" spans="2:14">
      <c r="B16">
        <v>34</v>
      </c>
    </row>
    <row r="17" spans="2:3">
      <c r="B17">
        <v>35</v>
      </c>
    </row>
    <row r="18" spans="2:3">
      <c r="B18">
        <v>36</v>
      </c>
    </row>
    <row r="19" spans="2:3">
      <c r="B19">
        <v>37</v>
      </c>
      <c r="C19">
        <v>1</v>
      </c>
    </row>
    <row r="20" spans="2:3">
      <c r="B20">
        <v>38</v>
      </c>
    </row>
    <row r="21" spans="2:3">
      <c r="B21">
        <v>39</v>
      </c>
    </row>
    <row r="22" spans="2:3">
      <c r="B22">
        <v>40</v>
      </c>
    </row>
    <row r="23" spans="2:3">
      <c r="B23">
        <v>41</v>
      </c>
    </row>
    <row r="24" spans="2:3">
      <c r="B24">
        <v>42</v>
      </c>
    </row>
    <row r="25" spans="2:3">
      <c r="B25">
        <v>43</v>
      </c>
    </row>
    <row r="26" spans="2:3">
      <c r="B26">
        <v>44</v>
      </c>
    </row>
    <row r="27" spans="2:3">
      <c r="B27">
        <v>45</v>
      </c>
    </row>
    <row r="28" spans="2:3">
      <c r="B28">
        <v>46</v>
      </c>
    </row>
    <row r="29" spans="2:3">
      <c r="B29">
        <v>47</v>
      </c>
    </row>
    <row r="30" spans="2:3">
      <c r="B30">
        <v>48</v>
      </c>
    </row>
    <row r="31" spans="2:3">
      <c r="B31">
        <v>49</v>
      </c>
    </row>
    <row r="32" spans="2:3">
      <c r="B32">
        <v>50</v>
      </c>
    </row>
    <row r="33" spans="2:8">
      <c r="B33">
        <v>51</v>
      </c>
    </row>
    <row r="34" spans="2:8">
      <c r="B34">
        <v>52</v>
      </c>
      <c r="D34">
        <v>2</v>
      </c>
    </row>
    <row r="35" spans="2:8">
      <c r="B35">
        <v>53</v>
      </c>
      <c r="D35">
        <v>8</v>
      </c>
    </row>
    <row r="36" spans="2:8">
      <c r="B36">
        <v>54</v>
      </c>
      <c r="D36">
        <v>12</v>
      </c>
    </row>
    <row r="37" spans="2:8">
      <c r="B37">
        <v>55</v>
      </c>
      <c r="D37">
        <v>10</v>
      </c>
    </row>
    <row r="38" spans="2:8">
      <c r="B38">
        <v>56</v>
      </c>
      <c r="D38">
        <v>14</v>
      </c>
    </row>
    <row r="39" spans="2:8">
      <c r="B39">
        <v>57</v>
      </c>
      <c r="D39">
        <v>8</v>
      </c>
    </row>
    <row r="40" spans="2:8">
      <c r="B40">
        <v>58</v>
      </c>
      <c r="D40">
        <v>3</v>
      </c>
    </row>
    <row r="41" spans="2:8">
      <c r="B41">
        <v>59</v>
      </c>
      <c r="D41">
        <v>2</v>
      </c>
      <c r="E41">
        <v>4</v>
      </c>
      <c r="F41">
        <v>1</v>
      </c>
    </row>
    <row r="42" spans="2:8">
      <c r="B42">
        <v>60</v>
      </c>
      <c r="E42">
        <v>7</v>
      </c>
      <c r="F42">
        <v>1</v>
      </c>
    </row>
    <row r="43" spans="2:8">
      <c r="B43">
        <v>61</v>
      </c>
      <c r="D43">
        <v>1</v>
      </c>
      <c r="E43">
        <v>3</v>
      </c>
      <c r="F43">
        <v>3</v>
      </c>
    </row>
    <row r="44" spans="2:8">
      <c r="B44">
        <v>62</v>
      </c>
      <c r="E44">
        <v>11</v>
      </c>
      <c r="F44">
        <v>4</v>
      </c>
    </row>
    <row r="45" spans="2:8">
      <c r="B45">
        <v>63</v>
      </c>
      <c r="D45">
        <v>1</v>
      </c>
      <c r="E45">
        <v>15</v>
      </c>
      <c r="F45">
        <v>2</v>
      </c>
    </row>
    <row r="46" spans="2:8">
      <c r="B46">
        <v>64</v>
      </c>
      <c r="E46">
        <v>8</v>
      </c>
      <c r="F46">
        <v>3</v>
      </c>
    </row>
    <row r="47" spans="2:8">
      <c r="B47">
        <v>65</v>
      </c>
      <c r="E47">
        <v>8</v>
      </c>
      <c r="F47">
        <v>3</v>
      </c>
      <c r="G47">
        <v>1</v>
      </c>
      <c r="H47">
        <v>1</v>
      </c>
    </row>
    <row r="48" spans="2:8">
      <c r="B48">
        <v>66</v>
      </c>
      <c r="E48">
        <v>8</v>
      </c>
      <c r="F48">
        <v>7</v>
      </c>
      <c r="G48">
        <v>4</v>
      </c>
      <c r="H48">
        <v>1</v>
      </c>
    </row>
    <row r="49" spans="2:12">
      <c r="B49">
        <v>67</v>
      </c>
      <c r="E49">
        <v>3</v>
      </c>
      <c r="F49">
        <v>6</v>
      </c>
      <c r="G49">
        <v>5</v>
      </c>
      <c r="H49">
        <v>1</v>
      </c>
    </row>
    <row r="50" spans="2:12">
      <c r="B50">
        <v>68</v>
      </c>
      <c r="E50">
        <v>2</v>
      </c>
      <c r="F50">
        <v>6</v>
      </c>
      <c r="G50">
        <v>7</v>
      </c>
      <c r="H50">
        <v>3</v>
      </c>
    </row>
    <row r="51" spans="2:12">
      <c r="B51">
        <v>69</v>
      </c>
      <c r="E51">
        <v>1</v>
      </c>
      <c r="G51">
        <v>13</v>
      </c>
      <c r="H51">
        <v>1</v>
      </c>
    </row>
    <row r="52" spans="2:12">
      <c r="B52">
        <v>70</v>
      </c>
      <c r="F52">
        <v>2</v>
      </c>
      <c r="G52">
        <v>5</v>
      </c>
      <c r="H52">
        <v>4</v>
      </c>
    </row>
    <row r="53" spans="2:12">
      <c r="B53">
        <v>71</v>
      </c>
      <c r="G53">
        <v>1</v>
      </c>
      <c r="H53">
        <v>3</v>
      </c>
    </row>
    <row r="54" spans="2:12">
      <c r="B54">
        <v>72</v>
      </c>
      <c r="F54">
        <v>2</v>
      </c>
      <c r="G54">
        <v>4</v>
      </c>
      <c r="H54">
        <v>2</v>
      </c>
    </row>
    <row r="55" spans="2:12">
      <c r="B55">
        <v>73</v>
      </c>
      <c r="G55">
        <v>5</v>
      </c>
      <c r="H55">
        <v>3</v>
      </c>
    </row>
    <row r="56" spans="2:12">
      <c r="B56">
        <v>74</v>
      </c>
      <c r="G56">
        <v>2</v>
      </c>
      <c r="H56">
        <v>4</v>
      </c>
    </row>
    <row r="57" spans="2:12">
      <c r="B57">
        <v>75</v>
      </c>
      <c r="G57">
        <v>3</v>
      </c>
      <c r="H57">
        <v>2</v>
      </c>
      <c r="J57">
        <v>1</v>
      </c>
    </row>
    <row r="58" spans="2:12">
      <c r="B58">
        <v>76</v>
      </c>
      <c r="H58">
        <v>2</v>
      </c>
      <c r="I58">
        <v>1</v>
      </c>
    </row>
    <row r="59" spans="2:12">
      <c r="B59">
        <v>77</v>
      </c>
      <c r="G59">
        <v>1</v>
      </c>
      <c r="I59">
        <v>3</v>
      </c>
      <c r="J59">
        <v>1</v>
      </c>
    </row>
    <row r="60" spans="2:12">
      <c r="B60">
        <v>78</v>
      </c>
      <c r="G60">
        <v>1</v>
      </c>
      <c r="H60">
        <v>2</v>
      </c>
      <c r="J60">
        <v>1</v>
      </c>
      <c r="K60">
        <v>1</v>
      </c>
    </row>
    <row r="61" spans="2:12">
      <c r="B61">
        <v>79</v>
      </c>
      <c r="I61">
        <v>2</v>
      </c>
      <c r="J61">
        <v>1</v>
      </c>
    </row>
    <row r="62" spans="2:12">
      <c r="B62">
        <v>80</v>
      </c>
      <c r="H62">
        <v>1</v>
      </c>
      <c r="J62">
        <v>3</v>
      </c>
    </row>
    <row r="63" spans="2:12">
      <c r="B63">
        <v>81</v>
      </c>
      <c r="H63">
        <v>1</v>
      </c>
      <c r="I63">
        <v>1</v>
      </c>
      <c r="K63">
        <v>1</v>
      </c>
    </row>
    <row r="64" spans="2:12">
      <c r="B64">
        <v>82</v>
      </c>
      <c r="I64">
        <v>4</v>
      </c>
      <c r="J64">
        <v>2</v>
      </c>
      <c r="L64">
        <v>1</v>
      </c>
    </row>
    <row r="65" spans="2:13">
      <c r="B65">
        <v>83</v>
      </c>
      <c r="H65">
        <v>1</v>
      </c>
    </row>
    <row r="66" spans="2:13">
      <c r="B66">
        <v>84</v>
      </c>
      <c r="J66">
        <v>1</v>
      </c>
      <c r="K66">
        <v>1</v>
      </c>
      <c r="L66">
        <v>1</v>
      </c>
      <c r="M66">
        <v>1</v>
      </c>
    </row>
    <row r="67" spans="2:13">
      <c r="B67">
        <v>85</v>
      </c>
      <c r="J67">
        <v>2</v>
      </c>
    </row>
    <row r="68" spans="2:13">
      <c r="B68">
        <v>86</v>
      </c>
      <c r="J68">
        <v>1</v>
      </c>
      <c r="K68">
        <v>2</v>
      </c>
    </row>
    <row r="69" spans="2:13">
      <c r="B69">
        <v>87</v>
      </c>
      <c r="J69">
        <v>1</v>
      </c>
      <c r="K69">
        <v>1</v>
      </c>
    </row>
    <row r="70" spans="2:13">
      <c r="B70">
        <v>88</v>
      </c>
      <c r="J70">
        <v>1</v>
      </c>
    </row>
    <row r="71" spans="2:13">
      <c r="B71">
        <v>89</v>
      </c>
      <c r="J71">
        <v>1</v>
      </c>
      <c r="K71">
        <v>1</v>
      </c>
    </row>
    <row r="72" spans="2:13">
      <c r="B72">
        <v>90</v>
      </c>
      <c r="J72">
        <v>1</v>
      </c>
      <c r="L72">
        <v>1</v>
      </c>
    </row>
    <row r="73" spans="2:13">
      <c r="B73">
        <v>91</v>
      </c>
      <c r="L73">
        <v>1</v>
      </c>
      <c r="M73">
        <v>1</v>
      </c>
    </row>
    <row r="74" spans="2:13">
      <c r="B74">
        <v>92</v>
      </c>
      <c r="M74">
        <v>1</v>
      </c>
    </row>
    <row r="75" spans="2:13">
      <c r="B75">
        <v>93</v>
      </c>
      <c r="J75">
        <v>1</v>
      </c>
    </row>
    <row r="76" spans="2:13">
      <c r="B76">
        <v>94</v>
      </c>
    </row>
    <row r="77" spans="2:13">
      <c r="B77">
        <v>95</v>
      </c>
      <c r="L77">
        <v>1</v>
      </c>
    </row>
    <row r="78" spans="2:13">
      <c r="B78">
        <v>96</v>
      </c>
    </row>
    <row r="79" spans="2:13">
      <c r="B79">
        <v>97</v>
      </c>
    </row>
    <row r="80" spans="2:13">
      <c r="B80">
        <v>98</v>
      </c>
    </row>
    <row r="81" spans="2:13">
      <c r="B81">
        <v>99</v>
      </c>
    </row>
    <row r="82" spans="2:13">
      <c r="B82">
        <v>100</v>
      </c>
    </row>
    <row r="84" spans="2:13">
      <c r="C84">
        <f>SUM(C4:C82)</f>
        <v>8</v>
      </c>
      <c r="D84">
        <f t="shared" ref="D84:M84" si="0">SUM(D4:D82)</f>
        <v>61</v>
      </c>
      <c r="E84">
        <f t="shared" si="0"/>
        <v>70</v>
      </c>
      <c r="F84">
        <f t="shared" si="0"/>
        <v>40</v>
      </c>
      <c r="G84">
        <f t="shared" si="0"/>
        <v>52</v>
      </c>
      <c r="H84">
        <f t="shared" si="0"/>
        <v>32</v>
      </c>
      <c r="I84">
        <f t="shared" si="0"/>
        <v>11</v>
      </c>
      <c r="J84">
        <f t="shared" si="0"/>
        <v>18</v>
      </c>
      <c r="K84">
        <f t="shared" si="0"/>
        <v>7</v>
      </c>
      <c r="L84">
        <f t="shared" si="0"/>
        <v>5</v>
      </c>
      <c r="M84">
        <f t="shared" si="0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4" sqref="D84:N84"/>
    </sheetView>
  </sheetViews>
  <sheetFormatPr defaultRowHeight="15"/>
  <sheetData>
    <row r="1" spans="2:14">
      <c r="C1" t="s">
        <v>1</v>
      </c>
      <c r="D1" t="s">
        <v>2</v>
      </c>
    </row>
    <row r="3" spans="2:14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</row>
    <row r="4" spans="2:14">
      <c r="B4">
        <v>22</v>
      </c>
    </row>
    <row r="5" spans="2:14">
      <c r="B5">
        <v>23</v>
      </c>
    </row>
    <row r="6" spans="2:14">
      <c r="B6">
        <v>24</v>
      </c>
    </row>
    <row r="7" spans="2:14">
      <c r="B7">
        <v>25</v>
      </c>
    </row>
    <row r="8" spans="2:14">
      <c r="B8">
        <v>26</v>
      </c>
    </row>
    <row r="9" spans="2:14">
      <c r="B9">
        <v>27</v>
      </c>
    </row>
    <row r="10" spans="2:14">
      <c r="B10">
        <v>28</v>
      </c>
    </row>
    <row r="11" spans="2:14">
      <c r="B11">
        <v>29</v>
      </c>
    </row>
    <row r="12" spans="2:14">
      <c r="B12">
        <v>30</v>
      </c>
    </row>
    <row r="13" spans="2:14">
      <c r="B13">
        <v>31</v>
      </c>
    </row>
    <row r="14" spans="2:14">
      <c r="B14">
        <v>32</v>
      </c>
    </row>
    <row r="15" spans="2:14">
      <c r="B15">
        <v>33</v>
      </c>
    </row>
    <row r="16" spans="2:14">
      <c r="B16">
        <v>34</v>
      </c>
    </row>
    <row r="17" spans="2:2">
      <c r="B17">
        <v>35</v>
      </c>
    </row>
    <row r="18" spans="2:2">
      <c r="B18">
        <v>36</v>
      </c>
    </row>
    <row r="19" spans="2:2">
      <c r="B19">
        <v>37</v>
      </c>
    </row>
    <row r="20" spans="2:2">
      <c r="B20">
        <v>38</v>
      </c>
    </row>
    <row r="21" spans="2:2">
      <c r="B21">
        <v>39</v>
      </c>
    </row>
    <row r="22" spans="2:2">
      <c r="B22">
        <v>40</v>
      </c>
    </row>
    <row r="23" spans="2:2">
      <c r="B23">
        <v>41</v>
      </c>
    </row>
    <row r="24" spans="2:2">
      <c r="B24">
        <v>42</v>
      </c>
    </row>
    <row r="25" spans="2:2">
      <c r="B25">
        <v>43</v>
      </c>
    </row>
    <row r="26" spans="2:2">
      <c r="B26">
        <v>44</v>
      </c>
    </row>
    <row r="27" spans="2:2">
      <c r="B27">
        <v>45</v>
      </c>
    </row>
    <row r="28" spans="2:2">
      <c r="B28">
        <v>46</v>
      </c>
    </row>
    <row r="29" spans="2:2">
      <c r="B29">
        <v>47</v>
      </c>
    </row>
    <row r="30" spans="2:2">
      <c r="B30">
        <v>48</v>
      </c>
    </row>
    <row r="31" spans="2:2">
      <c r="B31">
        <v>49</v>
      </c>
    </row>
    <row r="32" spans="2:2">
      <c r="B32">
        <v>50</v>
      </c>
    </row>
    <row r="33" spans="2:7">
      <c r="B33">
        <v>51</v>
      </c>
    </row>
    <row r="34" spans="2:7">
      <c r="B34">
        <v>52</v>
      </c>
      <c r="D34">
        <v>1</v>
      </c>
    </row>
    <row r="35" spans="2:7">
      <c r="B35">
        <v>53</v>
      </c>
      <c r="D35">
        <v>3</v>
      </c>
    </row>
    <row r="36" spans="2:7">
      <c r="B36">
        <v>54</v>
      </c>
      <c r="D36">
        <v>2</v>
      </c>
    </row>
    <row r="37" spans="2:7">
      <c r="B37">
        <v>55</v>
      </c>
      <c r="D37">
        <v>3</v>
      </c>
    </row>
    <row r="38" spans="2:7">
      <c r="B38">
        <v>56</v>
      </c>
      <c r="D38">
        <v>5</v>
      </c>
    </row>
    <row r="39" spans="2:7">
      <c r="B39">
        <v>57</v>
      </c>
      <c r="F39">
        <v>1</v>
      </c>
    </row>
    <row r="40" spans="2:7">
      <c r="B40">
        <v>58</v>
      </c>
      <c r="E40">
        <v>4</v>
      </c>
    </row>
    <row r="41" spans="2:7">
      <c r="B41">
        <v>59</v>
      </c>
      <c r="D41">
        <v>3</v>
      </c>
      <c r="E41">
        <v>1</v>
      </c>
      <c r="F41">
        <v>3</v>
      </c>
    </row>
    <row r="42" spans="2:7">
      <c r="B42">
        <v>60</v>
      </c>
      <c r="D42">
        <v>2</v>
      </c>
      <c r="E42">
        <v>5</v>
      </c>
      <c r="F42">
        <v>2</v>
      </c>
    </row>
    <row r="43" spans="2:7">
      <c r="B43">
        <v>61</v>
      </c>
      <c r="D43">
        <v>1</v>
      </c>
      <c r="E43">
        <v>7</v>
      </c>
      <c r="F43">
        <v>1</v>
      </c>
    </row>
    <row r="44" spans="2:7">
      <c r="B44">
        <v>62</v>
      </c>
      <c r="D44">
        <v>1</v>
      </c>
      <c r="E44">
        <v>6</v>
      </c>
      <c r="F44">
        <v>1</v>
      </c>
    </row>
    <row r="45" spans="2:7">
      <c r="B45">
        <v>63</v>
      </c>
      <c r="D45">
        <v>1</v>
      </c>
      <c r="E45">
        <v>6</v>
      </c>
      <c r="F45">
        <v>1</v>
      </c>
    </row>
    <row r="46" spans="2:7">
      <c r="B46">
        <v>64</v>
      </c>
      <c r="E46">
        <v>5</v>
      </c>
      <c r="F46">
        <v>12</v>
      </c>
    </row>
    <row r="47" spans="2:7">
      <c r="B47">
        <v>65</v>
      </c>
      <c r="E47">
        <v>2</v>
      </c>
      <c r="F47">
        <v>4</v>
      </c>
    </row>
    <row r="48" spans="2:7">
      <c r="B48">
        <v>66</v>
      </c>
      <c r="E48">
        <v>5</v>
      </c>
      <c r="F48">
        <v>1</v>
      </c>
      <c r="G48">
        <v>1</v>
      </c>
    </row>
    <row r="49" spans="2:12">
      <c r="B49">
        <v>67</v>
      </c>
      <c r="E49">
        <v>4</v>
      </c>
      <c r="F49">
        <v>1</v>
      </c>
      <c r="G49">
        <v>4</v>
      </c>
    </row>
    <row r="50" spans="2:12">
      <c r="B50">
        <v>68</v>
      </c>
      <c r="E50">
        <v>3</v>
      </c>
      <c r="F50">
        <v>2</v>
      </c>
      <c r="G50">
        <v>1</v>
      </c>
      <c r="H50">
        <v>1</v>
      </c>
    </row>
    <row r="51" spans="2:12">
      <c r="B51">
        <v>69</v>
      </c>
      <c r="E51">
        <v>1</v>
      </c>
      <c r="F51">
        <v>1</v>
      </c>
      <c r="G51">
        <v>3</v>
      </c>
      <c r="H51">
        <v>4</v>
      </c>
    </row>
    <row r="52" spans="2:12">
      <c r="B52">
        <v>70</v>
      </c>
      <c r="F52">
        <v>1</v>
      </c>
      <c r="G52">
        <v>6</v>
      </c>
      <c r="H52">
        <v>2</v>
      </c>
    </row>
    <row r="53" spans="2:12">
      <c r="B53">
        <v>71</v>
      </c>
      <c r="G53">
        <v>8</v>
      </c>
      <c r="H53">
        <v>3</v>
      </c>
    </row>
    <row r="54" spans="2:12">
      <c r="B54">
        <v>72</v>
      </c>
      <c r="G54">
        <v>2</v>
      </c>
      <c r="H54">
        <v>2</v>
      </c>
      <c r="I54">
        <v>2</v>
      </c>
    </row>
    <row r="55" spans="2:12">
      <c r="B55">
        <v>73</v>
      </c>
      <c r="F55">
        <v>1</v>
      </c>
      <c r="G55">
        <v>4</v>
      </c>
      <c r="H55">
        <v>7</v>
      </c>
      <c r="I55">
        <v>1</v>
      </c>
    </row>
    <row r="56" spans="2:12">
      <c r="B56">
        <v>74</v>
      </c>
      <c r="H56">
        <v>10</v>
      </c>
      <c r="I56">
        <v>2</v>
      </c>
    </row>
    <row r="57" spans="2:12">
      <c r="B57">
        <v>75</v>
      </c>
      <c r="G57">
        <v>1</v>
      </c>
      <c r="H57">
        <v>3</v>
      </c>
      <c r="I57">
        <v>2</v>
      </c>
    </row>
    <row r="58" spans="2:12">
      <c r="B58">
        <v>76</v>
      </c>
      <c r="H58">
        <v>1</v>
      </c>
      <c r="I58">
        <v>3</v>
      </c>
      <c r="J58">
        <v>1</v>
      </c>
    </row>
    <row r="59" spans="2:12">
      <c r="B59">
        <v>77</v>
      </c>
      <c r="H59">
        <v>5</v>
      </c>
      <c r="I59">
        <v>2</v>
      </c>
      <c r="J59">
        <v>1</v>
      </c>
    </row>
    <row r="60" spans="2:12">
      <c r="B60">
        <v>78</v>
      </c>
      <c r="G60">
        <v>1</v>
      </c>
      <c r="I60">
        <v>4</v>
      </c>
      <c r="J60">
        <v>2</v>
      </c>
    </row>
    <row r="61" spans="2:12">
      <c r="B61">
        <v>79</v>
      </c>
      <c r="I61">
        <v>5</v>
      </c>
      <c r="J61">
        <v>3</v>
      </c>
      <c r="K61">
        <v>2</v>
      </c>
    </row>
    <row r="62" spans="2:12">
      <c r="B62">
        <v>80</v>
      </c>
      <c r="I62">
        <v>2</v>
      </c>
      <c r="J62">
        <v>1</v>
      </c>
      <c r="K62">
        <v>1</v>
      </c>
    </row>
    <row r="63" spans="2:12">
      <c r="B63">
        <v>81</v>
      </c>
      <c r="I63">
        <v>5</v>
      </c>
      <c r="J63">
        <v>3</v>
      </c>
      <c r="K63">
        <v>1</v>
      </c>
    </row>
    <row r="64" spans="2:12">
      <c r="B64">
        <v>82</v>
      </c>
      <c r="I64">
        <v>1</v>
      </c>
      <c r="J64">
        <v>1</v>
      </c>
      <c r="K64">
        <v>3</v>
      </c>
      <c r="L64">
        <v>1</v>
      </c>
    </row>
    <row r="65" spans="2:14">
      <c r="B65">
        <v>83</v>
      </c>
      <c r="H65">
        <v>1</v>
      </c>
      <c r="J65">
        <v>1</v>
      </c>
      <c r="L65">
        <v>2</v>
      </c>
      <c r="M65">
        <v>1</v>
      </c>
    </row>
    <row r="66" spans="2:14">
      <c r="B66">
        <v>84</v>
      </c>
      <c r="I66">
        <v>1</v>
      </c>
      <c r="J66">
        <v>3</v>
      </c>
      <c r="K66">
        <v>2</v>
      </c>
      <c r="L66">
        <v>3</v>
      </c>
    </row>
    <row r="67" spans="2:14">
      <c r="B67">
        <v>85</v>
      </c>
      <c r="I67">
        <v>1</v>
      </c>
      <c r="L67">
        <v>1</v>
      </c>
      <c r="M67">
        <v>1</v>
      </c>
    </row>
    <row r="68" spans="2:14">
      <c r="B68">
        <v>86</v>
      </c>
      <c r="I68">
        <v>1</v>
      </c>
      <c r="K68">
        <v>1</v>
      </c>
      <c r="L68">
        <v>1</v>
      </c>
      <c r="M68">
        <v>1</v>
      </c>
    </row>
    <row r="69" spans="2:14">
      <c r="B69">
        <v>87</v>
      </c>
      <c r="K69">
        <v>1</v>
      </c>
    </row>
    <row r="70" spans="2:14">
      <c r="B70">
        <v>88</v>
      </c>
      <c r="K70">
        <v>1</v>
      </c>
    </row>
    <row r="71" spans="2:14">
      <c r="B71">
        <v>89</v>
      </c>
      <c r="J71">
        <v>1</v>
      </c>
      <c r="K71">
        <v>1</v>
      </c>
      <c r="M71">
        <v>1</v>
      </c>
    </row>
    <row r="72" spans="2:14">
      <c r="B72">
        <v>90</v>
      </c>
      <c r="L72">
        <v>3</v>
      </c>
      <c r="M72">
        <v>1</v>
      </c>
    </row>
    <row r="73" spans="2:14">
      <c r="B73">
        <v>91</v>
      </c>
      <c r="K73">
        <v>1</v>
      </c>
      <c r="L73">
        <v>1</v>
      </c>
    </row>
    <row r="74" spans="2:14">
      <c r="B74">
        <v>92</v>
      </c>
      <c r="L74">
        <v>1</v>
      </c>
      <c r="M74">
        <v>1</v>
      </c>
      <c r="N74">
        <v>1</v>
      </c>
    </row>
    <row r="75" spans="2:14">
      <c r="B75">
        <v>93</v>
      </c>
      <c r="J75">
        <v>1</v>
      </c>
    </row>
    <row r="76" spans="2:14">
      <c r="B76">
        <v>94</v>
      </c>
      <c r="K76">
        <v>1</v>
      </c>
    </row>
    <row r="77" spans="2:14">
      <c r="B77">
        <v>95</v>
      </c>
    </row>
    <row r="78" spans="2:14">
      <c r="B78">
        <v>96</v>
      </c>
      <c r="M78">
        <v>1</v>
      </c>
    </row>
    <row r="79" spans="2:14">
      <c r="B79">
        <v>97</v>
      </c>
    </row>
    <row r="80" spans="2:14">
      <c r="B80">
        <v>98</v>
      </c>
    </row>
    <row r="81" spans="2:14">
      <c r="B81">
        <v>99</v>
      </c>
    </row>
    <row r="82" spans="2:14">
      <c r="B82">
        <v>100</v>
      </c>
    </row>
    <row r="84" spans="2:14">
      <c r="B84" t="s">
        <v>9</v>
      </c>
      <c r="C84">
        <f>SUM(C4:C82)</f>
        <v>0</v>
      </c>
      <c r="D84">
        <f t="shared" ref="D84:N84" si="0">SUM(D4:D82)</f>
        <v>22</v>
      </c>
      <c r="E84">
        <f t="shared" si="0"/>
        <v>49</v>
      </c>
      <c r="F84">
        <f t="shared" si="0"/>
        <v>32</v>
      </c>
      <c r="G84">
        <f t="shared" si="0"/>
        <v>31</v>
      </c>
      <c r="H84">
        <f t="shared" si="0"/>
        <v>39</v>
      </c>
      <c r="I84">
        <f t="shared" si="0"/>
        <v>32</v>
      </c>
      <c r="J84">
        <f t="shared" si="0"/>
        <v>18</v>
      </c>
      <c r="K84">
        <f t="shared" si="0"/>
        <v>15</v>
      </c>
      <c r="L84">
        <f t="shared" si="0"/>
        <v>13</v>
      </c>
      <c r="M84">
        <f t="shared" si="0"/>
        <v>7</v>
      </c>
      <c r="N8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X219"/>
  <sheetViews>
    <sheetView tabSelected="1" zoomScale="130" zoomScaleNormal="13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E201" sqref="E201:J219"/>
    </sheetView>
  </sheetViews>
  <sheetFormatPr defaultRowHeight="15"/>
  <cols>
    <col min="5" max="5" width="10.28515625" customWidth="1"/>
    <col min="8" max="8" width="13.140625" customWidth="1"/>
  </cols>
  <sheetData>
    <row r="3" spans="2:28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/>
      <c r="T3" t="s">
        <v>3</v>
      </c>
      <c r="U3" t="s">
        <v>4</v>
      </c>
      <c r="V3" t="s">
        <v>5</v>
      </c>
      <c r="Y3" t="s">
        <v>3</v>
      </c>
      <c r="Z3" t="s">
        <v>4</v>
      </c>
      <c r="AA3" t="s">
        <v>5</v>
      </c>
      <c r="AB3" t="s">
        <v>38</v>
      </c>
    </row>
    <row r="4" spans="2:28">
      <c r="B4">
        <v>22</v>
      </c>
      <c r="C4">
        <f>'Garibaldi 2017'!C4+'Quelle 2011'!C4</f>
        <v>2</v>
      </c>
      <c r="D4">
        <f>'Garibaldi 2017'!D4+'Quelle 2011'!D4</f>
        <v>0</v>
      </c>
      <c r="E4">
        <f>'Garibaldi 2017'!E4+'Quelle 2011'!E4</f>
        <v>0</v>
      </c>
      <c r="F4">
        <f>'Garibaldi 2017'!F4+'Quelle 2011'!F4</f>
        <v>0</v>
      </c>
      <c r="G4">
        <f>'Garibaldi 2017'!G4+'Quelle 2011'!G4</f>
        <v>0</v>
      </c>
      <c r="H4">
        <f>'Garibaldi 2017'!H4+'Quelle 2011'!H4</f>
        <v>0</v>
      </c>
      <c r="I4">
        <f>'Garibaldi 2017'!I4+'Quelle 2011'!I4</f>
        <v>0</v>
      </c>
      <c r="J4">
        <f>'Garibaldi 2017'!J4+'Quelle 2011'!J4</f>
        <v>0</v>
      </c>
      <c r="K4">
        <f>'Garibaldi 2017'!K4+'Quelle 2011'!K4</f>
        <v>0</v>
      </c>
      <c r="L4">
        <f>'Garibaldi 2017'!L4+'Quelle 2011'!L4</f>
        <v>0</v>
      </c>
      <c r="M4">
        <f>'Garibaldi 2017'!M4+'Quelle 2011'!M4</f>
        <v>0</v>
      </c>
      <c r="N4">
        <f>'Garibaldi 2017'!N4+'Quelle 2011'!N4</f>
        <v>0</v>
      </c>
      <c r="T4">
        <f>B4</f>
        <v>22</v>
      </c>
      <c r="U4">
        <v>0</v>
      </c>
      <c r="V4">
        <f>C4</f>
        <v>2</v>
      </c>
      <c r="Y4">
        <v>22</v>
      </c>
      <c r="Z4">
        <v>0</v>
      </c>
      <c r="AA4">
        <v>2</v>
      </c>
      <c r="AB4">
        <v>0.3</v>
      </c>
    </row>
    <row r="5" spans="2:28">
      <c r="B5">
        <v>23</v>
      </c>
      <c r="C5">
        <f>'Garibaldi 2017'!C5+'Quelle 2011'!C5</f>
        <v>1</v>
      </c>
      <c r="D5">
        <f>'Garibaldi 2017'!D5+'Quelle 2011'!D5</f>
        <v>0</v>
      </c>
      <c r="E5">
        <f>'Garibaldi 2017'!E5+'Quelle 2011'!E5</f>
        <v>0</v>
      </c>
      <c r="F5">
        <f>'Garibaldi 2017'!F5+'Quelle 2011'!F5</f>
        <v>0</v>
      </c>
      <c r="G5">
        <f>'Garibaldi 2017'!G5+'Quelle 2011'!G5</f>
        <v>0</v>
      </c>
      <c r="H5">
        <f>'Garibaldi 2017'!H5+'Quelle 2011'!H5</f>
        <v>0</v>
      </c>
      <c r="I5">
        <f>'Garibaldi 2017'!I5+'Quelle 2011'!I5</f>
        <v>0</v>
      </c>
      <c r="J5">
        <f>'Garibaldi 2017'!J5+'Quelle 2011'!J5</f>
        <v>0</v>
      </c>
      <c r="K5">
        <f>'Garibaldi 2017'!K5+'Quelle 2011'!K5</f>
        <v>0</v>
      </c>
      <c r="L5">
        <f>'Garibaldi 2017'!L5+'Quelle 2011'!L5</f>
        <v>0</v>
      </c>
      <c r="M5">
        <f>'Garibaldi 2017'!M5+'Quelle 2011'!M5</f>
        <v>0</v>
      </c>
      <c r="N5">
        <f>'Garibaldi 2017'!N5+'Quelle 2011'!N5</f>
        <v>0</v>
      </c>
      <c r="T5">
        <f t="shared" ref="T5:T19" si="0">B5</f>
        <v>23</v>
      </c>
      <c r="U5">
        <v>0</v>
      </c>
      <c r="V5">
        <f t="shared" ref="V5:V19" si="1">C5</f>
        <v>1</v>
      </c>
      <c r="Y5">
        <v>23</v>
      </c>
      <c r="Z5">
        <v>0</v>
      </c>
      <c r="AA5">
        <v>1</v>
      </c>
      <c r="AB5">
        <v>0.3</v>
      </c>
    </row>
    <row r="6" spans="2:28">
      <c r="B6">
        <v>24</v>
      </c>
      <c r="C6">
        <f>'Garibaldi 2017'!C6+'Quelle 2011'!C6</f>
        <v>1</v>
      </c>
      <c r="D6">
        <f>'Garibaldi 2017'!D6+'Quelle 2011'!D6</f>
        <v>0</v>
      </c>
      <c r="E6">
        <f>'Garibaldi 2017'!E6+'Quelle 2011'!E6</f>
        <v>0</v>
      </c>
      <c r="F6">
        <f>'Garibaldi 2017'!F6+'Quelle 2011'!F6</f>
        <v>0</v>
      </c>
      <c r="G6">
        <f>'Garibaldi 2017'!G6+'Quelle 2011'!G6</f>
        <v>0</v>
      </c>
      <c r="H6">
        <f>'Garibaldi 2017'!H6+'Quelle 2011'!H6</f>
        <v>0</v>
      </c>
      <c r="I6">
        <f>'Garibaldi 2017'!I6+'Quelle 2011'!I6</f>
        <v>0</v>
      </c>
      <c r="J6">
        <f>'Garibaldi 2017'!J6+'Quelle 2011'!J6</f>
        <v>0</v>
      </c>
      <c r="K6">
        <f>'Garibaldi 2017'!K6+'Quelle 2011'!K6</f>
        <v>0</v>
      </c>
      <c r="L6">
        <f>'Garibaldi 2017'!L6+'Quelle 2011'!L6</f>
        <v>0</v>
      </c>
      <c r="M6">
        <f>'Garibaldi 2017'!M6+'Quelle 2011'!M6</f>
        <v>0</v>
      </c>
      <c r="N6">
        <f>'Garibaldi 2017'!N6+'Quelle 2011'!N6</f>
        <v>0</v>
      </c>
      <c r="T6">
        <f t="shared" si="0"/>
        <v>24</v>
      </c>
      <c r="U6">
        <v>0</v>
      </c>
      <c r="V6">
        <f t="shared" si="1"/>
        <v>1</v>
      </c>
      <c r="Y6">
        <v>24</v>
      </c>
      <c r="Z6">
        <v>0</v>
      </c>
      <c r="AA6">
        <v>1</v>
      </c>
      <c r="AB6">
        <v>0.3</v>
      </c>
    </row>
    <row r="7" spans="2:28">
      <c r="B7">
        <v>25</v>
      </c>
      <c r="C7">
        <f>'Garibaldi 2017'!C7+'Quelle 2011'!C7</f>
        <v>0</v>
      </c>
      <c r="D7">
        <f>'Garibaldi 2017'!D7+'Quelle 2011'!D7</f>
        <v>0</v>
      </c>
      <c r="E7">
        <f>'Garibaldi 2017'!E7+'Quelle 2011'!E7</f>
        <v>0</v>
      </c>
      <c r="F7">
        <f>'Garibaldi 2017'!F7+'Quelle 2011'!F7</f>
        <v>0</v>
      </c>
      <c r="G7">
        <f>'Garibaldi 2017'!G7+'Quelle 2011'!G7</f>
        <v>0</v>
      </c>
      <c r="H7">
        <f>'Garibaldi 2017'!H7+'Quelle 2011'!H7</f>
        <v>0</v>
      </c>
      <c r="I7">
        <f>'Garibaldi 2017'!I7+'Quelle 2011'!I7</f>
        <v>0</v>
      </c>
      <c r="J7">
        <f>'Garibaldi 2017'!J7+'Quelle 2011'!J7</f>
        <v>0</v>
      </c>
      <c r="K7">
        <f>'Garibaldi 2017'!K7+'Quelle 2011'!K7</f>
        <v>0</v>
      </c>
      <c r="L7">
        <f>'Garibaldi 2017'!L7+'Quelle 2011'!L7</f>
        <v>0</v>
      </c>
      <c r="M7">
        <f>'Garibaldi 2017'!M7+'Quelle 2011'!M7</f>
        <v>0</v>
      </c>
      <c r="N7">
        <f>'Garibaldi 2017'!N7+'Quelle 2011'!N7</f>
        <v>0</v>
      </c>
      <c r="T7">
        <f t="shared" si="0"/>
        <v>25</v>
      </c>
      <c r="U7">
        <v>0</v>
      </c>
      <c r="V7">
        <f t="shared" si="1"/>
        <v>0</v>
      </c>
      <c r="Y7">
        <v>32</v>
      </c>
      <c r="Z7">
        <v>0</v>
      </c>
      <c r="AA7">
        <v>2</v>
      </c>
      <c r="AB7">
        <v>0.3</v>
      </c>
    </row>
    <row r="8" spans="2:28">
      <c r="B8">
        <v>26</v>
      </c>
      <c r="C8">
        <f>'Garibaldi 2017'!C8+'Quelle 2011'!C8</f>
        <v>0</v>
      </c>
      <c r="D8">
        <f>'Garibaldi 2017'!D8+'Quelle 2011'!D8</f>
        <v>0</v>
      </c>
      <c r="E8">
        <f>'Garibaldi 2017'!E8+'Quelle 2011'!E8</f>
        <v>0</v>
      </c>
      <c r="F8">
        <f>'Garibaldi 2017'!F8+'Quelle 2011'!F8</f>
        <v>0</v>
      </c>
      <c r="G8">
        <f>'Garibaldi 2017'!G8+'Quelle 2011'!G8</f>
        <v>0</v>
      </c>
      <c r="H8">
        <f>'Garibaldi 2017'!H8+'Quelle 2011'!H8</f>
        <v>0</v>
      </c>
      <c r="I8">
        <f>'Garibaldi 2017'!I8+'Quelle 2011'!I8</f>
        <v>0</v>
      </c>
      <c r="J8">
        <f>'Garibaldi 2017'!J8+'Quelle 2011'!J8</f>
        <v>0</v>
      </c>
      <c r="K8">
        <f>'Garibaldi 2017'!K8+'Quelle 2011'!K8</f>
        <v>0</v>
      </c>
      <c r="L8">
        <f>'Garibaldi 2017'!L8+'Quelle 2011'!L8</f>
        <v>0</v>
      </c>
      <c r="M8">
        <f>'Garibaldi 2017'!M8+'Quelle 2011'!M8</f>
        <v>0</v>
      </c>
      <c r="N8">
        <f>'Garibaldi 2017'!N8+'Quelle 2011'!N8</f>
        <v>0</v>
      </c>
      <c r="T8">
        <f t="shared" si="0"/>
        <v>26</v>
      </c>
      <c r="U8">
        <v>0</v>
      </c>
      <c r="V8">
        <f t="shared" si="1"/>
        <v>0</v>
      </c>
      <c r="Y8">
        <v>33</v>
      </c>
      <c r="Z8">
        <v>0</v>
      </c>
      <c r="AA8">
        <v>1</v>
      </c>
      <c r="AB8">
        <v>0.3</v>
      </c>
    </row>
    <row r="9" spans="2:28">
      <c r="B9">
        <v>27</v>
      </c>
      <c r="C9">
        <f>'Garibaldi 2017'!C9+'Quelle 2011'!C9</f>
        <v>0</v>
      </c>
      <c r="D9">
        <f>'Garibaldi 2017'!D9+'Quelle 2011'!D9</f>
        <v>0</v>
      </c>
      <c r="E9">
        <f>'Garibaldi 2017'!E9+'Quelle 2011'!E9</f>
        <v>0</v>
      </c>
      <c r="F9">
        <f>'Garibaldi 2017'!F9+'Quelle 2011'!F9</f>
        <v>0</v>
      </c>
      <c r="G9">
        <f>'Garibaldi 2017'!G9+'Quelle 2011'!G9</f>
        <v>0</v>
      </c>
      <c r="H9">
        <f>'Garibaldi 2017'!H9+'Quelle 2011'!H9</f>
        <v>0</v>
      </c>
      <c r="I9">
        <f>'Garibaldi 2017'!I9+'Quelle 2011'!I9</f>
        <v>0</v>
      </c>
      <c r="J9">
        <f>'Garibaldi 2017'!J9+'Quelle 2011'!J9</f>
        <v>0</v>
      </c>
      <c r="K9">
        <f>'Garibaldi 2017'!K9+'Quelle 2011'!K9</f>
        <v>0</v>
      </c>
      <c r="L9">
        <f>'Garibaldi 2017'!L9+'Quelle 2011'!L9</f>
        <v>0</v>
      </c>
      <c r="M9">
        <f>'Garibaldi 2017'!M9+'Quelle 2011'!M9</f>
        <v>0</v>
      </c>
      <c r="N9">
        <f>'Garibaldi 2017'!N9+'Quelle 2011'!N9</f>
        <v>0</v>
      </c>
      <c r="T9">
        <f t="shared" si="0"/>
        <v>27</v>
      </c>
      <c r="U9">
        <v>0</v>
      </c>
      <c r="V9">
        <f t="shared" si="1"/>
        <v>0</v>
      </c>
      <c r="Y9">
        <v>37</v>
      </c>
      <c r="Z9">
        <v>0</v>
      </c>
      <c r="AA9">
        <v>1</v>
      </c>
      <c r="AB9">
        <v>0.3</v>
      </c>
    </row>
    <row r="10" spans="2:28">
      <c r="B10">
        <v>28</v>
      </c>
      <c r="C10">
        <f>'Garibaldi 2017'!C10+'Quelle 2011'!C10</f>
        <v>0</v>
      </c>
      <c r="D10">
        <f>'Garibaldi 2017'!D10+'Quelle 2011'!D10</f>
        <v>0</v>
      </c>
      <c r="E10">
        <f>'Garibaldi 2017'!E10+'Quelle 2011'!E10</f>
        <v>0</v>
      </c>
      <c r="F10">
        <f>'Garibaldi 2017'!F10+'Quelle 2011'!F10</f>
        <v>0</v>
      </c>
      <c r="G10">
        <f>'Garibaldi 2017'!G10+'Quelle 2011'!G10</f>
        <v>0</v>
      </c>
      <c r="H10">
        <f>'Garibaldi 2017'!H10+'Quelle 2011'!H10</f>
        <v>0</v>
      </c>
      <c r="I10">
        <f>'Garibaldi 2017'!I10+'Quelle 2011'!I10</f>
        <v>0</v>
      </c>
      <c r="J10">
        <f>'Garibaldi 2017'!J10+'Quelle 2011'!J10</f>
        <v>0</v>
      </c>
      <c r="K10">
        <f>'Garibaldi 2017'!K10+'Quelle 2011'!K10</f>
        <v>0</v>
      </c>
      <c r="L10">
        <f>'Garibaldi 2017'!L10+'Quelle 2011'!L10</f>
        <v>0</v>
      </c>
      <c r="M10">
        <f>'Garibaldi 2017'!M10+'Quelle 2011'!M10</f>
        <v>0</v>
      </c>
      <c r="N10">
        <f>'Garibaldi 2017'!N10+'Quelle 2011'!N10</f>
        <v>0</v>
      </c>
      <c r="T10">
        <f t="shared" si="0"/>
        <v>28</v>
      </c>
      <c r="U10">
        <v>0</v>
      </c>
      <c r="V10">
        <f t="shared" si="1"/>
        <v>0</v>
      </c>
      <c r="Y10">
        <v>52</v>
      </c>
      <c r="Z10">
        <v>1</v>
      </c>
      <c r="AA10">
        <v>4</v>
      </c>
      <c r="AB10">
        <f t="shared" ref="AB5:AB68" si="2">Z10+1</f>
        <v>2</v>
      </c>
    </row>
    <row r="11" spans="2:28">
      <c r="B11">
        <v>29</v>
      </c>
      <c r="C11">
        <f>'Garibaldi 2017'!C11+'Quelle 2011'!C11</f>
        <v>0</v>
      </c>
      <c r="D11">
        <f>'Garibaldi 2017'!D11+'Quelle 2011'!D11</f>
        <v>0</v>
      </c>
      <c r="E11">
        <f>'Garibaldi 2017'!E11+'Quelle 2011'!E11</f>
        <v>0</v>
      </c>
      <c r="F11">
        <f>'Garibaldi 2017'!F11+'Quelle 2011'!F11</f>
        <v>0</v>
      </c>
      <c r="G11">
        <f>'Garibaldi 2017'!G11+'Quelle 2011'!G11</f>
        <v>0</v>
      </c>
      <c r="H11">
        <f>'Garibaldi 2017'!H11+'Quelle 2011'!H11</f>
        <v>0</v>
      </c>
      <c r="I11">
        <f>'Garibaldi 2017'!I11+'Quelle 2011'!I11</f>
        <v>0</v>
      </c>
      <c r="J11">
        <f>'Garibaldi 2017'!J11+'Quelle 2011'!J11</f>
        <v>0</v>
      </c>
      <c r="K11">
        <f>'Garibaldi 2017'!K11+'Quelle 2011'!K11</f>
        <v>0</v>
      </c>
      <c r="L11">
        <f>'Garibaldi 2017'!L11+'Quelle 2011'!L11</f>
        <v>0</v>
      </c>
      <c r="M11">
        <f>'Garibaldi 2017'!M11+'Quelle 2011'!M11</f>
        <v>0</v>
      </c>
      <c r="N11">
        <f>'Garibaldi 2017'!N11+'Quelle 2011'!N11</f>
        <v>0</v>
      </c>
      <c r="T11">
        <f t="shared" si="0"/>
        <v>29</v>
      </c>
      <c r="U11">
        <v>0</v>
      </c>
      <c r="V11">
        <f t="shared" si="1"/>
        <v>0</v>
      </c>
      <c r="Y11">
        <v>53</v>
      </c>
      <c r="Z11">
        <v>1</v>
      </c>
      <c r="AA11">
        <v>12</v>
      </c>
      <c r="AB11">
        <f t="shared" si="2"/>
        <v>2</v>
      </c>
    </row>
    <row r="12" spans="2:28">
      <c r="B12">
        <v>30</v>
      </c>
      <c r="C12">
        <f>'Garibaldi 2017'!C12+'Quelle 2011'!C12</f>
        <v>0</v>
      </c>
      <c r="D12">
        <f>'Garibaldi 2017'!D12+'Quelle 2011'!D12</f>
        <v>0</v>
      </c>
      <c r="E12">
        <f>'Garibaldi 2017'!E12+'Quelle 2011'!E12</f>
        <v>0</v>
      </c>
      <c r="F12">
        <f>'Garibaldi 2017'!F12+'Quelle 2011'!F12</f>
        <v>0</v>
      </c>
      <c r="G12">
        <f>'Garibaldi 2017'!G12+'Quelle 2011'!G12</f>
        <v>0</v>
      </c>
      <c r="H12">
        <f>'Garibaldi 2017'!H12+'Quelle 2011'!H12</f>
        <v>0</v>
      </c>
      <c r="I12">
        <f>'Garibaldi 2017'!I12+'Quelle 2011'!I12</f>
        <v>0</v>
      </c>
      <c r="J12">
        <f>'Garibaldi 2017'!J12+'Quelle 2011'!J12</f>
        <v>0</v>
      </c>
      <c r="K12">
        <f>'Garibaldi 2017'!K12+'Quelle 2011'!K12</f>
        <v>0</v>
      </c>
      <c r="L12">
        <f>'Garibaldi 2017'!L12+'Quelle 2011'!L12</f>
        <v>0</v>
      </c>
      <c r="M12">
        <f>'Garibaldi 2017'!M12+'Quelle 2011'!M12</f>
        <v>0</v>
      </c>
      <c r="N12">
        <f>'Garibaldi 2017'!N12+'Quelle 2011'!N12</f>
        <v>0</v>
      </c>
      <c r="T12">
        <f t="shared" si="0"/>
        <v>30</v>
      </c>
      <c r="U12">
        <v>0</v>
      </c>
      <c r="V12">
        <f t="shared" si="1"/>
        <v>0</v>
      </c>
      <c r="Y12">
        <v>54</v>
      </c>
      <c r="Z12">
        <v>1</v>
      </c>
      <c r="AA12">
        <v>14</v>
      </c>
      <c r="AB12">
        <f t="shared" si="2"/>
        <v>2</v>
      </c>
    </row>
    <row r="13" spans="2:28">
      <c r="B13">
        <v>31</v>
      </c>
      <c r="C13">
        <f>'Garibaldi 2017'!C13+'Quelle 2011'!C13</f>
        <v>0</v>
      </c>
      <c r="D13">
        <f>'Garibaldi 2017'!D13+'Quelle 2011'!D13</f>
        <v>0</v>
      </c>
      <c r="E13">
        <f>'Garibaldi 2017'!E13+'Quelle 2011'!E13</f>
        <v>0</v>
      </c>
      <c r="F13">
        <f>'Garibaldi 2017'!F13+'Quelle 2011'!F13</f>
        <v>0</v>
      </c>
      <c r="G13">
        <f>'Garibaldi 2017'!G13+'Quelle 2011'!G13</f>
        <v>0</v>
      </c>
      <c r="H13">
        <f>'Garibaldi 2017'!H13+'Quelle 2011'!H13</f>
        <v>0</v>
      </c>
      <c r="I13">
        <f>'Garibaldi 2017'!I13+'Quelle 2011'!I13</f>
        <v>0</v>
      </c>
      <c r="J13">
        <f>'Garibaldi 2017'!J13+'Quelle 2011'!J13</f>
        <v>0</v>
      </c>
      <c r="K13">
        <f>'Garibaldi 2017'!K13+'Quelle 2011'!K13</f>
        <v>0</v>
      </c>
      <c r="L13">
        <f>'Garibaldi 2017'!L13+'Quelle 2011'!L13</f>
        <v>0</v>
      </c>
      <c r="M13">
        <f>'Garibaldi 2017'!M13+'Quelle 2011'!M13</f>
        <v>0</v>
      </c>
      <c r="N13">
        <f>'Garibaldi 2017'!N13+'Quelle 2011'!N13</f>
        <v>0</v>
      </c>
      <c r="T13">
        <f t="shared" si="0"/>
        <v>31</v>
      </c>
      <c r="U13">
        <v>0</v>
      </c>
      <c r="V13">
        <f t="shared" si="1"/>
        <v>0</v>
      </c>
      <c r="Y13">
        <v>55</v>
      </c>
      <c r="Z13">
        <v>1</v>
      </c>
      <c r="AA13">
        <v>13</v>
      </c>
      <c r="AB13">
        <f t="shared" si="2"/>
        <v>2</v>
      </c>
    </row>
    <row r="14" spans="2:28">
      <c r="B14">
        <v>32</v>
      </c>
      <c r="C14">
        <f>'Garibaldi 2017'!C14+'Quelle 2011'!C14</f>
        <v>2</v>
      </c>
      <c r="D14">
        <f>'Garibaldi 2017'!D14+'Quelle 2011'!D14</f>
        <v>0</v>
      </c>
      <c r="E14">
        <f>'Garibaldi 2017'!E14+'Quelle 2011'!E14</f>
        <v>0</v>
      </c>
      <c r="F14">
        <f>'Garibaldi 2017'!F14+'Quelle 2011'!F14</f>
        <v>0</v>
      </c>
      <c r="G14">
        <f>'Garibaldi 2017'!G14+'Quelle 2011'!G14</f>
        <v>0</v>
      </c>
      <c r="H14">
        <f>'Garibaldi 2017'!H14+'Quelle 2011'!H14</f>
        <v>0</v>
      </c>
      <c r="I14">
        <f>'Garibaldi 2017'!I14+'Quelle 2011'!I14</f>
        <v>0</v>
      </c>
      <c r="J14">
        <f>'Garibaldi 2017'!J14+'Quelle 2011'!J14</f>
        <v>0</v>
      </c>
      <c r="K14">
        <f>'Garibaldi 2017'!K14+'Quelle 2011'!K14</f>
        <v>0</v>
      </c>
      <c r="L14">
        <f>'Garibaldi 2017'!L14+'Quelle 2011'!L14</f>
        <v>0</v>
      </c>
      <c r="M14">
        <f>'Garibaldi 2017'!M14+'Quelle 2011'!M14</f>
        <v>0</v>
      </c>
      <c r="N14">
        <f>'Garibaldi 2017'!N14+'Quelle 2011'!N14</f>
        <v>0</v>
      </c>
      <c r="T14">
        <f t="shared" si="0"/>
        <v>32</v>
      </c>
      <c r="U14">
        <v>0</v>
      </c>
      <c r="V14">
        <f t="shared" si="1"/>
        <v>2</v>
      </c>
      <c r="Y14">
        <v>56</v>
      </c>
      <c r="Z14">
        <v>1</v>
      </c>
      <c r="AA14">
        <v>20</v>
      </c>
      <c r="AB14">
        <f t="shared" si="2"/>
        <v>2</v>
      </c>
    </row>
    <row r="15" spans="2:28">
      <c r="B15">
        <v>33</v>
      </c>
      <c r="C15">
        <f>'Garibaldi 2017'!C15+'Quelle 2011'!C15</f>
        <v>1</v>
      </c>
      <c r="D15">
        <f>'Garibaldi 2017'!D15+'Quelle 2011'!D15</f>
        <v>0</v>
      </c>
      <c r="E15">
        <f>'Garibaldi 2017'!E15+'Quelle 2011'!E15</f>
        <v>0</v>
      </c>
      <c r="F15">
        <f>'Garibaldi 2017'!F15+'Quelle 2011'!F15</f>
        <v>0</v>
      </c>
      <c r="G15">
        <f>'Garibaldi 2017'!G15+'Quelle 2011'!G15</f>
        <v>0</v>
      </c>
      <c r="H15">
        <f>'Garibaldi 2017'!H15+'Quelle 2011'!H15</f>
        <v>0</v>
      </c>
      <c r="I15">
        <f>'Garibaldi 2017'!I15+'Quelle 2011'!I15</f>
        <v>0</v>
      </c>
      <c r="J15">
        <f>'Garibaldi 2017'!J15+'Quelle 2011'!J15</f>
        <v>0</v>
      </c>
      <c r="K15">
        <f>'Garibaldi 2017'!K15+'Quelle 2011'!K15</f>
        <v>0</v>
      </c>
      <c r="L15">
        <f>'Garibaldi 2017'!L15+'Quelle 2011'!L15</f>
        <v>0</v>
      </c>
      <c r="M15">
        <f>'Garibaldi 2017'!M15+'Quelle 2011'!M15</f>
        <v>0</v>
      </c>
      <c r="N15">
        <f>'Garibaldi 2017'!N15+'Quelle 2011'!N15</f>
        <v>0</v>
      </c>
      <c r="T15">
        <f t="shared" si="0"/>
        <v>33</v>
      </c>
      <c r="U15">
        <v>0</v>
      </c>
      <c r="V15">
        <f t="shared" si="1"/>
        <v>1</v>
      </c>
      <c r="Y15">
        <v>57</v>
      </c>
      <c r="Z15">
        <v>1</v>
      </c>
      <c r="AA15">
        <v>9</v>
      </c>
      <c r="AB15">
        <f t="shared" si="2"/>
        <v>2</v>
      </c>
    </row>
    <row r="16" spans="2:28">
      <c r="B16">
        <v>34</v>
      </c>
      <c r="C16">
        <f>'Garibaldi 2017'!C16+'Quelle 2011'!C16</f>
        <v>0</v>
      </c>
      <c r="D16">
        <f>'Garibaldi 2017'!D16+'Quelle 2011'!D16</f>
        <v>0</v>
      </c>
      <c r="E16">
        <f>'Garibaldi 2017'!E16+'Quelle 2011'!E16</f>
        <v>0</v>
      </c>
      <c r="F16">
        <f>'Garibaldi 2017'!F16+'Quelle 2011'!F16</f>
        <v>0</v>
      </c>
      <c r="G16">
        <f>'Garibaldi 2017'!G16+'Quelle 2011'!G16</f>
        <v>0</v>
      </c>
      <c r="H16">
        <f>'Garibaldi 2017'!H16+'Quelle 2011'!H16</f>
        <v>0</v>
      </c>
      <c r="I16">
        <f>'Garibaldi 2017'!I16+'Quelle 2011'!I16</f>
        <v>0</v>
      </c>
      <c r="J16">
        <f>'Garibaldi 2017'!J16+'Quelle 2011'!J16</f>
        <v>0</v>
      </c>
      <c r="K16">
        <f>'Garibaldi 2017'!K16+'Quelle 2011'!K16</f>
        <v>0</v>
      </c>
      <c r="L16">
        <f>'Garibaldi 2017'!L16+'Quelle 2011'!L16</f>
        <v>0</v>
      </c>
      <c r="M16">
        <f>'Garibaldi 2017'!M16+'Quelle 2011'!M16</f>
        <v>0</v>
      </c>
      <c r="N16">
        <f>'Garibaldi 2017'!N16+'Quelle 2011'!N16</f>
        <v>0</v>
      </c>
      <c r="T16">
        <f t="shared" si="0"/>
        <v>34</v>
      </c>
      <c r="U16">
        <v>0</v>
      </c>
      <c r="V16">
        <f t="shared" si="1"/>
        <v>0</v>
      </c>
      <c r="Y16">
        <v>58</v>
      </c>
      <c r="Z16">
        <v>1</v>
      </c>
      <c r="AA16">
        <v>3</v>
      </c>
      <c r="AB16">
        <f t="shared" si="2"/>
        <v>2</v>
      </c>
    </row>
    <row r="17" spans="2:76">
      <c r="B17">
        <v>35</v>
      </c>
      <c r="C17">
        <f>'Garibaldi 2017'!C17+'Quelle 2011'!C17</f>
        <v>0</v>
      </c>
      <c r="D17">
        <f>'Garibaldi 2017'!D17+'Quelle 2011'!D17</f>
        <v>0</v>
      </c>
      <c r="E17">
        <f>'Garibaldi 2017'!E17+'Quelle 2011'!E17</f>
        <v>0</v>
      </c>
      <c r="F17">
        <f>'Garibaldi 2017'!F17+'Quelle 2011'!F17</f>
        <v>0</v>
      </c>
      <c r="G17">
        <f>'Garibaldi 2017'!G17+'Quelle 2011'!G17</f>
        <v>0</v>
      </c>
      <c r="H17">
        <f>'Garibaldi 2017'!H17+'Quelle 2011'!H17</f>
        <v>0</v>
      </c>
      <c r="I17">
        <f>'Garibaldi 2017'!I17+'Quelle 2011'!I17</f>
        <v>0</v>
      </c>
      <c r="J17">
        <f>'Garibaldi 2017'!J17+'Quelle 2011'!J17</f>
        <v>0</v>
      </c>
      <c r="K17">
        <f>'Garibaldi 2017'!K17+'Quelle 2011'!K17</f>
        <v>0</v>
      </c>
      <c r="L17">
        <f>'Garibaldi 2017'!L17+'Quelle 2011'!L17</f>
        <v>0</v>
      </c>
      <c r="M17">
        <f>'Garibaldi 2017'!M17+'Quelle 2011'!M17</f>
        <v>0</v>
      </c>
      <c r="N17">
        <f>'Garibaldi 2017'!N17+'Quelle 2011'!N17</f>
        <v>0</v>
      </c>
      <c r="T17">
        <f t="shared" si="0"/>
        <v>35</v>
      </c>
      <c r="U17">
        <v>0</v>
      </c>
      <c r="V17">
        <f t="shared" si="1"/>
        <v>0</v>
      </c>
      <c r="Y17">
        <v>59</v>
      </c>
      <c r="Z17">
        <v>1</v>
      </c>
      <c r="AA17">
        <v>5</v>
      </c>
      <c r="AB17">
        <f t="shared" si="2"/>
        <v>2</v>
      </c>
    </row>
    <row r="18" spans="2:76">
      <c r="B18">
        <v>36</v>
      </c>
      <c r="C18">
        <f>'Garibaldi 2017'!C18+'Quelle 2011'!C18</f>
        <v>0</v>
      </c>
      <c r="D18">
        <f>'Garibaldi 2017'!D18+'Quelle 2011'!D18</f>
        <v>0</v>
      </c>
      <c r="E18">
        <f>'Garibaldi 2017'!E18+'Quelle 2011'!E18</f>
        <v>0</v>
      </c>
      <c r="F18">
        <f>'Garibaldi 2017'!F18+'Quelle 2011'!F18</f>
        <v>0</v>
      </c>
      <c r="G18">
        <f>'Garibaldi 2017'!G18+'Quelle 2011'!G18</f>
        <v>0</v>
      </c>
      <c r="H18">
        <f>'Garibaldi 2017'!H18+'Quelle 2011'!H18</f>
        <v>0</v>
      </c>
      <c r="I18">
        <f>'Garibaldi 2017'!I18+'Quelle 2011'!I18</f>
        <v>0</v>
      </c>
      <c r="J18">
        <f>'Garibaldi 2017'!J18+'Quelle 2011'!J18</f>
        <v>0</v>
      </c>
      <c r="K18">
        <f>'Garibaldi 2017'!K18+'Quelle 2011'!K18</f>
        <v>0</v>
      </c>
      <c r="L18">
        <f>'Garibaldi 2017'!L18+'Quelle 2011'!L18</f>
        <v>0</v>
      </c>
      <c r="M18">
        <f>'Garibaldi 2017'!M18+'Quelle 2011'!M18</f>
        <v>0</v>
      </c>
      <c r="N18">
        <f>'Garibaldi 2017'!N18+'Quelle 2011'!N18</f>
        <v>0</v>
      </c>
      <c r="T18">
        <f t="shared" si="0"/>
        <v>36</v>
      </c>
      <c r="U18">
        <v>0</v>
      </c>
      <c r="V18">
        <f t="shared" si="1"/>
        <v>0</v>
      </c>
      <c r="Y18">
        <v>60</v>
      </c>
      <c r="Z18">
        <v>1</v>
      </c>
      <c r="AA18">
        <v>7</v>
      </c>
      <c r="AB18">
        <f t="shared" si="2"/>
        <v>2</v>
      </c>
    </row>
    <row r="19" spans="2:76">
      <c r="B19">
        <v>37</v>
      </c>
      <c r="C19">
        <f>'Garibaldi 2017'!C19+'Quelle 2011'!C19</f>
        <v>1</v>
      </c>
      <c r="D19">
        <f>'Garibaldi 2017'!D19+'Quelle 2011'!D19</f>
        <v>0</v>
      </c>
      <c r="E19">
        <f>'Garibaldi 2017'!E19+'Quelle 2011'!E19</f>
        <v>0</v>
      </c>
      <c r="F19">
        <f>'Garibaldi 2017'!F19+'Quelle 2011'!F19</f>
        <v>0</v>
      </c>
      <c r="G19">
        <f>'Garibaldi 2017'!G19+'Quelle 2011'!G19</f>
        <v>0</v>
      </c>
      <c r="H19">
        <f>'Garibaldi 2017'!H19+'Quelle 2011'!H19</f>
        <v>0</v>
      </c>
      <c r="I19">
        <f>'Garibaldi 2017'!I19+'Quelle 2011'!I19</f>
        <v>0</v>
      </c>
      <c r="J19">
        <f>'Garibaldi 2017'!J19+'Quelle 2011'!J19</f>
        <v>0</v>
      </c>
      <c r="K19">
        <f>'Garibaldi 2017'!K19+'Quelle 2011'!K19</f>
        <v>0</v>
      </c>
      <c r="L19">
        <f>'Garibaldi 2017'!L19+'Quelle 2011'!L19</f>
        <v>0</v>
      </c>
      <c r="M19">
        <f>'Garibaldi 2017'!M19+'Quelle 2011'!M19</f>
        <v>0</v>
      </c>
      <c r="N19">
        <f>'Garibaldi 2017'!N19+'Quelle 2011'!N19</f>
        <v>0</v>
      </c>
      <c r="T19">
        <f t="shared" si="0"/>
        <v>37</v>
      </c>
      <c r="U19">
        <v>0</v>
      </c>
      <c r="V19">
        <f t="shared" si="1"/>
        <v>1</v>
      </c>
      <c r="Y19">
        <v>61</v>
      </c>
      <c r="Z19">
        <v>1</v>
      </c>
      <c r="AA19">
        <v>2</v>
      </c>
      <c r="AB19">
        <f t="shared" si="2"/>
        <v>2</v>
      </c>
    </row>
    <row r="20" spans="2:76">
      <c r="B20">
        <v>38</v>
      </c>
      <c r="C20">
        <f>'Garibaldi 2017'!C20+'Quelle 2011'!C20</f>
        <v>0</v>
      </c>
      <c r="D20">
        <f>'Garibaldi 2017'!D20+'Quelle 2011'!D20</f>
        <v>0</v>
      </c>
      <c r="E20">
        <f>'Garibaldi 2017'!E20+'Quelle 2011'!E20</f>
        <v>0</v>
      </c>
      <c r="F20">
        <f>'Garibaldi 2017'!F20+'Quelle 2011'!F20</f>
        <v>0</v>
      </c>
      <c r="G20">
        <f>'Garibaldi 2017'!G20+'Quelle 2011'!G20</f>
        <v>0</v>
      </c>
      <c r="H20">
        <f>'Garibaldi 2017'!H20+'Quelle 2011'!H20</f>
        <v>0</v>
      </c>
      <c r="I20">
        <f>'Garibaldi 2017'!I20+'Quelle 2011'!I20</f>
        <v>0</v>
      </c>
      <c r="J20">
        <f>'Garibaldi 2017'!J20+'Quelle 2011'!J20</f>
        <v>0</v>
      </c>
      <c r="K20">
        <f>'Garibaldi 2017'!K20+'Quelle 2011'!K20</f>
        <v>0</v>
      </c>
      <c r="L20">
        <f>'Garibaldi 2017'!L20+'Quelle 2011'!L20</f>
        <v>0</v>
      </c>
      <c r="M20">
        <f>'Garibaldi 2017'!M20+'Quelle 2011'!M20</f>
        <v>0</v>
      </c>
      <c r="N20">
        <f>'Garibaldi 2017'!N20+'Quelle 2011'!N20</f>
        <v>0</v>
      </c>
      <c r="T20">
        <f>B34</f>
        <v>52</v>
      </c>
      <c r="U20">
        <v>1</v>
      </c>
      <c r="V20">
        <f>D34</f>
        <v>4</v>
      </c>
      <c r="Y20">
        <v>62</v>
      </c>
      <c r="Z20">
        <v>1</v>
      </c>
      <c r="AA20">
        <v>1</v>
      </c>
      <c r="AB20">
        <f t="shared" si="2"/>
        <v>2</v>
      </c>
    </row>
    <row r="21" spans="2:76">
      <c r="B21">
        <v>39</v>
      </c>
      <c r="C21">
        <f>'Garibaldi 2017'!C21+'Quelle 2011'!C21</f>
        <v>0</v>
      </c>
      <c r="D21">
        <f>'Garibaldi 2017'!D21+'Quelle 2011'!D21</f>
        <v>0</v>
      </c>
      <c r="E21">
        <f>'Garibaldi 2017'!E21+'Quelle 2011'!E21</f>
        <v>0</v>
      </c>
      <c r="F21">
        <f>'Garibaldi 2017'!F21+'Quelle 2011'!F21</f>
        <v>0</v>
      </c>
      <c r="G21">
        <f>'Garibaldi 2017'!G21+'Quelle 2011'!G21</f>
        <v>0</v>
      </c>
      <c r="H21">
        <f>'Garibaldi 2017'!H21+'Quelle 2011'!H21</f>
        <v>0</v>
      </c>
      <c r="I21">
        <f>'Garibaldi 2017'!I21+'Quelle 2011'!I21</f>
        <v>0</v>
      </c>
      <c r="J21">
        <f>'Garibaldi 2017'!J21+'Quelle 2011'!J21</f>
        <v>0</v>
      </c>
      <c r="K21">
        <f>'Garibaldi 2017'!K21+'Quelle 2011'!K21</f>
        <v>0</v>
      </c>
      <c r="L21">
        <f>'Garibaldi 2017'!L21+'Quelle 2011'!L21</f>
        <v>0</v>
      </c>
      <c r="M21">
        <f>'Garibaldi 2017'!M21+'Quelle 2011'!M21</f>
        <v>0</v>
      </c>
      <c r="N21">
        <f>'Garibaldi 2017'!N21+'Quelle 2011'!N21</f>
        <v>0</v>
      </c>
      <c r="T21">
        <f t="shared" ref="T21:T31" si="3">B35</f>
        <v>53</v>
      </c>
      <c r="U21">
        <v>1</v>
      </c>
      <c r="V21">
        <f t="shared" ref="V21:V31" si="4">D35</f>
        <v>12</v>
      </c>
      <c r="Y21">
        <v>63</v>
      </c>
      <c r="Z21">
        <v>1</v>
      </c>
      <c r="AA21">
        <v>2</v>
      </c>
      <c r="AB21">
        <f t="shared" si="2"/>
        <v>2</v>
      </c>
    </row>
    <row r="22" spans="2:76">
      <c r="B22">
        <v>40</v>
      </c>
      <c r="C22">
        <f>'Garibaldi 2017'!C22+'Quelle 2011'!C22</f>
        <v>0</v>
      </c>
      <c r="D22">
        <f>'Garibaldi 2017'!D22+'Quelle 2011'!D22</f>
        <v>0</v>
      </c>
      <c r="E22">
        <f>'Garibaldi 2017'!E22+'Quelle 2011'!E22</f>
        <v>0</v>
      </c>
      <c r="F22">
        <f>'Garibaldi 2017'!F22+'Quelle 2011'!F22</f>
        <v>0</v>
      </c>
      <c r="G22">
        <f>'Garibaldi 2017'!G22+'Quelle 2011'!G22</f>
        <v>0</v>
      </c>
      <c r="H22">
        <f>'Garibaldi 2017'!H22+'Quelle 2011'!H22</f>
        <v>0</v>
      </c>
      <c r="I22">
        <f>'Garibaldi 2017'!I22+'Quelle 2011'!I22</f>
        <v>0</v>
      </c>
      <c r="J22">
        <f>'Garibaldi 2017'!J22+'Quelle 2011'!J22</f>
        <v>0</v>
      </c>
      <c r="K22">
        <f>'Garibaldi 2017'!K22+'Quelle 2011'!K22</f>
        <v>0</v>
      </c>
      <c r="L22">
        <f>'Garibaldi 2017'!L22+'Quelle 2011'!L22</f>
        <v>0</v>
      </c>
      <c r="M22">
        <f>'Garibaldi 2017'!M22+'Quelle 2011'!M22</f>
        <v>0</v>
      </c>
      <c r="N22">
        <f>'Garibaldi 2017'!N22+'Quelle 2011'!N22</f>
        <v>0</v>
      </c>
      <c r="T22">
        <f t="shared" si="3"/>
        <v>54</v>
      </c>
      <c r="U22">
        <v>1</v>
      </c>
      <c r="V22">
        <f t="shared" si="4"/>
        <v>14</v>
      </c>
      <c r="Y22">
        <v>58</v>
      </c>
      <c r="Z22">
        <v>2</v>
      </c>
      <c r="AA22">
        <v>5</v>
      </c>
      <c r="AB22">
        <f t="shared" si="2"/>
        <v>3</v>
      </c>
    </row>
    <row r="23" spans="2:76">
      <c r="B23">
        <v>41</v>
      </c>
      <c r="C23">
        <f>'Garibaldi 2017'!C23+'Quelle 2011'!C23</f>
        <v>0</v>
      </c>
      <c r="D23">
        <f>'Garibaldi 2017'!D23+'Quelle 2011'!D23</f>
        <v>0</v>
      </c>
      <c r="E23">
        <f>'Garibaldi 2017'!E23+'Quelle 2011'!E23</f>
        <v>0</v>
      </c>
      <c r="F23">
        <f>'Garibaldi 2017'!F23+'Quelle 2011'!F23</f>
        <v>0</v>
      </c>
      <c r="G23">
        <f>'Garibaldi 2017'!G23+'Quelle 2011'!G23</f>
        <v>0</v>
      </c>
      <c r="H23">
        <f>'Garibaldi 2017'!H23+'Quelle 2011'!H23</f>
        <v>0</v>
      </c>
      <c r="I23">
        <f>'Garibaldi 2017'!I23+'Quelle 2011'!I23</f>
        <v>0</v>
      </c>
      <c r="J23">
        <f>'Garibaldi 2017'!J23+'Quelle 2011'!J23</f>
        <v>0</v>
      </c>
      <c r="K23">
        <f>'Garibaldi 2017'!K23+'Quelle 2011'!K23</f>
        <v>0</v>
      </c>
      <c r="L23">
        <f>'Garibaldi 2017'!L23+'Quelle 2011'!L23</f>
        <v>0</v>
      </c>
      <c r="M23">
        <f>'Garibaldi 2017'!M23+'Quelle 2011'!M23</f>
        <v>0</v>
      </c>
      <c r="N23">
        <f>'Garibaldi 2017'!N23+'Quelle 2011'!N23</f>
        <v>0</v>
      </c>
      <c r="T23">
        <f t="shared" si="3"/>
        <v>55</v>
      </c>
      <c r="U23">
        <v>1</v>
      </c>
      <c r="V23">
        <f t="shared" si="4"/>
        <v>13</v>
      </c>
      <c r="Y23">
        <v>59</v>
      </c>
      <c r="Z23">
        <v>2</v>
      </c>
      <c r="AA23">
        <v>7</v>
      </c>
      <c r="AB23">
        <f t="shared" si="2"/>
        <v>3</v>
      </c>
    </row>
    <row r="24" spans="2:76">
      <c r="B24">
        <v>42</v>
      </c>
      <c r="C24">
        <f>'Garibaldi 2017'!C24+'Quelle 2011'!C24</f>
        <v>0</v>
      </c>
      <c r="D24">
        <f>'Garibaldi 2017'!D24+'Quelle 2011'!D24</f>
        <v>0</v>
      </c>
      <c r="E24">
        <f>'Garibaldi 2017'!E24+'Quelle 2011'!E24</f>
        <v>0</v>
      </c>
      <c r="F24">
        <f>'Garibaldi 2017'!F24+'Quelle 2011'!F24</f>
        <v>0</v>
      </c>
      <c r="G24">
        <f>'Garibaldi 2017'!G24+'Quelle 2011'!G24</f>
        <v>0</v>
      </c>
      <c r="H24">
        <f>'Garibaldi 2017'!H24+'Quelle 2011'!H24</f>
        <v>0</v>
      </c>
      <c r="I24">
        <f>'Garibaldi 2017'!I24+'Quelle 2011'!I24</f>
        <v>0</v>
      </c>
      <c r="J24">
        <f>'Garibaldi 2017'!J24+'Quelle 2011'!J24</f>
        <v>0</v>
      </c>
      <c r="K24">
        <f>'Garibaldi 2017'!K24+'Quelle 2011'!K24</f>
        <v>0</v>
      </c>
      <c r="L24">
        <f>'Garibaldi 2017'!L24+'Quelle 2011'!L24</f>
        <v>0</v>
      </c>
      <c r="M24">
        <f>'Garibaldi 2017'!M24+'Quelle 2011'!M24</f>
        <v>0</v>
      </c>
      <c r="N24">
        <f>'Garibaldi 2017'!N24+'Quelle 2011'!N24</f>
        <v>0</v>
      </c>
      <c r="T24">
        <f t="shared" si="3"/>
        <v>56</v>
      </c>
      <c r="U24">
        <v>1</v>
      </c>
      <c r="V24">
        <f t="shared" si="4"/>
        <v>20</v>
      </c>
      <c r="Y24">
        <v>60</v>
      </c>
      <c r="Z24">
        <v>2</v>
      </c>
      <c r="AA24">
        <v>14</v>
      </c>
      <c r="AB24">
        <f t="shared" si="2"/>
        <v>3</v>
      </c>
    </row>
    <row r="25" spans="2:76">
      <c r="B25">
        <v>43</v>
      </c>
      <c r="C25">
        <f>'Garibaldi 2017'!C25+'Quelle 2011'!C25</f>
        <v>0</v>
      </c>
      <c r="D25">
        <f>'Garibaldi 2017'!D25+'Quelle 2011'!D25</f>
        <v>0</v>
      </c>
      <c r="E25">
        <f>'Garibaldi 2017'!E25+'Quelle 2011'!E25</f>
        <v>0</v>
      </c>
      <c r="F25">
        <f>'Garibaldi 2017'!F25+'Quelle 2011'!F25</f>
        <v>0</v>
      </c>
      <c r="G25">
        <f>'Garibaldi 2017'!G25+'Quelle 2011'!G25</f>
        <v>0</v>
      </c>
      <c r="H25">
        <f>'Garibaldi 2017'!H25+'Quelle 2011'!H25</f>
        <v>0</v>
      </c>
      <c r="I25">
        <f>'Garibaldi 2017'!I25+'Quelle 2011'!I25</f>
        <v>0</v>
      </c>
      <c r="J25">
        <f>'Garibaldi 2017'!J25+'Quelle 2011'!J25</f>
        <v>0</v>
      </c>
      <c r="K25">
        <f>'Garibaldi 2017'!K25+'Quelle 2011'!K25</f>
        <v>0</v>
      </c>
      <c r="L25">
        <f>'Garibaldi 2017'!L25+'Quelle 2011'!L25</f>
        <v>0</v>
      </c>
      <c r="M25">
        <f>'Garibaldi 2017'!M25+'Quelle 2011'!M25</f>
        <v>0</v>
      </c>
      <c r="N25">
        <f>'Garibaldi 2017'!N25+'Quelle 2011'!N25</f>
        <v>0</v>
      </c>
      <c r="T25">
        <f t="shared" si="3"/>
        <v>57</v>
      </c>
      <c r="U25">
        <v>1</v>
      </c>
      <c r="V25">
        <f t="shared" si="4"/>
        <v>9</v>
      </c>
      <c r="Y25">
        <v>61</v>
      </c>
      <c r="Z25">
        <v>2</v>
      </c>
      <c r="AA25">
        <v>11</v>
      </c>
      <c r="AB25">
        <f t="shared" si="2"/>
        <v>3</v>
      </c>
    </row>
    <row r="26" spans="2:76">
      <c r="B26">
        <v>44</v>
      </c>
      <c r="C26">
        <f>'Garibaldi 2017'!C26+'Quelle 2011'!C26</f>
        <v>0</v>
      </c>
      <c r="D26">
        <f>'Garibaldi 2017'!D26+'Quelle 2011'!D26</f>
        <v>0</v>
      </c>
      <c r="E26">
        <f>'Garibaldi 2017'!E26+'Quelle 2011'!E26</f>
        <v>0</v>
      </c>
      <c r="F26">
        <f>'Garibaldi 2017'!F26+'Quelle 2011'!F26</f>
        <v>0</v>
      </c>
      <c r="G26">
        <f>'Garibaldi 2017'!G26+'Quelle 2011'!G26</f>
        <v>0</v>
      </c>
      <c r="H26">
        <f>'Garibaldi 2017'!H26+'Quelle 2011'!H26</f>
        <v>0</v>
      </c>
      <c r="I26">
        <f>'Garibaldi 2017'!I26+'Quelle 2011'!I26</f>
        <v>0</v>
      </c>
      <c r="J26">
        <f>'Garibaldi 2017'!J26+'Quelle 2011'!J26</f>
        <v>0</v>
      </c>
      <c r="K26">
        <f>'Garibaldi 2017'!K26+'Quelle 2011'!K26</f>
        <v>0</v>
      </c>
      <c r="L26">
        <f>'Garibaldi 2017'!L26+'Quelle 2011'!L26</f>
        <v>0</v>
      </c>
      <c r="M26">
        <f>'Garibaldi 2017'!M26+'Quelle 2011'!M26</f>
        <v>0</v>
      </c>
      <c r="N26">
        <f>'Garibaldi 2017'!N26+'Quelle 2011'!N26</f>
        <v>0</v>
      </c>
      <c r="T26">
        <f t="shared" si="3"/>
        <v>58</v>
      </c>
      <c r="U26">
        <v>1</v>
      </c>
      <c r="V26">
        <f t="shared" si="4"/>
        <v>3</v>
      </c>
      <c r="Y26">
        <v>62</v>
      </c>
      <c r="Z26">
        <v>2</v>
      </c>
      <c r="AA26">
        <v>32</v>
      </c>
      <c r="AB26">
        <f t="shared" si="2"/>
        <v>3</v>
      </c>
    </row>
    <row r="27" spans="2:76">
      <c r="B27">
        <v>45</v>
      </c>
      <c r="C27">
        <f>'Garibaldi 2017'!C27+'Quelle 2011'!C27</f>
        <v>0</v>
      </c>
      <c r="D27">
        <f>'Garibaldi 2017'!D27+'Quelle 2011'!D27</f>
        <v>0</v>
      </c>
      <c r="E27">
        <f>'Garibaldi 2017'!E27+'Quelle 2011'!E27</f>
        <v>0</v>
      </c>
      <c r="F27">
        <f>'Garibaldi 2017'!F27+'Quelle 2011'!F27</f>
        <v>0</v>
      </c>
      <c r="G27">
        <f>'Garibaldi 2017'!G27+'Quelle 2011'!G27</f>
        <v>0</v>
      </c>
      <c r="H27">
        <f>'Garibaldi 2017'!H27+'Quelle 2011'!H27</f>
        <v>0</v>
      </c>
      <c r="I27">
        <f>'Garibaldi 2017'!I27+'Quelle 2011'!I27</f>
        <v>0</v>
      </c>
      <c r="J27">
        <f>'Garibaldi 2017'!J27+'Quelle 2011'!J27</f>
        <v>0</v>
      </c>
      <c r="K27">
        <f>'Garibaldi 2017'!K27+'Quelle 2011'!K27</f>
        <v>0</v>
      </c>
      <c r="L27">
        <f>'Garibaldi 2017'!L27+'Quelle 2011'!L27</f>
        <v>0</v>
      </c>
      <c r="M27">
        <f>'Garibaldi 2017'!M27+'Quelle 2011'!M27</f>
        <v>0</v>
      </c>
      <c r="N27">
        <f>'Garibaldi 2017'!N27+'Quelle 2011'!N27</f>
        <v>0</v>
      </c>
      <c r="T27">
        <f t="shared" si="3"/>
        <v>59</v>
      </c>
      <c r="U27">
        <v>1</v>
      </c>
      <c r="V27">
        <f t="shared" si="4"/>
        <v>5</v>
      </c>
      <c r="Y27">
        <v>63</v>
      </c>
      <c r="Z27">
        <v>2</v>
      </c>
      <c r="AA27">
        <v>21</v>
      </c>
      <c r="AB27">
        <f t="shared" si="2"/>
        <v>3</v>
      </c>
    </row>
    <row r="28" spans="2:76">
      <c r="B28">
        <v>46</v>
      </c>
      <c r="C28">
        <f>'Garibaldi 2017'!C28+'Quelle 2011'!C28</f>
        <v>0</v>
      </c>
      <c r="D28">
        <f>'Garibaldi 2017'!D28+'Quelle 2011'!D28</f>
        <v>0</v>
      </c>
      <c r="E28">
        <f>'Garibaldi 2017'!E28+'Quelle 2011'!E28</f>
        <v>0</v>
      </c>
      <c r="F28">
        <f>'Garibaldi 2017'!F28+'Quelle 2011'!F28</f>
        <v>0</v>
      </c>
      <c r="G28">
        <f>'Garibaldi 2017'!G28+'Quelle 2011'!G28</f>
        <v>0</v>
      </c>
      <c r="H28">
        <f>'Garibaldi 2017'!H28+'Quelle 2011'!H28</f>
        <v>0</v>
      </c>
      <c r="I28">
        <f>'Garibaldi 2017'!I28+'Quelle 2011'!I28</f>
        <v>0</v>
      </c>
      <c r="J28">
        <f>'Garibaldi 2017'!J28+'Quelle 2011'!J28</f>
        <v>0</v>
      </c>
      <c r="K28">
        <f>'Garibaldi 2017'!K28+'Quelle 2011'!K28</f>
        <v>0</v>
      </c>
      <c r="L28">
        <f>'Garibaldi 2017'!L28+'Quelle 2011'!L28</f>
        <v>0</v>
      </c>
      <c r="M28">
        <f>'Garibaldi 2017'!M28+'Quelle 2011'!M28</f>
        <v>0</v>
      </c>
      <c r="N28">
        <f>'Garibaldi 2017'!N28+'Quelle 2011'!N28</f>
        <v>0</v>
      </c>
      <c r="T28">
        <f t="shared" si="3"/>
        <v>60</v>
      </c>
      <c r="U28">
        <v>1</v>
      </c>
      <c r="V28">
        <f t="shared" si="4"/>
        <v>7</v>
      </c>
      <c r="Y28">
        <v>64</v>
      </c>
      <c r="Z28">
        <v>2</v>
      </c>
      <c r="AA28">
        <v>30</v>
      </c>
      <c r="AB28">
        <f t="shared" si="2"/>
        <v>3</v>
      </c>
    </row>
    <row r="29" spans="2:76">
      <c r="B29">
        <v>47</v>
      </c>
      <c r="C29">
        <f>'Garibaldi 2017'!C29+'Quelle 2011'!C29</f>
        <v>0</v>
      </c>
      <c r="D29">
        <f>'Garibaldi 2017'!D29+'Quelle 2011'!D29</f>
        <v>0</v>
      </c>
      <c r="E29">
        <f>'Garibaldi 2017'!E29+'Quelle 2011'!E29</f>
        <v>0</v>
      </c>
      <c r="F29">
        <f>'Garibaldi 2017'!F29+'Quelle 2011'!F29</f>
        <v>0</v>
      </c>
      <c r="G29">
        <f>'Garibaldi 2017'!G29+'Quelle 2011'!G29</f>
        <v>0</v>
      </c>
      <c r="H29">
        <f>'Garibaldi 2017'!H29+'Quelle 2011'!H29</f>
        <v>0</v>
      </c>
      <c r="I29">
        <f>'Garibaldi 2017'!I29+'Quelle 2011'!I29</f>
        <v>0</v>
      </c>
      <c r="J29">
        <f>'Garibaldi 2017'!J29+'Quelle 2011'!J29</f>
        <v>0</v>
      </c>
      <c r="K29">
        <f>'Garibaldi 2017'!K29+'Quelle 2011'!K29</f>
        <v>0</v>
      </c>
      <c r="L29">
        <f>'Garibaldi 2017'!L29+'Quelle 2011'!L29</f>
        <v>0</v>
      </c>
      <c r="M29">
        <f>'Garibaldi 2017'!M29+'Quelle 2011'!M29</f>
        <v>0</v>
      </c>
      <c r="N29">
        <f>'Garibaldi 2017'!N29+'Quelle 2011'!N29</f>
        <v>0</v>
      </c>
      <c r="T29">
        <f t="shared" si="3"/>
        <v>61</v>
      </c>
      <c r="U29">
        <v>1</v>
      </c>
      <c r="V29">
        <f t="shared" si="4"/>
        <v>2</v>
      </c>
      <c r="Y29">
        <v>65</v>
      </c>
      <c r="Z29">
        <v>2</v>
      </c>
      <c r="AA29">
        <v>10</v>
      </c>
      <c r="AB29">
        <f t="shared" si="2"/>
        <v>3</v>
      </c>
      <c r="BV29">
        <v>22</v>
      </c>
      <c r="BW29">
        <v>0</v>
      </c>
      <c r="BX29">
        <v>2</v>
      </c>
    </row>
    <row r="30" spans="2:76">
      <c r="B30">
        <v>48</v>
      </c>
      <c r="C30">
        <f>'Garibaldi 2017'!C30+'Quelle 2011'!C30</f>
        <v>0</v>
      </c>
      <c r="D30">
        <f>'Garibaldi 2017'!D30+'Quelle 2011'!D30</f>
        <v>0</v>
      </c>
      <c r="E30">
        <f>'Garibaldi 2017'!E30+'Quelle 2011'!E30</f>
        <v>0</v>
      </c>
      <c r="F30">
        <f>'Garibaldi 2017'!F30+'Quelle 2011'!F30</f>
        <v>0</v>
      </c>
      <c r="G30">
        <f>'Garibaldi 2017'!G30+'Quelle 2011'!G30</f>
        <v>0</v>
      </c>
      <c r="H30">
        <f>'Garibaldi 2017'!H30+'Quelle 2011'!H30</f>
        <v>0</v>
      </c>
      <c r="I30">
        <f>'Garibaldi 2017'!I30+'Quelle 2011'!I30</f>
        <v>0</v>
      </c>
      <c r="J30">
        <f>'Garibaldi 2017'!J30+'Quelle 2011'!J30</f>
        <v>0</v>
      </c>
      <c r="K30">
        <f>'Garibaldi 2017'!K30+'Quelle 2011'!K30</f>
        <v>0</v>
      </c>
      <c r="L30">
        <f>'Garibaldi 2017'!L30+'Quelle 2011'!L30</f>
        <v>0</v>
      </c>
      <c r="M30">
        <f>'Garibaldi 2017'!M30+'Quelle 2011'!M30</f>
        <v>0</v>
      </c>
      <c r="N30">
        <f>'Garibaldi 2017'!N30+'Quelle 2011'!N30</f>
        <v>0</v>
      </c>
      <c r="T30">
        <f t="shared" si="3"/>
        <v>62</v>
      </c>
      <c r="U30">
        <v>1</v>
      </c>
      <c r="V30">
        <f t="shared" si="4"/>
        <v>1</v>
      </c>
      <c r="Y30">
        <v>66</v>
      </c>
      <c r="Z30">
        <v>2</v>
      </c>
      <c r="AA30">
        <v>15</v>
      </c>
      <c r="AB30">
        <f t="shared" si="2"/>
        <v>3</v>
      </c>
      <c r="BV30">
        <v>23</v>
      </c>
      <c r="BW30">
        <v>0</v>
      </c>
      <c r="BX30">
        <v>1</v>
      </c>
    </row>
    <row r="31" spans="2:76">
      <c r="B31">
        <v>49</v>
      </c>
      <c r="C31">
        <f>'Garibaldi 2017'!C31+'Quelle 2011'!C31</f>
        <v>0</v>
      </c>
      <c r="D31">
        <f>'Garibaldi 2017'!D31+'Quelle 2011'!D31</f>
        <v>0</v>
      </c>
      <c r="E31">
        <f>'Garibaldi 2017'!E31+'Quelle 2011'!E31</f>
        <v>0</v>
      </c>
      <c r="F31">
        <f>'Garibaldi 2017'!F31+'Quelle 2011'!F31</f>
        <v>0</v>
      </c>
      <c r="G31">
        <f>'Garibaldi 2017'!G31+'Quelle 2011'!G31</f>
        <v>0</v>
      </c>
      <c r="H31">
        <f>'Garibaldi 2017'!H31+'Quelle 2011'!H31</f>
        <v>0</v>
      </c>
      <c r="I31">
        <f>'Garibaldi 2017'!I31+'Quelle 2011'!I31</f>
        <v>0</v>
      </c>
      <c r="J31">
        <f>'Garibaldi 2017'!J31+'Quelle 2011'!J31</f>
        <v>0</v>
      </c>
      <c r="K31">
        <f>'Garibaldi 2017'!K31+'Quelle 2011'!K31</f>
        <v>0</v>
      </c>
      <c r="L31">
        <f>'Garibaldi 2017'!L31+'Quelle 2011'!L31</f>
        <v>0</v>
      </c>
      <c r="M31">
        <f>'Garibaldi 2017'!M31+'Quelle 2011'!M31</f>
        <v>0</v>
      </c>
      <c r="N31">
        <f>'Garibaldi 2017'!N31+'Quelle 2011'!N31</f>
        <v>0</v>
      </c>
      <c r="T31">
        <f t="shared" si="3"/>
        <v>63</v>
      </c>
      <c r="U31">
        <v>1</v>
      </c>
      <c r="V31">
        <f t="shared" si="4"/>
        <v>2</v>
      </c>
      <c r="Y31">
        <v>67</v>
      </c>
      <c r="Z31">
        <v>2</v>
      </c>
      <c r="AA31">
        <v>7</v>
      </c>
      <c r="AB31">
        <f t="shared" si="2"/>
        <v>3</v>
      </c>
      <c r="BV31">
        <v>24</v>
      </c>
      <c r="BW31">
        <v>0</v>
      </c>
      <c r="BX31">
        <v>1</v>
      </c>
    </row>
    <row r="32" spans="2:76">
      <c r="B32">
        <v>50</v>
      </c>
      <c r="C32">
        <f>'Garibaldi 2017'!C32+'Quelle 2011'!C32</f>
        <v>0</v>
      </c>
      <c r="D32">
        <f>'Garibaldi 2017'!D32+'Quelle 2011'!D32</f>
        <v>0</v>
      </c>
      <c r="E32">
        <f>'Garibaldi 2017'!E32+'Quelle 2011'!E32</f>
        <v>0</v>
      </c>
      <c r="F32">
        <f>'Garibaldi 2017'!F32+'Quelle 2011'!F32</f>
        <v>0</v>
      </c>
      <c r="G32">
        <f>'Garibaldi 2017'!G32+'Quelle 2011'!G32</f>
        <v>0</v>
      </c>
      <c r="H32">
        <f>'Garibaldi 2017'!H32+'Quelle 2011'!H32</f>
        <v>0</v>
      </c>
      <c r="I32">
        <f>'Garibaldi 2017'!I32+'Quelle 2011'!I32</f>
        <v>0</v>
      </c>
      <c r="J32">
        <f>'Garibaldi 2017'!J32+'Quelle 2011'!J32</f>
        <v>0</v>
      </c>
      <c r="K32">
        <f>'Garibaldi 2017'!K32+'Quelle 2011'!K32</f>
        <v>0</v>
      </c>
      <c r="L32">
        <f>'Garibaldi 2017'!L32+'Quelle 2011'!L32</f>
        <v>0</v>
      </c>
      <c r="M32">
        <f>'Garibaldi 2017'!M32+'Quelle 2011'!M32</f>
        <v>0</v>
      </c>
      <c r="N32">
        <f>'Garibaldi 2017'!N32+'Quelle 2011'!N32</f>
        <v>0</v>
      </c>
      <c r="T32">
        <f>B40</f>
        <v>58</v>
      </c>
      <c r="U32">
        <v>2</v>
      </c>
      <c r="V32">
        <f>E40</f>
        <v>5</v>
      </c>
      <c r="Y32">
        <v>68</v>
      </c>
      <c r="Z32">
        <v>2</v>
      </c>
      <c r="AA32">
        <v>8</v>
      </c>
      <c r="AB32">
        <f t="shared" si="2"/>
        <v>3</v>
      </c>
      <c r="BV32">
        <v>32</v>
      </c>
      <c r="BW32">
        <v>0</v>
      </c>
      <c r="BX32">
        <v>2</v>
      </c>
    </row>
    <row r="33" spans="2:76">
      <c r="B33">
        <v>51</v>
      </c>
      <c r="C33">
        <f>'Garibaldi 2017'!C33+'Quelle 2011'!C33</f>
        <v>0</v>
      </c>
      <c r="D33">
        <f>'Garibaldi 2017'!D33+'Quelle 2011'!D33</f>
        <v>0</v>
      </c>
      <c r="E33">
        <f>'Garibaldi 2017'!E33+'Quelle 2011'!E33</f>
        <v>0</v>
      </c>
      <c r="F33">
        <f>'Garibaldi 2017'!F33+'Quelle 2011'!F33</f>
        <v>0</v>
      </c>
      <c r="G33">
        <f>'Garibaldi 2017'!G33+'Quelle 2011'!G33</f>
        <v>0</v>
      </c>
      <c r="H33">
        <f>'Garibaldi 2017'!H33+'Quelle 2011'!H33</f>
        <v>0</v>
      </c>
      <c r="I33">
        <f>'Garibaldi 2017'!I33+'Quelle 2011'!I33</f>
        <v>0</v>
      </c>
      <c r="J33">
        <f>'Garibaldi 2017'!J33+'Quelle 2011'!J33</f>
        <v>0</v>
      </c>
      <c r="K33">
        <f>'Garibaldi 2017'!K33+'Quelle 2011'!K33</f>
        <v>0</v>
      </c>
      <c r="L33">
        <f>'Garibaldi 2017'!L33+'Quelle 2011'!L33</f>
        <v>0</v>
      </c>
      <c r="M33">
        <f>'Garibaldi 2017'!M33+'Quelle 2011'!M33</f>
        <v>0</v>
      </c>
      <c r="N33">
        <f>'Garibaldi 2017'!N33+'Quelle 2011'!N33</f>
        <v>0</v>
      </c>
      <c r="T33">
        <f t="shared" ref="T33:T43" si="5">B41</f>
        <v>59</v>
      </c>
      <c r="U33">
        <v>2</v>
      </c>
      <c r="V33">
        <f t="shared" ref="V33:V43" si="6">E41</f>
        <v>7</v>
      </c>
      <c r="Y33">
        <v>69</v>
      </c>
      <c r="Z33">
        <v>2</v>
      </c>
      <c r="AA33">
        <v>2</v>
      </c>
      <c r="AB33">
        <f t="shared" si="2"/>
        <v>3</v>
      </c>
      <c r="BV33">
        <v>33</v>
      </c>
      <c r="BW33">
        <v>0</v>
      </c>
      <c r="BX33">
        <v>1</v>
      </c>
    </row>
    <row r="34" spans="2:76">
      <c r="B34">
        <v>52</v>
      </c>
      <c r="C34">
        <f>'Garibaldi 2017'!C34+'Quelle 2011'!C34</f>
        <v>0</v>
      </c>
      <c r="D34">
        <f>'Garibaldi 2017'!D34+'Quelle 2011'!D34+Cyprus!D4</f>
        <v>4</v>
      </c>
      <c r="E34">
        <f>'Garibaldi 2017'!E34+'Quelle 2011'!E34</f>
        <v>0</v>
      </c>
      <c r="F34">
        <f>'Garibaldi 2017'!F34+'Quelle 2011'!F34</f>
        <v>0</v>
      </c>
      <c r="G34">
        <f>'Garibaldi 2017'!G34+'Quelle 2011'!G34</f>
        <v>0</v>
      </c>
      <c r="H34">
        <f>'Garibaldi 2017'!H34+'Quelle 2011'!H34</f>
        <v>0</v>
      </c>
      <c r="I34">
        <f>'Garibaldi 2017'!I34+'Quelle 2011'!I34</f>
        <v>0</v>
      </c>
      <c r="J34">
        <f>'Garibaldi 2017'!J34+'Quelle 2011'!J34</f>
        <v>0</v>
      </c>
      <c r="K34">
        <f>'Garibaldi 2017'!K34+'Quelle 2011'!K34</f>
        <v>0</v>
      </c>
      <c r="L34">
        <f>'Garibaldi 2017'!L34+'Quelle 2011'!L34</f>
        <v>0</v>
      </c>
      <c r="M34">
        <f>'Garibaldi 2017'!M34+'Quelle 2011'!M34</f>
        <v>0</v>
      </c>
      <c r="N34">
        <f>'Garibaldi 2017'!N34+'Quelle 2011'!N34</f>
        <v>0</v>
      </c>
      <c r="T34">
        <f t="shared" si="5"/>
        <v>60</v>
      </c>
      <c r="U34">
        <v>2</v>
      </c>
      <c r="V34">
        <f t="shared" si="6"/>
        <v>14</v>
      </c>
      <c r="Y34">
        <v>57</v>
      </c>
      <c r="Z34">
        <v>3</v>
      </c>
      <c r="AA34">
        <v>1</v>
      </c>
      <c r="AB34">
        <f t="shared" si="2"/>
        <v>4</v>
      </c>
      <c r="BV34">
        <v>37</v>
      </c>
      <c r="BW34">
        <v>0</v>
      </c>
      <c r="BX34">
        <v>1</v>
      </c>
    </row>
    <row r="35" spans="2:76">
      <c r="B35">
        <v>53</v>
      </c>
      <c r="C35">
        <f>'Garibaldi 2017'!C35+'Quelle 2011'!C35</f>
        <v>0</v>
      </c>
      <c r="D35">
        <f>'Garibaldi 2017'!D35+'Quelle 2011'!D35+Cyprus!D4</f>
        <v>12</v>
      </c>
      <c r="E35">
        <f>'Garibaldi 2017'!E35+'Quelle 2011'!E35+Cyprus!E4</f>
        <v>1</v>
      </c>
      <c r="F35">
        <f>'Garibaldi 2017'!F35+'Quelle 2011'!F35+Cyprus!F4</f>
        <v>0</v>
      </c>
      <c r="G35">
        <f>'Garibaldi 2017'!G35+'Quelle 2011'!G35+Cyprus!G4</f>
        <v>0</v>
      </c>
      <c r="H35">
        <f>'Garibaldi 2017'!H35+'Quelle 2011'!H35+Cyprus!H4</f>
        <v>0</v>
      </c>
      <c r="I35">
        <f>'Garibaldi 2017'!I35+'Quelle 2011'!I35+Cyprus!I4</f>
        <v>0</v>
      </c>
      <c r="J35">
        <f>'Garibaldi 2017'!J35+'Quelle 2011'!J35+Cyprus!J4</f>
        <v>0</v>
      </c>
      <c r="K35">
        <f>'Garibaldi 2017'!K35+'Quelle 2011'!K35+Cyprus!K4</f>
        <v>0</v>
      </c>
      <c r="L35">
        <f>'Garibaldi 2017'!L35+'Quelle 2011'!L35+Cyprus!L4</f>
        <v>0</v>
      </c>
      <c r="M35">
        <f>'Garibaldi 2017'!M35+'Quelle 2011'!M35+Cyprus!M4</f>
        <v>0</v>
      </c>
      <c r="N35">
        <f>'Garibaldi 2017'!N35+'Quelle 2011'!N35+Cyprus!N4</f>
        <v>0</v>
      </c>
      <c r="O35">
        <f>'Garibaldi 2017'!O35+'Quelle 2011'!O35+Cyprus!O4</f>
        <v>0</v>
      </c>
      <c r="P35">
        <f>'Garibaldi 2017'!P35+'Quelle 2011'!P35+Cyprus!P4</f>
        <v>0</v>
      </c>
      <c r="Q35">
        <f>'Garibaldi 2017'!Q35+'Quelle 2011'!Q35+Cyprus!Q4</f>
        <v>0</v>
      </c>
      <c r="R35">
        <f>'Garibaldi 2017'!R35+'Quelle 2011'!R35+Cyprus!R4</f>
        <v>0</v>
      </c>
      <c r="T35">
        <f t="shared" si="5"/>
        <v>61</v>
      </c>
      <c r="U35">
        <v>2</v>
      </c>
      <c r="V35">
        <f t="shared" si="6"/>
        <v>11</v>
      </c>
      <c r="Y35">
        <v>59</v>
      </c>
      <c r="Z35">
        <v>3</v>
      </c>
      <c r="AA35">
        <v>4</v>
      </c>
      <c r="AB35">
        <f t="shared" si="2"/>
        <v>4</v>
      </c>
      <c r="BV35">
        <v>52</v>
      </c>
      <c r="BW35">
        <v>1</v>
      </c>
      <c r="BX35">
        <v>4</v>
      </c>
    </row>
    <row r="36" spans="2:76">
      <c r="B36">
        <v>54</v>
      </c>
      <c r="C36">
        <f>'Garibaldi 2017'!C36+'Quelle 2011'!C36</f>
        <v>0</v>
      </c>
      <c r="D36">
        <f>'Garibaldi 2017'!D36+'Quelle 2011'!D36+Cyprus!D5</f>
        <v>14</v>
      </c>
      <c r="E36">
        <f>'Garibaldi 2017'!E36+'Quelle 2011'!E36+Cyprus!E5</f>
        <v>0</v>
      </c>
      <c r="F36">
        <f>'Garibaldi 2017'!F36+'Quelle 2011'!F36+Cyprus!F5</f>
        <v>0</v>
      </c>
      <c r="G36">
        <f>'Garibaldi 2017'!G36+'Quelle 2011'!G36+Cyprus!G5</f>
        <v>0</v>
      </c>
      <c r="H36">
        <f>'Garibaldi 2017'!H36+'Quelle 2011'!H36+Cyprus!H5</f>
        <v>0</v>
      </c>
      <c r="I36">
        <f>'Garibaldi 2017'!I36+'Quelle 2011'!I36+Cyprus!I5</f>
        <v>0</v>
      </c>
      <c r="J36">
        <f>'Garibaldi 2017'!J36+'Quelle 2011'!J36+Cyprus!J5</f>
        <v>0</v>
      </c>
      <c r="K36">
        <f>'Garibaldi 2017'!K36+'Quelle 2011'!K36+Cyprus!K5</f>
        <v>0</v>
      </c>
      <c r="L36">
        <f>'Garibaldi 2017'!L36+'Quelle 2011'!L36+Cyprus!L5</f>
        <v>0</v>
      </c>
      <c r="M36">
        <f>'Garibaldi 2017'!M36+'Quelle 2011'!M36+Cyprus!M5</f>
        <v>0</v>
      </c>
      <c r="N36">
        <f>'Garibaldi 2017'!N36+'Quelle 2011'!N36+Cyprus!N5</f>
        <v>0</v>
      </c>
      <c r="O36">
        <f>'Garibaldi 2017'!O36+'Quelle 2011'!O36+Cyprus!O5</f>
        <v>0</v>
      </c>
      <c r="P36">
        <f>'Garibaldi 2017'!P36+'Quelle 2011'!P36+Cyprus!P5</f>
        <v>0</v>
      </c>
      <c r="Q36">
        <f>'Garibaldi 2017'!Q36+'Quelle 2011'!Q36+Cyprus!Q5</f>
        <v>0</v>
      </c>
      <c r="R36">
        <f>'Garibaldi 2017'!R36+'Quelle 2011'!R36+Cyprus!R5</f>
        <v>0</v>
      </c>
      <c r="T36">
        <f t="shared" si="5"/>
        <v>62</v>
      </c>
      <c r="U36">
        <v>2</v>
      </c>
      <c r="V36">
        <f t="shared" si="6"/>
        <v>32</v>
      </c>
      <c r="Y36">
        <v>60</v>
      </c>
      <c r="Z36">
        <v>3</v>
      </c>
      <c r="AA36">
        <v>9</v>
      </c>
      <c r="AB36">
        <f t="shared" si="2"/>
        <v>4</v>
      </c>
      <c r="BV36">
        <v>53</v>
      </c>
      <c r="BW36">
        <v>1</v>
      </c>
      <c r="BX36">
        <v>12</v>
      </c>
    </row>
    <row r="37" spans="2:76">
      <c r="B37">
        <v>55</v>
      </c>
      <c r="C37">
        <f>'Garibaldi 2017'!C37+'Quelle 2011'!C37</f>
        <v>0</v>
      </c>
      <c r="D37">
        <f>'Garibaldi 2017'!D37+'Quelle 2011'!D37+Cyprus!D6</f>
        <v>13</v>
      </c>
      <c r="E37">
        <f>'Garibaldi 2017'!E37+'Quelle 2011'!E37+Cyprus!E6</f>
        <v>0</v>
      </c>
      <c r="F37">
        <f>'Garibaldi 2017'!F37+'Quelle 2011'!F37+Cyprus!F6</f>
        <v>0</v>
      </c>
      <c r="G37">
        <f>'Garibaldi 2017'!G37+'Quelle 2011'!G37+Cyprus!G6</f>
        <v>0</v>
      </c>
      <c r="H37">
        <f>'Garibaldi 2017'!H37+'Quelle 2011'!H37+Cyprus!H6</f>
        <v>0</v>
      </c>
      <c r="I37">
        <f>'Garibaldi 2017'!I37+'Quelle 2011'!I37+Cyprus!I6</f>
        <v>0</v>
      </c>
      <c r="J37">
        <f>'Garibaldi 2017'!J37+'Quelle 2011'!J37+Cyprus!J6</f>
        <v>0</v>
      </c>
      <c r="K37">
        <f>'Garibaldi 2017'!K37+'Quelle 2011'!K37+Cyprus!K6</f>
        <v>0</v>
      </c>
      <c r="L37">
        <f>'Garibaldi 2017'!L37+'Quelle 2011'!L37+Cyprus!L6</f>
        <v>0</v>
      </c>
      <c r="M37">
        <f>'Garibaldi 2017'!M37+'Quelle 2011'!M37+Cyprus!M6</f>
        <v>0</v>
      </c>
      <c r="N37">
        <f>'Garibaldi 2017'!N37+'Quelle 2011'!N37+Cyprus!N6</f>
        <v>0</v>
      </c>
      <c r="O37">
        <f>'Garibaldi 2017'!O37+'Quelle 2011'!O37+Cyprus!O6</f>
        <v>0</v>
      </c>
      <c r="P37">
        <f>'Garibaldi 2017'!P37+'Quelle 2011'!P37+Cyprus!P6</f>
        <v>0</v>
      </c>
      <c r="Q37">
        <f>'Garibaldi 2017'!Q37+'Quelle 2011'!Q37+Cyprus!Q6</f>
        <v>0</v>
      </c>
      <c r="R37">
        <f>'Garibaldi 2017'!R37+'Quelle 2011'!R37+Cyprus!R6</f>
        <v>0</v>
      </c>
      <c r="T37">
        <f t="shared" si="5"/>
        <v>63</v>
      </c>
      <c r="U37">
        <v>2</v>
      </c>
      <c r="V37">
        <f t="shared" si="6"/>
        <v>21</v>
      </c>
      <c r="Y37">
        <v>61</v>
      </c>
      <c r="Z37">
        <v>3</v>
      </c>
      <c r="AA37">
        <v>8</v>
      </c>
      <c r="AB37">
        <f t="shared" si="2"/>
        <v>4</v>
      </c>
      <c r="BV37">
        <v>54</v>
      </c>
      <c r="BW37">
        <v>1</v>
      </c>
      <c r="BX37">
        <v>14</v>
      </c>
    </row>
    <row r="38" spans="2:76">
      <c r="B38">
        <v>56</v>
      </c>
      <c r="C38">
        <f>'Garibaldi 2017'!C38+'Quelle 2011'!C38</f>
        <v>0</v>
      </c>
      <c r="D38">
        <f>'Garibaldi 2017'!D38+'Quelle 2011'!D38+Cyprus!D7+'Italy '!B3</f>
        <v>20</v>
      </c>
      <c r="E38">
        <f>'Garibaldi 2017'!E38+'Quelle 2011'!E38+Cyprus!E7+'Italy '!C3</f>
        <v>0</v>
      </c>
      <c r="F38">
        <f>'Garibaldi 2017'!F38+'Quelle 2011'!F38+Cyprus!F7+'Italy '!D3</f>
        <v>0</v>
      </c>
      <c r="G38">
        <f>'Garibaldi 2017'!G38+'Quelle 2011'!G38+Cyprus!G7+'Italy '!E3</f>
        <v>0</v>
      </c>
      <c r="H38">
        <f>'Garibaldi 2017'!H38+'Quelle 2011'!H38+Cyprus!H7+'Italy '!F3</f>
        <v>0</v>
      </c>
      <c r="I38">
        <f>'Garibaldi 2017'!I38+'Quelle 2011'!I38+Cyprus!I7+'Italy '!G3</f>
        <v>0</v>
      </c>
      <c r="J38">
        <f>'Garibaldi 2017'!J38+'Quelle 2011'!J38+Cyprus!J7+'Italy '!H3</f>
        <v>0</v>
      </c>
      <c r="K38">
        <f>'Garibaldi 2017'!K38+'Quelle 2011'!K38+Cyprus!K7+'Italy '!I3</f>
        <v>0</v>
      </c>
      <c r="L38">
        <f>'Garibaldi 2017'!L38+'Quelle 2011'!L38+Cyprus!L7+'Italy '!J3</f>
        <v>0</v>
      </c>
      <c r="M38">
        <f>'Garibaldi 2017'!M38+'Quelle 2011'!M38+Cyprus!M7</f>
        <v>0</v>
      </c>
      <c r="N38">
        <f>'Garibaldi 2017'!N38+'Quelle 2011'!N38+Cyprus!N7</f>
        <v>0</v>
      </c>
      <c r="O38">
        <f>'Garibaldi 2017'!O38+'Quelle 2011'!O38+Cyprus!O7</f>
        <v>0</v>
      </c>
      <c r="P38">
        <f>'Garibaldi 2017'!P38+'Quelle 2011'!P38+Cyprus!P7</f>
        <v>0</v>
      </c>
      <c r="Q38">
        <f>'Garibaldi 2017'!Q38+'Quelle 2011'!Q38+Cyprus!Q7</f>
        <v>0</v>
      </c>
      <c r="R38">
        <f>'Garibaldi 2017'!R38+'Quelle 2011'!R38+Cyprus!R7</f>
        <v>0</v>
      </c>
      <c r="T38">
        <f t="shared" si="5"/>
        <v>64</v>
      </c>
      <c r="U38">
        <v>2</v>
      </c>
      <c r="V38">
        <f t="shared" si="6"/>
        <v>30</v>
      </c>
      <c r="Y38">
        <v>62</v>
      </c>
      <c r="Z38">
        <v>3</v>
      </c>
      <c r="AA38">
        <v>15</v>
      </c>
      <c r="AB38">
        <f t="shared" si="2"/>
        <v>4</v>
      </c>
      <c r="BV38">
        <v>55</v>
      </c>
      <c r="BW38">
        <v>1</v>
      </c>
      <c r="BX38">
        <v>13</v>
      </c>
    </row>
    <row r="39" spans="2:76">
      <c r="B39">
        <v>57</v>
      </c>
      <c r="C39">
        <f>'Garibaldi 2017'!C39+'Quelle 2011'!C39</f>
        <v>0</v>
      </c>
      <c r="D39">
        <f>'Garibaldi 2017'!D39+'Quelle 2011'!D39+Cyprus!D8+'Italy '!B4</f>
        <v>9</v>
      </c>
      <c r="E39">
        <f>'Garibaldi 2017'!E39+'Quelle 2011'!E39+Cyprus!E8+'Italy '!C4</f>
        <v>3</v>
      </c>
      <c r="F39">
        <f>'Garibaldi 2017'!F39+'Quelle 2011'!F39+Cyprus!F8+'Italy '!D4</f>
        <v>1</v>
      </c>
      <c r="G39">
        <f>'Garibaldi 2017'!G39+'Quelle 2011'!G39+Cyprus!G8+'Italy '!E4</f>
        <v>0</v>
      </c>
      <c r="H39">
        <f>'Garibaldi 2017'!H39+'Quelle 2011'!H39+Cyprus!H8+'Italy '!F4</f>
        <v>0</v>
      </c>
      <c r="I39">
        <f>'Garibaldi 2017'!I39+'Quelle 2011'!I39+Cyprus!I8+'Italy '!G4</f>
        <v>0</v>
      </c>
      <c r="J39">
        <f>'Garibaldi 2017'!J39+'Quelle 2011'!J39+Cyprus!J8+'Italy '!H4</f>
        <v>0</v>
      </c>
      <c r="K39">
        <f>'Garibaldi 2017'!K39+'Quelle 2011'!K39+Cyprus!K8+'Italy '!I4</f>
        <v>0</v>
      </c>
      <c r="L39">
        <f>'Garibaldi 2017'!L39+'Quelle 2011'!L39+Cyprus!L8+'Italy '!J4</f>
        <v>0</v>
      </c>
      <c r="M39">
        <f>'Garibaldi 2017'!M39+'Quelle 2011'!M39+Cyprus!M8</f>
        <v>0</v>
      </c>
      <c r="N39">
        <f>'Garibaldi 2017'!N39+'Quelle 2011'!N39+Cyprus!N8</f>
        <v>0</v>
      </c>
      <c r="O39">
        <f>'Garibaldi 2017'!O39+'Quelle 2011'!O39+Cyprus!O8</f>
        <v>0</v>
      </c>
      <c r="P39">
        <f>'Garibaldi 2017'!P39+'Quelle 2011'!P39+Cyprus!P8</f>
        <v>0</v>
      </c>
      <c r="Q39">
        <f>'Garibaldi 2017'!Q39+'Quelle 2011'!Q39+Cyprus!Q8</f>
        <v>0</v>
      </c>
      <c r="R39">
        <f>'Garibaldi 2017'!R39+'Quelle 2011'!R39+Cyprus!R8</f>
        <v>0</v>
      </c>
      <c r="T39">
        <f t="shared" si="5"/>
        <v>65</v>
      </c>
      <c r="U39">
        <v>2</v>
      </c>
      <c r="V39">
        <f t="shared" si="6"/>
        <v>10</v>
      </c>
      <c r="Y39">
        <v>63</v>
      </c>
      <c r="Z39">
        <v>3</v>
      </c>
      <c r="AA39">
        <v>13</v>
      </c>
      <c r="AB39">
        <f t="shared" si="2"/>
        <v>4</v>
      </c>
      <c r="BV39">
        <v>56</v>
      </c>
      <c r="BW39">
        <v>1</v>
      </c>
      <c r="BX39">
        <v>19</v>
      </c>
    </row>
    <row r="40" spans="2:76">
      <c r="B40">
        <v>58</v>
      </c>
      <c r="C40">
        <f>'Garibaldi 2017'!C40+'Quelle 2011'!C40</f>
        <v>0</v>
      </c>
      <c r="D40">
        <f>'Garibaldi 2017'!D40+'Quelle 2011'!D40+Cyprus!D9+'Italy '!B5</f>
        <v>3</v>
      </c>
      <c r="E40">
        <f>'Garibaldi 2017'!E40+'Quelle 2011'!E40+Cyprus!E9+'Italy '!C5</f>
        <v>5</v>
      </c>
      <c r="F40">
        <f>'Garibaldi 2017'!F40+'Quelle 2011'!F40+Cyprus!F9+'Italy '!D5</f>
        <v>0</v>
      </c>
      <c r="G40">
        <f>'Garibaldi 2017'!G40+'Quelle 2011'!G40+Cyprus!G9+'Italy '!E5</f>
        <v>0</v>
      </c>
      <c r="H40">
        <f>'Garibaldi 2017'!H40+'Quelle 2011'!H40+Cyprus!H9+'Italy '!F5</f>
        <v>0</v>
      </c>
      <c r="I40">
        <f>'Garibaldi 2017'!I40+'Quelle 2011'!I40+Cyprus!I9+'Italy '!G5</f>
        <v>0</v>
      </c>
      <c r="J40">
        <f>'Garibaldi 2017'!J40+'Quelle 2011'!J40+Cyprus!J9+'Italy '!H5</f>
        <v>0</v>
      </c>
      <c r="K40">
        <f>'Garibaldi 2017'!K40+'Quelle 2011'!K40+Cyprus!K9+'Italy '!I5</f>
        <v>0</v>
      </c>
      <c r="L40">
        <f>'Garibaldi 2017'!L40+'Quelle 2011'!L40+Cyprus!L9+'Italy '!J5</f>
        <v>0</v>
      </c>
      <c r="M40">
        <f>'Garibaldi 2017'!M40+'Quelle 2011'!M40+Cyprus!M9</f>
        <v>0</v>
      </c>
      <c r="N40">
        <f>'Garibaldi 2017'!N40+'Quelle 2011'!N40+Cyprus!N9</f>
        <v>0</v>
      </c>
      <c r="O40">
        <f>'Garibaldi 2017'!O40+'Quelle 2011'!O40+Cyprus!O9</f>
        <v>0</v>
      </c>
      <c r="P40">
        <f>'Garibaldi 2017'!P40+'Quelle 2011'!P40+Cyprus!P9</f>
        <v>0</v>
      </c>
      <c r="Q40">
        <f>'Garibaldi 2017'!Q40+'Quelle 2011'!Q40+Cyprus!Q9</f>
        <v>0</v>
      </c>
      <c r="R40">
        <f>'Garibaldi 2017'!R40+'Quelle 2011'!R40+Cyprus!R9</f>
        <v>0</v>
      </c>
      <c r="T40">
        <f t="shared" si="5"/>
        <v>66</v>
      </c>
      <c r="U40">
        <v>2</v>
      </c>
      <c r="V40">
        <f t="shared" si="6"/>
        <v>15</v>
      </c>
      <c r="Y40">
        <v>64</v>
      </c>
      <c r="Z40">
        <v>3</v>
      </c>
      <c r="AA40">
        <v>26</v>
      </c>
      <c r="AB40">
        <f t="shared" si="2"/>
        <v>4</v>
      </c>
      <c r="BV40">
        <v>57</v>
      </c>
      <c r="BW40">
        <v>1</v>
      </c>
      <c r="BX40">
        <v>9</v>
      </c>
    </row>
    <row r="41" spans="2:76">
      <c r="B41">
        <v>59</v>
      </c>
      <c r="C41">
        <f>'Garibaldi 2017'!C41+'Quelle 2011'!C41</f>
        <v>0</v>
      </c>
      <c r="D41">
        <f>'Garibaldi 2017'!D41+'Quelle 2011'!D41+Cyprus!D10+'Italy '!B6</f>
        <v>5</v>
      </c>
      <c r="E41">
        <f>'Garibaldi 2017'!E41+'Quelle 2011'!E41+Cyprus!E10+'Italy '!C6</f>
        <v>7</v>
      </c>
      <c r="F41">
        <f>'Garibaldi 2017'!F41+'Quelle 2011'!F41+Cyprus!F10+'Italy '!D6</f>
        <v>4</v>
      </c>
      <c r="G41">
        <f>'Garibaldi 2017'!G41+'Quelle 2011'!G41+Cyprus!G10+'Italy '!E6</f>
        <v>0</v>
      </c>
      <c r="H41">
        <f>'Garibaldi 2017'!H41+'Quelle 2011'!H41+Cyprus!H10+'Italy '!F6</f>
        <v>0</v>
      </c>
      <c r="I41">
        <f>'Garibaldi 2017'!I41+'Quelle 2011'!I41+Cyprus!I10+'Italy '!G6</f>
        <v>0</v>
      </c>
      <c r="J41">
        <f>'Garibaldi 2017'!J41+'Quelle 2011'!J41+Cyprus!J10+'Italy '!H6</f>
        <v>0</v>
      </c>
      <c r="K41">
        <f>'Garibaldi 2017'!K41+'Quelle 2011'!K41+Cyprus!K10+'Italy '!I6</f>
        <v>0</v>
      </c>
      <c r="L41">
        <f>'Garibaldi 2017'!L41+'Quelle 2011'!L41+Cyprus!L10+'Italy '!J6</f>
        <v>0</v>
      </c>
      <c r="M41">
        <f>'Garibaldi 2017'!M41+'Quelle 2011'!M41+Cyprus!M10</f>
        <v>0</v>
      </c>
      <c r="N41">
        <f>'Garibaldi 2017'!N41+'Quelle 2011'!N41+Cyprus!N10</f>
        <v>0</v>
      </c>
      <c r="O41">
        <f>'Garibaldi 2017'!O41+'Quelle 2011'!O41+Cyprus!O10</f>
        <v>0</v>
      </c>
      <c r="P41">
        <f>'Garibaldi 2017'!P41+'Quelle 2011'!P41+Cyprus!P10</f>
        <v>0</v>
      </c>
      <c r="Q41">
        <f>'Garibaldi 2017'!Q41+'Quelle 2011'!Q41+Cyprus!Q10</f>
        <v>0</v>
      </c>
      <c r="R41">
        <f>'Garibaldi 2017'!R41+'Quelle 2011'!R41+Cyprus!R10</f>
        <v>0</v>
      </c>
      <c r="T41">
        <f t="shared" si="5"/>
        <v>67</v>
      </c>
      <c r="U41">
        <v>2</v>
      </c>
      <c r="V41">
        <f t="shared" si="6"/>
        <v>7</v>
      </c>
      <c r="Y41">
        <v>65</v>
      </c>
      <c r="Z41">
        <v>3</v>
      </c>
      <c r="AA41">
        <v>21</v>
      </c>
      <c r="AB41">
        <f t="shared" si="2"/>
        <v>4</v>
      </c>
      <c r="BV41">
        <v>58</v>
      </c>
      <c r="BW41">
        <v>1</v>
      </c>
      <c r="BX41">
        <v>3</v>
      </c>
    </row>
    <row r="42" spans="2:76">
      <c r="B42">
        <v>60</v>
      </c>
      <c r="C42">
        <f>'Garibaldi 2017'!C42+'Quelle 2011'!C42</f>
        <v>0</v>
      </c>
      <c r="D42">
        <f>'Garibaldi 2017'!D42+'Quelle 2011'!D42+Cyprus!D11+'Italy '!B7</f>
        <v>7</v>
      </c>
      <c r="E42">
        <f>'Garibaldi 2017'!E42+'Quelle 2011'!E42+Cyprus!E11+'Italy '!C7</f>
        <v>14</v>
      </c>
      <c r="F42">
        <f>'Garibaldi 2017'!F42+'Quelle 2011'!F42+Cyprus!F11+'Italy '!D7</f>
        <v>9</v>
      </c>
      <c r="G42">
        <f>'Garibaldi 2017'!G42+'Quelle 2011'!G42+Cyprus!G11+'Italy '!E7</f>
        <v>0</v>
      </c>
      <c r="H42">
        <f>'Garibaldi 2017'!H42+'Quelle 2011'!H42+Cyprus!H11+'Italy '!F7</f>
        <v>0</v>
      </c>
      <c r="I42">
        <f>'Garibaldi 2017'!I42+'Quelle 2011'!I42+Cyprus!I11+'Italy '!G7</f>
        <v>0</v>
      </c>
      <c r="J42">
        <f>'Garibaldi 2017'!J42+'Quelle 2011'!J42+Cyprus!J11+'Italy '!H7</f>
        <v>0</v>
      </c>
      <c r="K42">
        <f>'Garibaldi 2017'!K42+'Quelle 2011'!K42+Cyprus!K11+'Italy '!I7</f>
        <v>0</v>
      </c>
      <c r="L42">
        <f>'Garibaldi 2017'!L42+'Quelle 2011'!L42+Cyprus!L11+'Italy '!J7</f>
        <v>0</v>
      </c>
      <c r="M42">
        <f>'Garibaldi 2017'!M42+'Quelle 2011'!M42+Cyprus!M11</f>
        <v>0</v>
      </c>
      <c r="N42">
        <f>'Garibaldi 2017'!N42+'Quelle 2011'!N42+Cyprus!N11</f>
        <v>0</v>
      </c>
      <c r="O42">
        <f>'Garibaldi 2017'!O42+'Quelle 2011'!O42+Cyprus!O11</f>
        <v>0</v>
      </c>
      <c r="P42">
        <f>'Garibaldi 2017'!P42+'Quelle 2011'!P42+Cyprus!P11</f>
        <v>0</v>
      </c>
      <c r="Q42">
        <f>'Garibaldi 2017'!Q42+'Quelle 2011'!Q42+Cyprus!Q11</f>
        <v>0</v>
      </c>
      <c r="R42">
        <f>'Garibaldi 2017'!R42+'Quelle 2011'!R42+Cyprus!R11</f>
        <v>0</v>
      </c>
      <c r="T42">
        <f t="shared" si="5"/>
        <v>68</v>
      </c>
      <c r="U42">
        <v>2</v>
      </c>
      <c r="V42">
        <f t="shared" si="6"/>
        <v>8</v>
      </c>
      <c r="Y42">
        <v>66</v>
      </c>
      <c r="Z42">
        <v>3</v>
      </c>
      <c r="AA42">
        <v>42</v>
      </c>
      <c r="AB42">
        <f t="shared" si="2"/>
        <v>4</v>
      </c>
      <c r="BV42">
        <v>59</v>
      </c>
      <c r="BW42">
        <v>1</v>
      </c>
      <c r="BX42">
        <v>5</v>
      </c>
    </row>
    <row r="43" spans="2:76">
      <c r="B43">
        <v>61</v>
      </c>
      <c r="C43">
        <f>'Garibaldi 2017'!C43+'Quelle 2011'!C43</f>
        <v>0</v>
      </c>
      <c r="D43">
        <f>'Garibaldi 2017'!D43+'Quelle 2011'!D43+Cyprus!D12+'Italy '!B8</f>
        <v>2</v>
      </c>
      <c r="E43">
        <f>'Garibaldi 2017'!E43+'Quelle 2011'!E43+Cyprus!E12+'Italy '!C8</f>
        <v>11</v>
      </c>
      <c r="F43">
        <f>'Garibaldi 2017'!F43+'Quelle 2011'!F43+Cyprus!F12+'Italy '!D8</f>
        <v>8</v>
      </c>
      <c r="G43">
        <f>'Garibaldi 2017'!G43+'Quelle 2011'!G43+Cyprus!G12+'Italy '!E8</f>
        <v>0</v>
      </c>
      <c r="H43">
        <f>'Garibaldi 2017'!H43+'Quelle 2011'!H43+Cyprus!H12+'Italy '!F8</f>
        <v>0</v>
      </c>
      <c r="I43">
        <f>'Garibaldi 2017'!I43+'Quelle 2011'!I43+Cyprus!I12+'Italy '!G8</f>
        <v>0</v>
      </c>
      <c r="J43">
        <f>'Garibaldi 2017'!J43+'Quelle 2011'!J43+Cyprus!J12+'Italy '!H8</f>
        <v>0</v>
      </c>
      <c r="K43">
        <f>'Garibaldi 2017'!K43+'Quelle 2011'!K43+Cyprus!K12+'Italy '!I8</f>
        <v>0</v>
      </c>
      <c r="L43">
        <f>'Garibaldi 2017'!L43+'Quelle 2011'!L43+Cyprus!L12+'Italy '!J8</f>
        <v>0</v>
      </c>
      <c r="M43">
        <f>'Garibaldi 2017'!M43+'Quelle 2011'!M43+Cyprus!M12</f>
        <v>0</v>
      </c>
      <c r="N43">
        <f>'Garibaldi 2017'!N43+'Quelle 2011'!N43+Cyprus!N12</f>
        <v>0</v>
      </c>
      <c r="O43">
        <f>'Garibaldi 2017'!O43+'Quelle 2011'!O43+Cyprus!O12</f>
        <v>0</v>
      </c>
      <c r="P43">
        <f>'Garibaldi 2017'!P43+'Quelle 2011'!P43+Cyprus!P12</f>
        <v>0</v>
      </c>
      <c r="Q43">
        <f>'Garibaldi 2017'!Q43+'Quelle 2011'!Q43+Cyprus!Q12</f>
        <v>0</v>
      </c>
      <c r="R43">
        <f>'Garibaldi 2017'!R43+'Quelle 2011'!R43+Cyprus!R12</f>
        <v>0</v>
      </c>
      <c r="T43">
        <f t="shared" si="5"/>
        <v>69</v>
      </c>
      <c r="U43">
        <v>2</v>
      </c>
      <c r="V43">
        <f t="shared" si="6"/>
        <v>2</v>
      </c>
      <c r="Y43">
        <v>67</v>
      </c>
      <c r="Z43">
        <v>3</v>
      </c>
      <c r="AA43">
        <v>15</v>
      </c>
      <c r="AB43">
        <f t="shared" si="2"/>
        <v>4</v>
      </c>
      <c r="BV43">
        <v>60</v>
      </c>
      <c r="BW43">
        <v>1</v>
      </c>
      <c r="BX43">
        <v>2</v>
      </c>
    </row>
    <row r="44" spans="2:76">
      <c r="B44">
        <v>62</v>
      </c>
      <c r="C44">
        <f>'Garibaldi 2017'!C44+'Quelle 2011'!C44</f>
        <v>0</v>
      </c>
      <c r="D44">
        <f>'Garibaldi 2017'!D44+'Quelle 2011'!D44+Cyprus!D13+'Italy '!B9</f>
        <v>1</v>
      </c>
      <c r="E44">
        <f>'Garibaldi 2017'!E44+'Quelle 2011'!E44+Cyprus!E13+'Italy '!C9</f>
        <v>32</v>
      </c>
      <c r="F44">
        <f>'Garibaldi 2017'!F44+'Quelle 2011'!F44+Cyprus!F13+'Italy '!D9</f>
        <v>15</v>
      </c>
      <c r="G44">
        <f>'Garibaldi 2017'!G44+'Quelle 2011'!G44+Cyprus!G13+'Italy '!E9</f>
        <v>0</v>
      </c>
      <c r="H44">
        <f>'Garibaldi 2017'!H44+'Quelle 2011'!H44+Cyprus!H13+'Italy '!F9</f>
        <v>0</v>
      </c>
      <c r="I44">
        <f>'Garibaldi 2017'!I44+'Quelle 2011'!I44+Cyprus!I13+'Italy '!G9</f>
        <v>0</v>
      </c>
      <c r="J44">
        <f>'Garibaldi 2017'!J44+'Quelle 2011'!J44+Cyprus!J13+'Italy '!H9</f>
        <v>0</v>
      </c>
      <c r="K44">
        <f>'Garibaldi 2017'!K44+'Quelle 2011'!K44+Cyprus!K13+'Italy '!I9</f>
        <v>0</v>
      </c>
      <c r="L44">
        <f>'Garibaldi 2017'!L44+'Quelle 2011'!L44+Cyprus!L13+'Italy '!J9</f>
        <v>0</v>
      </c>
      <c r="M44">
        <f>'Garibaldi 2017'!M44+'Quelle 2011'!M44+Cyprus!M13</f>
        <v>0</v>
      </c>
      <c r="N44">
        <f>'Garibaldi 2017'!N44+'Quelle 2011'!N44+Cyprus!N13</f>
        <v>0</v>
      </c>
      <c r="O44">
        <f>'Garibaldi 2017'!O44+'Quelle 2011'!O44+Cyprus!O13</f>
        <v>0</v>
      </c>
      <c r="P44">
        <f>'Garibaldi 2017'!P44+'Quelle 2011'!P44+Cyprus!P13</f>
        <v>0</v>
      </c>
      <c r="Q44">
        <f>'Garibaldi 2017'!Q44+'Quelle 2011'!Q44+Cyprus!Q13</f>
        <v>0</v>
      </c>
      <c r="R44">
        <f>'Garibaldi 2017'!R44+'Quelle 2011'!R44+Cyprus!R13</f>
        <v>0</v>
      </c>
      <c r="T44">
        <f>B39</f>
        <v>57</v>
      </c>
      <c r="U44">
        <v>3</v>
      </c>
      <c r="V44">
        <f>F39</f>
        <v>1</v>
      </c>
      <c r="Y44">
        <v>68</v>
      </c>
      <c r="Z44">
        <v>3</v>
      </c>
      <c r="AA44">
        <v>42</v>
      </c>
      <c r="AB44">
        <f t="shared" si="2"/>
        <v>4</v>
      </c>
      <c r="BV44">
        <v>61</v>
      </c>
      <c r="BW44">
        <v>1</v>
      </c>
      <c r="BX44">
        <v>2</v>
      </c>
    </row>
    <row r="45" spans="2:76">
      <c r="B45">
        <v>63</v>
      </c>
      <c r="C45">
        <f>'Garibaldi 2017'!C45+'Quelle 2011'!C45</f>
        <v>0</v>
      </c>
      <c r="D45">
        <f>'Garibaldi 2017'!D45+'Quelle 2011'!D45+Cyprus!D14+'Italy '!B10</f>
        <v>2</v>
      </c>
      <c r="E45">
        <f>'Garibaldi 2017'!E45+'Quelle 2011'!E45+Cyprus!E14+'Italy '!C10</f>
        <v>21</v>
      </c>
      <c r="F45">
        <f>'Garibaldi 2017'!F45+'Quelle 2011'!F45+Cyprus!F14+'Italy '!D10</f>
        <v>13</v>
      </c>
      <c r="G45">
        <f>'Garibaldi 2017'!G45+'Quelle 2011'!G45+Cyprus!G14+'Italy '!E10</f>
        <v>0</v>
      </c>
      <c r="H45">
        <f>'Garibaldi 2017'!H45+'Quelle 2011'!H45+Cyprus!H14+'Italy '!F10</f>
        <v>0</v>
      </c>
      <c r="I45">
        <f>'Garibaldi 2017'!I45+'Quelle 2011'!I45+Cyprus!I14+'Italy '!G10</f>
        <v>0</v>
      </c>
      <c r="J45">
        <f>'Garibaldi 2017'!J45+'Quelle 2011'!J45+Cyprus!J14+'Italy '!H10</f>
        <v>0</v>
      </c>
      <c r="K45">
        <f>'Garibaldi 2017'!K45+'Quelle 2011'!K45+Cyprus!K14+'Italy '!I10</f>
        <v>0</v>
      </c>
      <c r="L45">
        <f>'Garibaldi 2017'!L45+'Quelle 2011'!L45+Cyprus!L14+'Italy '!J10</f>
        <v>0</v>
      </c>
      <c r="M45">
        <f>'Garibaldi 2017'!M45+'Quelle 2011'!M45+Cyprus!M14</f>
        <v>0</v>
      </c>
      <c r="N45">
        <f>'Garibaldi 2017'!N45+'Quelle 2011'!N45+Cyprus!N14</f>
        <v>0</v>
      </c>
      <c r="O45">
        <f>'Garibaldi 2017'!O45+'Quelle 2011'!O45+Cyprus!O14</f>
        <v>0</v>
      </c>
      <c r="P45">
        <f>'Garibaldi 2017'!P45+'Quelle 2011'!P45+Cyprus!P14</f>
        <v>0</v>
      </c>
      <c r="Q45">
        <f>'Garibaldi 2017'!Q45+'Quelle 2011'!Q45+Cyprus!Q14</f>
        <v>0</v>
      </c>
      <c r="R45">
        <f>'Garibaldi 2017'!R45+'Quelle 2011'!R45+Cyprus!R14</f>
        <v>0</v>
      </c>
      <c r="T45">
        <f t="shared" ref="T45:T57" si="7">B40</f>
        <v>58</v>
      </c>
      <c r="U45">
        <v>3</v>
      </c>
      <c r="V45">
        <f t="shared" ref="V45:V57" si="8">F40</f>
        <v>0</v>
      </c>
      <c r="Y45">
        <v>69</v>
      </c>
      <c r="Z45">
        <v>3</v>
      </c>
      <c r="AA45">
        <v>2</v>
      </c>
      <c r="AB45">
        <f t="shared" si="2"/>
        <v>4</v>
      </c>
      <c r="BV45">
        <v>62</v>
      </c>
      <c r="BW45">
        <v>1</v>
      </c>
      <c r="BX45">
        <v>1</v>
      </c>
    </row>
    <row r="46" spans="2:76">
      <c r="B46">
        <v>64</v>
      </c>
      <c r="C46">
        <f>'Garibaldi 2017'!C46+'Quelle 2011'!C46</f>
        <v>0</v>
      </c>
      <c r="D46">
        <f>'Garibaldi 2017'!D46+'Quelle 2011'!D46+Cyprus!D15+'Italy '!B11</f>
        <v>0</v>
      </c>
      <c r="E46">
        <f>'Garibaldi 2017'!E46+'Quelle 2011'!E46+Cyprus!E15+'Italy '!C11</f>
        <v>30</v>
      </c>
      <c r="F46">
        <f>'Garibaldi 2017'!F46+'Quelle 2011'!F46+Cyprus!F15+'Italy '!D11</f>
        <v>26</v>
      </c>
      <c r="G46">
        <f>'Garibaldi 2017'!G46+'Quelle 2011'!G46+Cyprus!G15+'Italy '!E11</f>
        <v>1</v>
      </c>
      <c r="H46">
        <f>'Garibaldi 2017'!H46+'Quelle 2011'!H46+Cyprus!H15+'Italy '!F11</f>
        <v>0</v>
      </c>
      <c r="I46">
        <f>'Garibaldi 2017'!I46+'Quelle 2011'!I46+Cyprus!I15+'Italy '!G11</f>
        <v>0</v>
      </c>
      <c r="J46">
        <f>'Garibaldi 2017'!J46+'Quelle 2011'!J46+Cyprus!J15+'Italy '!H11</f>
        <v>0</v>
      </c>
      <c r="K46">
        <f>'Garibaldi 2017'!K46+'Quelle 2011'!K46+Cyprus!K15+'Italy '!I11</f>
        <v>0</v>
      </c>
      <c r="L46">
        <f>'Garibaldi 2017'!L46+'Quelle 2011'!L46+Cyprus!L15+'Italy '!J11</f>
        <v>0</v>
      </c>
      <c r="M46">
        <f>'Garibaldi 2017'!M46+'Quelle 2011'!M46+Cyprus!M15</f>
        <v>0</v>
      </c>
      <c r="N46">
        <f>'Garibaldi 2017'!N46+'Quelle 2011'!N46+Cyprus!N15</f>
        <v>0</v>
      </c>
      <c r="O46">
        <f>'Garibaldi 2017'!O46+'Quelle 2011'!O46+Cyprus!O15</f>
        <v>0</v>
      </c>
      <c r="P46">
        <f>'Garibaldi 2017'!P46+'Quelle 2011'!P46+Cyprus!P15</f>
        <v>0</v>
      </c>
      <c r="Q46">
        <f>'Garibaldi 2017'!Q46+'Quelle 2011'!Q46+Cyprus!Q15</f>
        <v>0</v>
      </c>
      <c r="R46">
        <f>'Garibaldi 2017'!R46+'Quelle 2011'!R46+Cyprus!R15</f>
        <v>0</v>
      </c>
      <c r="T46">
        <f t="shared" si="7"/>
        <v>59</v>
      </c>
      <c r="U46">
        <v>3</v>
      </c>
      <c r="V46">
        <f t="shared" si="8"/>
        <v>4</v>
      </c>
      <c r="Y46">
        <v>70</v>
      </c>
      <c r="Z46">
        <v>3</v>
      </c>
      <c r="AA46">
        <v>23</v>
      </c>
      <c r="AB46">
        <f t="shared" si="2"/>
        <v>4</v>
      </c>
      <c r="BV46">
        <v>63</v>
      </c>
      <c r="BW46">
        <v>1</v>
      </c>
      <c r="BX46">
        <v>2</v>
      </c>
    </row>
    <row r="47" spans="2:76">
      <c r="B47">
        <v>65</v>
      </c>
      <c r="C47">
        <f>'Garibaldi 2017'!C47+'Quelle 2011'!C47</f>
        <v>0</v>
      </c>
      <c r="D47">
        <f>'Garibaldi 2017'!D47+'Quelle 2011'!D47+Cyprus!D16+'Italy '!B12</f>
        <v>0</v>
      </c>
      <c r="E47">
        <f>'Garibaldi 2017'!E47+'Quelle 2011'!E47+Cyprus!E16+'Italy '!C12</f>
        <v>10</v>
      </c>
      <c r="F47">
        <f>'Garibaldi 2017'!F47+'Quelle 2011'!F47+Cyprus!F16+'Italy '!D12</f>
        <v>21</v>
      </c>
      <c r="G47">
        <f>'Garibaldi 2017'!G47+'Quelle 2011'!G47+Cyprus!G16+'Italy '!E12</f>
        <v>5</v>
      </c>
      <c r="H47">
        <f>'Garibaldi 2017'!H47+'Quelle 2011'!H47+Cyprus!H16+'Italy '!F12</f>
        <v>1</v>
      </c>
      <c r="I47">
        <f>'Garibaldi 2017'!I47+'Quelle 2011'!I47+Cyprus!I16+'Italy '!G12</f>
        <v>0</v>
      </c>
      <c r="J47">
        <f>'Garibaldi 2017'!J47+'Quelle 2011'!J47+Cyprus!J16+'Italy '!H12</f>
        <v>0</v>
      </c>
      <c r="K47">
        <f>'Garibaldi 2017'!K47+'Quelle 2011'!K47+Cyprus!K16+'Italy '!I12</f>
        <v>0</v>
      </c>
      <c r="L47">
        <f>'Garibaldi 2017'!L47+'Quelle 2011'!L47+Cyprus!L16+'Italy '!J12</f>
        <v>0</v>
      </c>
      <c r="M47">
        <f>'Garibaldi 2017'!M47+'Quelle 2011'!M47+Cyprus!M16</f>
        <v>0</v>
      </c>
      <c r="N47">
        <f>'Garibaldi 2017'!N47+'Quelle 2011'!N47+Cyprus!N16</f>
        <v>0</v>
      </c>
      <c r="O47">
        <f>'Garibaldi 2017'!O47+'Quelle 2011'!O47+Cyprus!O16</f>
        <v>0</v>
      </c>
      <c r="P47">
        <f>'Garibaldi 2017'!P47+'Quelle 2011'!P47+Cyprus!P16</f>
        <v>0</v>
      </c>
      <c r="Q47">
        <f>'Garibaldi 2017'!Q47+'Quelle 2011'!Q47+Cyprus!Q16</f>
        <v>0</v>
      </c>
      <c r="R47">
        <f>'Garibaldi 2017'!R47+'Quelle 2011'!R47+Cyprus!R16</f>
        <v>0</v>
      </c>
      <c r="T47">
        <f t="shared" si="7"/>
        <v>60</v>
      </c>
      <c r="U47">
        <v>3</v>
      </c>
      <c r="V47">
        <f t="shared" si="8"/>
        <v>9</v>
      </c>
      <c r="Y47">
        <v>71</v>
      </c>
      <c r="Z47">
        <v>3</v>
      </c>
      <c r="AA47">
        <v>2</v>
      </c>
      <c r="AB47">
        <f t="shared" si="2"/>
        <v>4</v>
      </c>
      <c r="BV47">
        <v>58</v>
      </c>
      <c r="BW47">
        <v>2</v>
      </c>
      <c r="BX47">
        <v>5</v>
      </c>
    </row>
    <row r="48" spans="2:76">
      <c r="B48">
        <v>66</v>
      </c>
      <c r="C48">
        <f>'Garibaldi 2017'!C48+'Quelle 2011'!C48</f>
        <v>0</v>
      </c>
      <c r="D48">
        <f>'Garibaldi 2017'!D48+'Quelle 2011'!D48+Cyprus!D17+'Italy '!B13</f>
        <v>1</v>
      </c>
      <c r="E48">
        <f>'Garibaldi 2017'!E48+'Quelle 2011'!E48+Cyprus!E17+'Italy '!C13</f>
        <v>15</v>
      </c>
      <c r="F48">
        <f>'Garibaldi 2017'!F48+'Quelle 2011'!F48+Cyprus!F17+'Italy '!D13</f>
        <v>42</v>
      </c>
      <c r="G48">
        <f>'Garibaldi 2017'!G48+'Quelle 2011'!G48+Cyprus!G17+'Italy '!E13</f>
        <v>28</v>
      </c>
      <c r="H48">
        <f>'Garibaldi 2017'!H48+'Quelle 2011'!H48+Cyprus!H17+'Italy '!F13</f>
        <v>3</v>
      </c>
      <c r="I48">
        <f>'Garibaldi 2017'!I48+'Quelle 2011'!I48+Cyprus!I17+'Italy '!G13</f>
        <v>0</v>
      </c>
      <c r="J48">
        <f>'Garibaldi 2017'!J48+'Quelle 2011'!J48+Cyprus!J17+'Italy '!H13</f>
        <v>0</v>
      </c>
      <c r="K48">
        <f>'Garibaldi 2017'!K48+'Quelle 2011'!K48+Cyprus!K17+'Italy '!I13</f>
        <v>0</v>
      </c>
      <c r="L48">
        <f>'Garibaldi 2017'!L48+'Quelle 2011'!L48+Cyprus!L17+'Italy '!J13</f>
        <v>0</v>
      </c>
      <c r="M48">
        <f>'Garibaldi 2017'!M48+'Quelle 2011'!M48+Cyprus!M17</f>
        <v>0</v>
      </c>
      <c r="N48">
        <f>'Garibaldi 2017'!N48+'Quelle 2011'!N48+Cyprus!N17</f>
        <v>0</v>
      </c>
      <c r="O48">
        <f>'Garibaldi 2017'!O48+'Quelle 2011'!O48+Cyprus!O17</f>
        <v>0</v>
      </c>
      <c r="P48">
        <f>'Garibaldi 2017'!P48+'Quelle 2011'!P48+Cyprus!P17</f>
        <v>0</v>
      </c>
      <c r="Q48">
        <f>'Garibaldi 2017'!Q48+'Quelle 2011'!Q48+Cyprus!Q17</f>
        <v>0</v>
      </c>
      <c r="R48">
        <f>'Garibaldi 2017'!R48+'Quelle 2011'!R48+Cyprus!R17</f>
        <v>0</v>
      </c>
      <c r="T48">
        <f t="shared" si="7"/>
        <v>61</v>
      </c>
      <c r="U48">
        <v>3</v>
      </c>
      <c r="V48">
        <f t="shared" si="8"/>
        <v>8</v>
      </c>
      <c r="Y48">
        <v>72</v>
      </c>
      <c r="Z48">
        <v>3</v>
      </c>
      <c r="AA48">
        <v>31</v>
      </c>
      <c r="AB48">
        <f t="shared" si="2"/>
        <v>4</v>
      </c>
      <c r="BV48">
        <v>59</v>
      </c>
      <c r="BW48">
        <v>2</v>
      </c>
      <c r="BX48">
        <v>7</v>
      </c>
    </row>
    <row r="49" spans="2:76">
      <c r="B49">
        <v>67</v>
      </c>
      <c r="C49">
        <f>'Garibaldi 2017'!C49+'Quelle 2011'!C49</f>
        <v>0</v>
      </c>
      <c r="D49">
        <f>'Garibaldi 2017'!D49+'Quelle 2011'!D49+Cyprus!D18+'Italy '!B14</f>
        <v>0</v>
      </c>
      <c r="E49">
        <f>'Garibaldi 2017'!E49+'Quelle 2011'!E49+Cyprus!E18+'Italy '!C14</f>
        <v>7</v>
      </c>
      <c r="F49">
        <f>'Garibaldi 2017'!F49+'Quelle 2011'!F49+Cyprus!F18+'Italy '!D14</f>
        <v>15</v>
      </c>
      <c r="G49">
        <f>'Garibaldi 2017'!G49+'Quelle 2011'!G49+Cyprus!G18+'Italy '!E14</f>
        <v>23</v>
      </c>
      <c r="H49">
        <f>'Garibaldi 2017'!H49+'Quelle 2011'!H49+Cyprus!H18+'Italy '!F14</f>
        <v>5</v>
      </c>
      <c r="I49">
        <f>'Garibaldi 2017'!I49+'Quelle 2011'!I49+Cyprus!I18+'Italy '!G14</f>
        <v>0</v>
      </c>
      <c r="J49">
        <f>'Garibaldi 2017'!J49+'Quelle 2011'!J49+Cyprus!J18+'Italy '!H14</f>
        <v>0</v>
      </c>
      <c r="K49">
        <f>'Garibaldi 2017'!K49+'Quelle 2011'!K49+Cyprus!K18+'Italy '!I14</f>
        <v>0</v>
      </c>
      <c r="L49">
        <f>'Garibaldi 2017'!L49+'Quelle 2011'!L49+Cyprus!L18+'Italy '!J14</f>
        <v>0</v>
      </c>
      <c r="M49">
        <f>'Garibaldi 2017'!M49+'Quelle 2011'!M49+Cyprus!M18</f>
        <v>0</v>
      </c>
      <c r="N49">
        <f>'Garibaldi 2017'!N49+'Quelle 2011'!N49+Cyprus!N18</f>
        <v>0</v>
      </c>
      <c r="O49">
        <f>'Garibaldi 2017'!O49+'Quelle 2011'!O49+Cyprus!O18</f>
        <v>0</v>
      </c>
      <c r="P49">
        <f>'Garibaldi 2017'!P49+'Quelle 2011'!P49+Cyprus!P18</f>
        <v>0</v>
      </c>
      <c r="Q49">
        <f>'Garibaldi 2017'!Q49+'Quelle 2011'!Q49+Cyprus!Q18</f>
        <v>0</v>
      </c>
      <c r="R49">
        <f>'Garibaldi 2017'!R49+'Quelle 2011'!R49+Cyprus!R18</f>
        <v>0</v>
      </c>
      <c r="T49">
        <f t="shared" si="7"/>
        <v>62</v>
      </c>
      <c r="U49">
        <v>3</v>
      </c>
      <c r="V49">
        <f t="shared" si="8"/>
        <v>15</v>
      </c>
      <c r="Y49">
        <v>73</v>
      </c>
      <c r="Z49">
        <v>3</v>
      </c>
      <c r="AA49">
        <v>2</v>
      </c>
      <c r="AB49">
        <f t="shared" si="2"/>
        <v>4</v>
      </c>
      <c r="BV49">
        <v>60</v>
      </c>
      <c r="BW49">
        <v>2</v>
      </c>
      <c r="BX49">
        <v>12</v>
      </c>
    </row>
    <row r="50" spans="2:76">
      <c r="B50">
        <v>68</v>
      </c>
      <c r="C50">
        <f>'Garibaldi 2017'!C50+'Quelle 2011'!C50</f>
        <v>0</v>
      </c>
      <c r="D50">
        <f>'Garibaldi 2017'!D50+'Quelle 2011'!D50+Cyprus!D19+'Italy '!B15</f>
        <v>0</v>
      </c>
      <c r="E50">
        <f>'Garibaldi 2017'!E50+'Quelle 2011'!E50+Cyprus!E19+'Italy '!C15</f>
        <v>8</v>
      </c>
      <c r="F50">
        <f>'Garibaldi 2017'!F50+'Quelle 2011'!F50+Cyprus!F19+'Italy '!D15</f>
        <v>42</v>
      </c>
      <c r="G50">
        <f>'Garibaldi 2017'!G50+'Quelle 2011'!G50+Cyprus!G19+'Italy '!E15</f>
        <v>37</v>
      </c>
      <c r="H50">
        <f>'Garibaldi 2017'!H50+'Quelle 2011'!H50+Cyprus!H19+'Italy '!F15</f>
        <v>13</v>
      </c>
      <c r="I50">
        <f>'Garibaldi 2017'!I50+'Quelle 2011'!I50+Cyprus!I19+'Italy '!G15</f>
        <v>1</v>
      </c>
      <c r="J50">
        <f>'Garibaldi 2017'!J50+'Quelle 2011'!J50+Cyprus!J19+'Italy '!H15</f>
        <v>0</v>
      </c>
      <c r="K50">
        <f>'Garibaldi 2017'!K50+'Quelle 2011'!K50+Cyprus!K19+'Italy '!I15</f>
        <v>0</v>
      </c>
      <c r="L50">
        <f>'Garibaldi 2017'!L50+'Quelle 2011'!L50+Cyprus!L19+'Italy '!J15</f>
        <v>0</v>
      </c>
      <c r="M50">
        <f>'Garibaldi 2017'!M50+'Quelle 2011'!M50+Cyprus!M19</f>
        <v>0</v>
      </c>
      <c r="N50">
        <f>'Garibaldi 2017'!N50+'Quelle 2011'!N50+Cyprus!N19</f>
        <v>0</v>
      </c>
      <c r="O50">
        <f>'Garibaldi 2017'!O50+'Quelle 2011'!O50+Cyprus!O19</f>
        <v>0</v>
      </c>
      <c r="P50">
        <f>'Garibaldi 2017'!P50+'Quelle 2011'!P50+Cyprus!P19</f>
        <v>0</v>
      </c>
      <c r="Q50">
        <f>'Garibaldi 2017'!Q50+'Quelle 2011'!Q50+Cyprus!Q19</f>
        <v>0</v>
      </c>
      <c r="R50">
        <f>'Garibaldi 2017'!R50+'Quelle 2011'!R50+Cyprus!R19</f>
        <v>0</v>
      </c>
      <c r="T50">
        <f t="shared" si="7"/>
        <v>63</v>
      </c>
      <c r="U50">
        <v>3</v>
      </c>
      <c r="V50">
        <f t="shared" si="8"/>
        <v>13</v>
      </c>
      <c r="Y50">
        <v>65</v>
      </c>
      <c r="Z50">
        <v>4</v>
      </c>
      <c r="AA50">
        <v>5</v>
      </c>
      <c r="AB50">
        <f t="shared" si="2"/>
        <v>5</v>
      </c>
      <c r="BV50">
        <v>61</v>
      </c>
      <c r="BW50">
        <v>2</v>
      </c>
      <c r="BX50">
        <v>11</v>
      </c>
    </row>
    <row r="51" spans="2:76">
      <c r="B51">
        <v>69</v>
      </c>
      <c r="C51">
        <f>'Garibaldi 2017'!C51+'Quelle 2011'!C51</f>
        <v>0</v>
      </c>
      <c r="D51">
        <f>'Garibaldi 2017'!D51+'Quelle 2011'!D51+Cyprus!D20+'Italy '!B16</f>
        <v>0</v>
      </c>
      <c r="E51">
        <f>'Garibaldi 2017'!E51+'Quelle 2011'!E51+Cyprus!E20+'Italy '!C16</f>
        <v>2</v>
      </c>
      <c r="F51">
        <f>'Garibaldi 2017'!F51+'Quelle 2011'!F51+Cyprus!F20+'Italy '!D16</f>
        <v>2</v>
      </c>
      <c r="G51">
        <f>'Garibaldi 2017'!G51+'Quelle 2011'!G51+Cyprus!G20+'Italy '!E16</f>
        <v>29</v>
      </c>
      <c r="H51">
        <f>'Garibaldi 2017'!H51+'Quelle 2011'!H51+Cyprus!H20+'Italy '!F16</f>
        <v>14</v>
      </c>
      <c r="I51">
        <f>'Garibaldi 2017'!I51+'Quelle 2011'!I51+Cyprus!I20+'Italy '!G16</f>
        <v>2</v>
      </c>
      <c r="J51">
        <f>'Garibaldi 2017'!J51+'Quelle 2011'!J51+Cyprus!J20+'Italy '!H16</f>
        <v>1</v>
      </c>
      <c r="K51">
        <f>'Garibaldi 2017'!K51+'Quelle 2011'!K51+Cyprus!K20+'Italy '!I16</f>
        <v>0</v>
      </c>
      <c r="L51">
        <f>'Garibaldi 2017'!L51+'Quelle 2011'!L51+Cyprus!L20+'Italy '!J16</f>
        <v>0</v>
      </c>
      <c r="M51">
        <f>'Garibaldi 2017'!M51+'Quelle 2011'!M51+Cyprus!M20</f>
        <v>0</v>
      </c>
      <c r="N51">
        <f>'Garibaldi 2017'!N51+'Quelle 2011'!N51+Cyprus!N20</f>
        <v>0</v>
      </c>
      <c r="O51">
        <f>'Garibaldi 2017'!O51+'Quelle 2011'!O51+Cyprus!O20</f>
        <v>0</v>
      </c>
      <c r="P51">
        <f>'Garibaldi 2017'!P51+'Quelle 2011'!P51+Cyprus!P20</f>
        <v>0</v>
      </c>
      <c r="Q51">
        <f>'Garibaldi 2017'!Q51+'Quelle 2011'!Q51+Cyprus!Q20</f>
        <v>0</v>
      </c>
      <c r="R51">
        <f>'Garibaldi 2017'!R51+'Quelle 2011'!R51+Cyprus!R20</f>
        <v>0</v>
      </c>
      <c r="T51">
        <f t="shared" si="7"/>
        <v>64</v>
      </c>
      <c r="U51">
        <v>3</v>
      </c>
      <c r="V51">
        <f t="shared" si="8"/>
        <v>26</v>
      </c>
      <c r="Y51">
        <v>66</v>
      </c>
      <c r="Z51">
        <v>4</v>
      </c>
      <c r="AA51">
        <v>28</v>
      </c>
      <c r="AB51">
        <f t="shared" si="2"/>
        <v>5</v>
      </c>
      <c r="BV51">
        <v>62</v>
      </c>
      <c r="BW51">
        <v>2</v>
      </c>
      <c r="BX51">
        <v>18</v>
      </c>
    </row>
    <row r="52" spans="2:76">
      <c r="B52">
        <v>70</v>
      </c>
      <c r="C52">
        <f>'Garibaldi 2017'!C52+'Quelle 2011'!C52</f>
        <v>0</v>
      </c>
      <c r="D52">
        <f>'Garibaldi 2017'!D52+'Quelle 2011'!D52+Cyprus!D21+'Italy '!B17</f>
        <v>0</v>
      </c>
      <c r="E52">
        <f>'Garibaldi 2017'!E52+'Quelle 2011'!E52+Cyprus!E21+'Italy '!C17</f>
        <v>0</v>
      </c>
      <c r="F52">
        <f>'Garibaldi 2017'!F52+'Quelle 2011'!F52+Cyprus!F21+'Italy '!D17</f>
        <v>23</v>
      </c>
      <c r="G52">
        <f>'Garibaldi 2017'!G52+'Quelle 2011'!G52+Cyprus!G21+'Italy '!E17</f>
        <v>47</v>
      </c>
      <c r="H52">
        <f>'Garibaldi 2017'!H52+'Quelle 2011'!H52+Cyprus!H21+'Italy '!F17</f>
        <v>17</v>
      </c>
      <c r="I52">
        <f>'Garibaldi 2017'!I52+'Quelle 2011'!I52+Cyprus!I21+'Italy '!G17</f>
        <v>7</v>
      </c>
      <c r="J52">
        <f>'Garibaldi 2017'!J52+'Quelle 2011'!J52+Cyprus!J21+'Italy '!H17</f>
        <v>0</v>
      </c>
      <c r="K52">
        <f>'Garibaldi 2017'!K52+'Quelle 2011'!K52+Cyprus!K21+'Italy '!I17</f>
        <v>0</v>
      </c>
      <c r="L52">
        <f>'Garibaldi 2017'!L52+'Quelle 2011'!L52+Cyprus!L21+'Italy '!J17</f>
        <v>0</v>
      </c>
      <c r="M52">
        <f>'Garibaldi 2017'!M52+'Quelle 2011'!M52+Cyprus!M21</f>
        <v>0</v>
      </c>
      <c r="N52">
        <f>'Garibaldi 2017'!N52+'Quelle 2011'!N52+Cyprus!N21</f>
        <v>0</v>
      </c>
      <c r="O52">
        <f>'Garibaldi 2017'!O52+'Quelle 2011'!O52+Cyprus!O21</f>
        <v>0</v>
      </c>
      <c r="P52">
        <f>'Garibaldi 2017'!P52+'Quelle 2011'!P52+Cyprus!P21</f>
        <v>0</v>
      </c>
      <c r="Q52">
        <f>'Garibaldi 2017'!Q52+'Quelle 2011'!Q52+Cyprus!Q21</f>
        <v>0</v>
      </c>
      <c r="R52">
        <f>'Garibaldi 2017'!R52+'Quelle 2011'!R52+Cyprus!R21</f>
        <v>0</v>
      </c>
      <c r="T52">
        <f t="shared" si="7"/>
        <v>65</v>
      </c>
      <c r="U52">
        <v>3</v>
      </c>
      <c r="V52">
        <f t="shared" si="8"/>
        <v>21</v>
      </c>
      <c r="Y52">
        <v>67</v>
      </c>
      <c r="Z52">
        <v>4</v>
      </c>
      <c r="AA52">
        <v>23</v>
      </c>
      <c r="AB52">
        <f t="shared" si="2"/>
        <v>5</v>
      </c>
      <c r="BV52">
        <v>63</v>
      </c>
      <c r="BW52">
        <v>2</v>
      </c>
      <c r="BX52">
        <v>21</v>
      </c>
    </row>
    <row r="53" spans="2:76">
      <c r="B53">
        <v>71</v>
      </c>
      <c r="C53">
        <f>'Garibaldi 2017'!C53+'Quelle 2011'!C53</f>
        <v>0</v>
      </c>
      <c r="D53">
        <f>'Garibaldi 2017'!D53+'Quelle 2011'!D53+Cyprus!D22+'Italy '!B18</f>
        <v>0</v>
      </c>
      <c r="E53">
        <f>'Garibaldi 2017'!E53+'Quelle 2011'!E53+Cyprus!E22+'Italy '!C18</f>
        <v>0</v>
      </c>
      <c r="F53">
        <f>'Garibaldi 2017'!F53+'Quelle 2011'!F53+Cyprus!F22+'Italy '!D18</f>
        <v>2</v>
      </c>
      <c r="G53">
        <f>'Garibaldi 2017'!G53+'Quelle 2011'!G53+Cyprus!G22+'Italy '!E18</f>
        <v>17</v>
      </c>
      <c r="H53">
        <f>'Garibaldi 2017'!H53+'Quelle 2011'!H53+Cyprus!H22+'Italy '!F18</f>
        <v>10</v>
      </c>
      <c r="I53">
        <f>'Garibaldi 2017'!I53+'Quelle 2011'!I53+Cyprus!I22+'Italy '!G18</f>
        <v>2</v>
      </c>
      <c r="J53">
        <f>'Garibaldi 2017'!J53+'Quelle 2011'!J53+Cyprus!J22+'Italy '!H18</f>
        <v>0</v>
      </c>
      <c r="K53">
        <f>'Garibaldi 2017'!K53+'Quelle 2011'!K53+Cyprus!K22+'Italy '!I18</f>
        <v>0</v>
      </c>
      <c r="L53">
        <f>'Garibaldi 2017'!L53+'Quelle 2011'!L53+Cyprus!L22+'Italy '!J18</f>
        <v>0</v>
      </c>
      <c r="M53">
        <f>'Garibaldi 2017'!M53+'Quelle 2011'!M53+Cyprus!M22</f>
        <v>0</v>
      </c>
      <c r="N53">
        <f>'Garibaldi 2017'!N53+'Quelle 2011'!N53+Cyprus!N22</f>
        <v>0</v>
      </c>
      <c r="O53">
        <f>'Garibaldi 2017'!O53+'Quelle 2011'!O53+Cyprus!O22</f>
        <v>0</v>
      </c>
      <c r="P53">
        <f>'Garibaldi 2017'!P53+'Quelle 2011'!P53+Cyprus!P22</f>
        <v>0</v>
      </c>
      <c r="Q53">
        <f>'Garibaldi 2017'!Q53+'Quelle 2011'!Q53+Cyprus!Q22</f>
        <v>0</v>
      </c>
      <c r="R53">
        <f>'Garibaldi 2017'!R53+'Quelle 2011'!R53+Cyprus!R22</f>
        <v>0</v>
      </c>
      <c r="T53">
        <f t="shared" si="7"/>
        <v>66</v>
      </c>
      <c r="U53">
        <v>3</v>
      </c>
      <c r="V53">
        <f t="shared" si="8"/>
        <v>42</v>
      </c>
      <c r="Y53">
        <v>68</v>
      </c>
      <c r="Z53">
        <v>4</v>
      </c>
      <c r="AA53">
        <v>37</v>
      </c>
      <c r="AB53">
        <f t="shared" si="2"/>
        <v>5</v>
      </c>
      <c r="BV53">
        <v>64</v>
      </c>
      <c r="BW53">
        <v>2</v>
      </c>
      <c r="BX53">
        <v>15</v>
      </c>
    </row>
    <row r="54" spans="2:76">
      <c r="B54">
        <v>72</v>
      </c>
      <c r="C54">
        <f>'Garibaldi 2017'!C54+'Quelle 2011'!C54</f>
        <v>0</v>
      </c>
      <c r="D54">
        <f>'Garibaldi 2017'!D54+'Quelle 2011'!D54+Cyprus!D23+'Italy '!B19</f>
        <v>0</v>
      </c>
      <c r="E54">
        <f>'Garibaldi 2017'!E54+'Quelle 2011'!E54+Cyprus!E23+'Italy '!C19</f>
        <v>1</v>
      </c>
      <c r="F54">
        <f>'Garibaldi 2017'!F54+'Quelle 2011'!F54+Cyprus!F23+'Italy '!D19</f>
        <v>31</v>
      </c>
      <c r="G54">
        <f>'Garibaldi 2017'!G54+'Quelle 2011'!G54+Cyprus!G23+'Italy '!E19</f>
        <v>43</v>
      </c>
      <c r="H54">
        <f>'Garibaldi 2017'!H54+'Quelle 2011'!H54+Cyprus!H23+'Italy '!F19</f>
        <v>27</v>
      </c>
      <c r="I54">
        <f>'Garibaldi 2017'!I54+'Quelle 2011'!I54+Cyprus!I23+'Italy '!G19</f>
        <v>8</v>
      </c>
      <c r="J54">
        <f>'Garibaldi 2017'!J54+'Quelle 2011'!J54+Cyprus!J23+'Italy '!H19</f>
        <v>0</v>
      </c>
      <c r="K54">
        <f>'Garibaldi 2017'!K54+'Quelle 2011'!K54+Cyprus!K23+'Italy '!I19</f>
        <v>0</v>
      </c>
      <c r="L54">
        <f>'Garibaldi 2017'!L54+'Quelle 2011'!L54+Cyprus!L23+'Italy '!J19</f>
        <v>0</v>
      </c>
      <c r="M54">
        <f>'Garibaldi 2017'!M54+'Quelle 2011'!M54+Cyprus!M23</f>
        <v>0</v>
      </c>
      <c r="N54">
        <f>'Garibaldi 2017'!N54+'Quelle 2011'!N54+Cyprus!N23</f>
        <v>0</v>
      </c>
      <c r="O54">
        <f>'Garibaldi 2017'!O54+'Quelle 2011'!O54+Cyprus!O23</f>
        <v>0</v>
      </c>
      <c r="P54">
        <f>'Garibaldi 2017'!P54+'Quelle 2011'!P54+Cyprus!P23</f>
        <v>0</v>
      </c>
      <c r="Q54">
        <f>'Garibaldi 2017'!Q54+'Quelle 2011'!Q54+Cyprus!Q23</f>
        <v>0</v>
      </c>
      <c r="R54">
        <f>'Garibaldi 2017'!R54+'Quelle 2011'!R54+Cyprus!R23</f>
        <v>0</v>
      </c>
      <c r="T54">
        <f t="shared" si="7"/>
        <v>67</v>
      </c>
      <c r="U54">
        <v>3</v>
      </c>
      <c r="V54">
        <f t="shared" si="8"/>
        <v>15</v>
      </c>
      <c r="Y54">
        <v>69</v>
      </c>
      <c r="Z54">
        <v>4</v>
      </c>
      <c r="AA54">
        <v>29</v>
      </c>
      <c r="AB54">
        <f t="shared" si="2"/>
        <v>5</v>
      </c>
      <c r="BV54">
        <v>65</v>
      </c>
      <c r="BW54">
        <v>2</v>
      </c>
      <c r="BX54">
        <v>10</v>
      </c>
    </row>
    <row r="55" spans="2:76">
      <c r="B55">
        <v>73</v>
      </c>
      <c r="C55">
        <f>'Garibaldi 2017'!C55+'Quelle 2011'!C55</f>
        <v>0</v>
      </c>
      <c r="D55">
        <f>'Garibaldi 2017'!D55+'Quelle 2011'!D55+Cyprus!D24+'Italy '!B20</f>
        <v>0</v>
      </c>
      <c r="E55">
        <f>'Garibaldi 2017'!E55+'Quelle 2011'!E55+Cyprus!E24+'Italy '!C20</f>
        <v>0</v>
      </c>
      <c r="F55">
        <f>'Garibaldi 2017'!F55+'Quelle 2011'!F55+Cyprus!F24+'Italy '!D20</f>
        <v>2</v>
      </c>
      <c r="G55">
        <f>'Garibaldi 2017'!G55+'Quelle 2011'!G55+Cyprus!G24+'Italy '!E20</f>
        <v>18</v>
      </c>
      <c r="H55">
        <f>'Garibaldi 2017'!H55+'Quelle 2011'!H55+Cyprus!H24+'Italy '!F20</f>
        <v>18</v>
      </c>
      <c r="I55">
        <f>'Garibaldi 2017'!I55+'Quelle 2011'!I55+Cyprus!I24+'Italy '!G20</f>
        <v>12</v>
      </c>
      <c r="J55">
        <f>'Garibaldi 2017'!J55+'Quelle 2011'!J55+Cyprus!J24+'Italy '!H20</f>
        <v>3</v>
      </c>
      <c r="K55">
        <f>'Garibaldi 2017'!K55+'Quelle 2011'!K55+Cyprus!K24+'Italy '!I20</f>
        <v>0</v>
      </c>
      <c r="L55">
        <f>'Garibaldi 2017'!L55+'Quelle 2011'!L55+Cyprus!L24+'Italy '!J20</f>
        <v>0</v>
      </c>
      <c r="M55">
        <f>'Garibaldi 2017'!M55+'Quelle 2011'!M55+Cyprus!M24</f>
        <v>0</v>
      </c>
      <c r="N55">
        <f>'Garibaldi 2017'!N55+'Quelle 2011'!N55+Cyprus!N24</f>
        <v>0</v>
      </c>
      <c r="O55">
        <f>'Garibaldi 2017'!O55+'Quelle 2011'!O55+Cyprus!O24</f>
        <v>0</v>
      </c>
      <c r="P55">
        <f>'Garibaldi 2017'!P55+'Quelle 2011'!P55+Cyprus!P24</f>
        <v>0</v>
      </c>
      <c r="Q55">
        <f>'Garibaldi 2017'!Q55+'Quelle 2011'!Q55+Cyprus!Q24</f>
        <v>0</v>
      </c>
      <c r="R55">
        <f>'Garibaldi 2017'!R55+'Quelle 2011'!R55+Cyprus!R24</f>
        <v>0</v>
      </c>
      <c r="T55">
        <f t="shared" si="7"/>
        <v>68</v>
      </c>
      <c r="U55">
        <v>3</v>
      </c>
      <c r="V55">
        <f t="shared" si="8"/>
        <v>42</v>
      </c>
      <c r="Y55">
        <v>70</v>
      </c>
      <c r="Z55">
        <v>4</v>
      </c>
      <c r="AA55">
        <v>47</v>
      </c>
      <c r="AB55">
        <f t="shared" si="2"/>
        <v>5</v>
      </c>
      <c r="BV55">
        <v>66</v>
      </c>
      <c r="BW55">
        <v>2</v>
      </c>
      <c r="BX55">
        <v>13</v>
      </c>
    </row>
    <row r="56" spans="2:76">
      <c r="B56">
        <v>74</v>
      </c>
      <c r="C56">
        <f>'Garibaldi 2017'!C56+'Quelle 2011'!C56</f>
        <v>0</v>
      </c>
      <c r="D56">
        <f>'Garibaldi 2017'!D56+'Quelle 2011'!D56+Cyprus!D25+'Italy '!B21</f>
        <v>0</v>
      </c>
      <c r="E56">
        <f>'Garibaldi 2017'!E56+'Quelle 2011'!E56+Cyprus!E25+'Italy '!C21</f>
        <v>0</v>
      </c>
      <c r="F56">
        <f>'Garibaldi 2017'!F56+'Quelle 2011'!F56+Cyprus!F25+'Italy '!D21</f>
        <v>19</v>
      </c>
      <c r="G56">
        <f>'Garibaldi 2017'!G56+'Quelle 2011'!G56+Cyprus!G25+'Italy '!E21</f>
        <v>43</v>
      </c>
      <c r="H56">
        <f>'Garibaldi 2017'!H56+'Quelle 2011'!H56+Cyprus!H25+'Italy '!F21</f>
        <v>41</v>
      </c>
      <c r="I56">
        <f>'Garibaldi 2017'!I56+'Quelle 2011'!I56+Cyprus!I25+'Italy '!G21</f>
        <v>7</v>
      </c>
      <c r="J56">
        <f>'Garibaldi 2017'!J56+'Quelle 2011'!J56+Cyprus!J25+'Italy '!H21</f>
        <v>2</v>
      </c>
      <c r="K56">
        <f>'Garibaldi 2017'!K56+'Quelle 2011'!K56+Cyprus!K25+'Italy '!I21</f>
        <v>1</v>
      </c>
      <c r="L56">
        <f>'Garibaldi 2017'!L56+'Quelle 2011'!L56+Cyprus!L25+'Italy '!J21</f>
        <v>0</v>
      </c>
      <c r="M56">
        <f>'Garibaldi 2017'!M56+'Quelle 2011'!M56+Cyprus!M25</f>
        <v>0</v>
      </c>
      <c r="N56">
        <f>'Garibaldi 2017'!N56+'Quelle 2011'!N56+Cyprus!N25</f>
        <v>0</v>
      </c>
      <c r="O56">
        <f>'Garibaldi 2017'!O56+'Quelle 2011'!O56+Cyprus!O25</f>
        <v>0</v>
      </c>
      <c r="P56">
        <f>'Garibaldi 2017'!P56+'Quelle 2011'!P56+Cyprus!P25</f>
        <v>0</v>
      </c>
      <c r="Q56">
        <f>'Garibaldi 2017'!Q56+'Quelle 2011'!Q56+Cyprus!Q25</f>
        <v>0</v>
      </c>
      <c r="R56">
        <f>'Garibaldi 2017'!R56+'Quelle 2011'!R56+Cyprus!R25</f>
        <v>0</v>
      </c>
      <c r="T56">
        <f t="shared" si="7"/>
        <v>69</v>
      </c>
      <c r="U56">
        <v>3</v>
      </c>
      <c r="V56">
        <f t="shared" si="8"/>
        <v>2</v>
      </c>
      <c r="Y56">
        <v>71</v>
      </c>
      <c r="Z56">
        <v>4</v>
      </c>
      <c r="AA56">
        <v>17</v>
      </c>
      <c r="AB56">
        <f t="shared" si="2"/>
        <v>5</v>
      </c>
      <c r="BV56">
        <v>67</v>
      </c>
      <c r="BW56">
        <v>2</v>
      </c>
      <c r="BX56">
        <v>7</v>
      </c>
    </row>
    <row r="57" spans="2:76">
      <c r="B57">
        <v>75</v>
      </c>
      <c r="C57">
        <f>'Garibaldi 2017'!C57+'Quelle 2011'!C57</f>
        <v>0</v>
      </c>
      <c r="D57">
        <f>'Garibaldi 2017'!D57+'Quelle 2011'!D57+Cyprus!D26+'Italy '!B22</f>
        <v>0</v>
      </c>
      <c r="E57">
        <f>'Garibaldi 2017'!E57+'Quelle 2011'!E57+Cyprus!E26+'Italy '!C22</f>
        <v>0</v>
      </c>
      <c r="F57">
        <f>'Garibaldi 2017'!F57+'Quelle 2011'!F57+Cyprus!F26+'Italy '!D22</f>
        <v>1</v>
      </c>
      <c r="G57">
        <f>'Garibaldi 2017'!G57+'Quelle 2011'!G57+Cyprus!G26+'Italy '!E22</f>
        <v>9</v>
      </c>
      <c r="H57">
        <f>'Garibaldi 2017'!H57+'Quelle 2011'!H57+Cyprus!H26+'Italy '!F22</f>
        <v>20</v>
      </c>
      <c r="I57">
        <f>'Garibaldi 2017'!I57+'Quelle 2011'!I57+Cyprus!I26+'Italy '!G22</f>
        <v>9</v>
      </c>
      <c r="J57">
        <f>'Garibaldi 2017'!J57+'Quelle 2011'!J57+Cyprus!J26+'Italy '!H22</f>
        <v>4</v>
      </c>
      <c r="K57">
        <f>'Garibaldi 2017'!K57+'Quelle 2011'!K57+Cyprus!K26+'Italy '!I22</f>
        <v>2</v>
      </c>
      <c r="L57">
        <f>'Garibaldi 2017'!L57+'Quelle 2011'!L57+Cyprus!L26+'Italy '!J22</f>
        <v>0</v>
      </c>
      <c r="M57">
        <f>'Garibaldi 2017'!M57+'Quelle 2011'!M57+Cyprus!M26</f>
        <v>0</v>
      </c>
      <c r="N57">
        <f>'Garibaldi 2017'!N57+'Quelle 2011'!N57+Cyprus!N26</f>
        <v>0</v>
      </c>
      <c r="O57">
        <f>'Garibaldi 2017'!O57+'Quelle 2011'!O57+Cyprus!O26</f>
        <v>0</v>
      </c>
      <c r="P57">
        <f>'Garibaldi 2017'!P57+'Quelle 2011'!P57+Cyprus!P26</f>
        <v>0</v>
      </c>
      <c r="Q57">
        <f>'Garibaldi 2017'!Q57+'Quelle 2011'!Q57+Cyprus!Q26</f>
        <v>0</v>
      </c>
      <c r="R57">
        <f>'Garibaldi 2017'!R57+'Quelle 2011'!R57+Cyprus!R26</f>
        <v>0</v>
      </c>
      <c r="T57">
        <f t="shared" si="7"/>
        <v>70</v>
      </c>
      <c r="U57">
        <v>3</v>
      </c>
      <c r="V57">
        <f t="shared" si="8"/>
        <v>23</v>
      </c>
      <c r="Y57">
        <v>72</v>
      </c>
      <c r="Z57">
        <v>4</v>
      </c>
      <c r="AA57">
        <v>43</v>
      </c>
      <c r="AB57">
        <f t="shared" si="2"/>
        <v>5</v>
      </c>
      <c r="BV57">
        <v>68</v>
      </c>
      <c r="BW57">
        <v>2</v>
      </c>
      <c r="BX57">
        <v>5</v>
      </c>
    </row>
    <row r="58" spans="2:76">
      <c r="B58">
        <v>76</v>
      </c>
      <c r="C58">
        <f>'Garibaldi 2017'!C58+'Quelle 2011'!C58</f>
        <v>0</v>
      </c>
      <c r="D58">
        <f>'Garibaldi 2017'!D58+'Quelle 2011'!D58+Cyprus!D27+'Italy '!B23</f>
        <v>0</v>
      </c>
      <c r="E58">
        <f>'Garibaldi 2017'!E58+'Quelle 2011'!E58+Cyprus!E27+'Italy '!C23</f>
        <v>0</v>
      </c>
      <c r="F58">
        <f>'Garibaldi 2017'!F58+'Quelle 2011'!F58+Cyprus!F27+'Italy '!D23</f>
        <v>4</v>
      </c>
      <c r="G58">
        <f>'Garibaldi 2017'!G58+'Quelle 2011'!G58+Cyprus!G27+'Italy '!E23</f>
        <v>16</v>
      </c>
      <c r="H58">
        <f>'Garibaldi 2017'!H58+'Quelle 2011'!H58+Cyprus!H27+'Italy '!F23</f>
        <v>30</v>
      </c>
      <c r="I58">
        <f>'Garibaldi 2017'!I58+'Quelle 2011'!I58+Cyprus!I27+'Italy '!G23</f>
        <v>12</v>
      </c>
      <c r="J58">
        <f>'Garibaldi 2017'!J58+'Quelle 2011'!J58+Cyprus!J27+'Italy '!H23</f>
        <v>7</v>
      </c>
      <c r="K58">
        <f>'Garibaldi 2017'!K58+'Quelle 2011'!K58+Cyprus!K27+'Italy '!I23</f>
        <v>2</v>
      </c>
      <c r="L58">
        <f>'Garibaldi 2017'!L58+'Quelle 2011'!L58+Cyprus!L27+'Italy '!J23</f>
        <v>0</v>
      </c>
      <c r="M58">
        <f>'Garibaldi 2017'!M58+'Quelle 2011'!M58+Cyprus!M27</f>
        <v>0</v>
      </c>
      <c r="N58">
        <f>'Garibaldi 2017'!N58+'Quelle 2011'!N58+Cyprus!N27</f>
        <v>0</v>
      </c>
      <c r="O58">
        <f>'Garibaldi 2017'!O58+'Quelle 2011'!O58+Cyprus!O27</f>
        <v>0</v>
      </c>
      <c r="P58">
        <f>'Garibaldi 2017'!P58+'Quelle 2011'!P58+Cyprus!P27</f>
        <v>0</v>
      </c>
      <c r="Q58">
        <f>'Garibaldi 2017'!Q58+'Quelle 2011'!Q58+Cyprus!Q27</f>
        <v>0</v>
      </c>
      <c r="R58">
        <f>'Garibaldi 2017'!R58+'Quelle 2011'!R58+Cyprus!R27</f>
        <v>0</v>
      </c>
      <c r="T58">
        <f>B53</f>
        <v>71</v>
      </c>
      <c r="U58">
        <v>3</v>
      </c>
      <c r="V58">
        <f>F53</f>
        <v>2</v>
      </c>
      <c r="Y58">
        <v>73</v>
      </c>
      <c r="Z58">
        <v>4</v>
      </c>
      <c r="AA58">
        <v>18</v>
      </c>
      <c r="AB58">
        <f t="shared" si="2"/>
        <v>5</v>
      </c>
      <c r="BV58">
        <v>69</v>
      </c>
      <c r="BW58">
        <v>2</v>
      </c>
      <c r="BX58">
        <v>2</v>
      </c>
    </row>
    <row r="59" spans="2:76">
      <c r="B59">
        <v>77</v>
      </c>
      <c r="C59">
        <f>'Garibaldi 2017'!C59+'Quelle 2011'!C59</f>
        <v>0</v>
      </c>
      <c r="D59">
        <f>'Garibaldi 2017'!D59+'Quelle 2011'!D59+Cyprus!D28+'Italy '!B24</f>
        <v>0</v>
      </c>
      <c r="E59">
        <f>'Garibaldi 2017'!E59+'Quelle 2011'!E59+Cyprus!E28+'Italy '!C24</f>
        <v>0</v>
      </c>
      <c r="F59">
        <f>'Garibaldi 2017'!F59+'Quelle 2011'!F59+Cyprus!F28+'Italy '!D24</f>
        <v>0</v>
      </c>
      <c r="G59">
        <f>'Garibaldi 2017'!G59+'Quelle 2011'!G59+Cyprus!G28+'Italy '!E24</f>
        <v>6</v>
      </c>
      <c r="H59">
        <f>'Garibaldi 2017'!H59+'Quelle 2011'!H59+Cyprus!H28+'Italy '!F24</f>
        <v>11</v>
      </c>
      <c r="I59">
        <f>'Garibaldi 2017'!I59+'Quelle 2011'!I59+Cyprus!I28+'Italy '!G24</f>
        <v>14</v>
      </c>
      <c r="J59">
        <f>'Garibaldi 2017'!J59+'Quelle 2011'!J59+Cyprus!J28+'Italy '!H24</f>
        <v>4</v>
      </c>
      <c r="K59">
        <f>'Garibaldi 2017'!K59+'Quelle 2011'!K59+Cyprus!K28+'Italy '!I24</f>
        <v>1</v>
      </c>
      <c r="L59">
        <f>'Garibaldi 2017'!L59+'Quelle 2011'!L59+Cyprus!L28+'Italy '!J24</f>
        <v>0</v>
      </c>
      <c r="M59">
        <f>'Garibaldi 2017'!M59+'Quelle 2011'!M59+Cyprus!M28</f>
        <v>0</v>
      </c>
      <c r="N59">
        <f>'Garibaldi 2017'!N59+'Quelle 2011'!N59+Cyprus!N28</f>
        <v>0</v>
      </c>
      <c r="O59">
        <f>'Garibaldi 2017'!O59+'Quelle 2011'!O59+Cyprus!O28</f>
        <v>0</v>
      </c>
      <c r="P59">
        <f>'Garibaldi 2017'!P59+'Quelle 2011'!P59+Cyprus!P28</f>
        <v>0</v>
      </c>
      <c r="Q59">
        <f>'Garibaldi 2017'!Q59+'Quelle 2011'!Q59+Cyprus!Q28</f>
        <v>0</v>
      </c>
      <c r="R59">
        <f>'Garibaldi 2017'!R59+'Quelle 2011'!R59+Cyprus!R28</f>
        <v>0</v>
      </c>
      <c r="T59">
        <f t="shared" ref="T59:T60" si="9">B54</f>
        <v>72</v>
      </c>
      <c r="U59">
        <v>3</v>
      </c>
      <c r="V59">
        <f t="shared" ref="V59:V60" si="10">F54</f>
        <v>31</v>
      </c>
      <c r="Y59">
        <v>74</v>
      </c>
      <c r="Z59">
        <v>4</v>
      </c>
      <c r="AA59">
        <v>43</v>
      </c>
      <c r="AB59">
        <f t="shared" si="2"/>
        <v>5</v>
      </c>
      <c r="BV59">
        <v>57</v>
      </c>
      <c r="BW59">
        <v>3</v>
      </c>
      <c r="BX59">
        <v>1</v>
      </c>
    </row>
    <row r="60" spans="2:76">
      <c r="B60">
        <v>78</v>
      </c>
      <c r="C60">
        <f>'Garibaldi 2017'!C60+'Quelle 2011'!C60</f>
        <v>0</v>
      </c>
      <c r="D60">
        <f>'Garibaldi 2017'!D60+'Quelle 2011'!D60+Cyprus!D29+'Italy '!B25</f>
        <v>0</v>
      </c>
      <c r="E60">
        <f>'Garibaldi 2017'!E60+'Quelle 2011'!E60+Cyprus!E29+'Italy '!C25</f>
        <v>0</v>
      </c>
      <c r="F60">
        <f>'Garibaldi 2017'!F60+'Quelle 2011'!F60+Cyprus!F29+'Italy '!D25</f>
        <v>3</v>
      </c>
      <c r="G60">
        <f>'Garibaldi 2017'!G60+'Quelle 2011'!G60+Cyprus!G29+'Italy '!E25</f>
        <v>11</v>
      </c>
      <c r="H60">
        <f>'Garibaldi 2017'!H60+'Quelle 2011'!H60+Cyprus!H29+'Italy '!F25</f>
        <v>19</v>
      </c>
      <c r="I60">
        <f>'Garibaldi 2017'!I60+'Quelle 2011'!I60+Cyprus!I29+'Italy '!G25</f>
        <v>13</v>
      </c>
      <c r="J60">
        <f>'Garibaldi 2017'!J60+'Quelle 2011'!J60+Cyprus!J29+'Italy '!H25</f>
        <v>7</v>
      </c>
      <c r="K60">
        <f>'Garibaldi 2017'!K60+'Quelle 2011'!K60+Cyprus!K29+'Italy '!I25</f>
        <v>1</v>
      </c>
      <c r="L60">
        <f>'Garibaldi 2017'!L60+'Quelle 2011'!L60+Cyprus!L29+'Italy '!J25</f>
        <v>0</v>
      </c>
      <c r="M60">
        <f>'Garibaldi 2017'!M60+'Quelle 2011'!M60+Cyprus!M29</f>
        <v>0</v>
      </c>
      <c r="N60">
        <f>'Garibaldi 2017'!N60+'Quelle 2011'!N60+Cyprus!N29</f>
        <v>0</v>
      </c>
      <c r="O60">
        <f>'Garibaldi 2017'!O60+'Quelle 2011'!O60+Cyprus!O29</f>
        <v>0</v>
      </c>
      <c r="P60">
        <f>'Garibaldi 2017'!P60+'Quelle 2011'!P60+Cyprus!P29</f>
        <v>0</v>
      </c>
      <c r="Q60">
        <f>'Garibaldi 2017'!Q60+'Quelle 2011'!Q60+Cyprus!Q29</f>
        <v>0</v>
      </c>
      <c r="R60">
        <f>'Garibaldi 2017'!R60+'Quelle 2011'!R60+Cyprus!R29</f>
        <v>0</v>
      </c>
      <c r="T60">
        <f t="shared" si="9"/>
        <v>73</v>
      </c>
      <c r="U60">
        <v>3</v>
      </c>
      <c r="V60">
        <f t="shared" si="10"/>
        <v>2</v>
      </c>
      <c r="Y60">
        <v>75</v>
      </c>
      <c r="Z60">
        <v>4</v>
      </c>
      <c r="AA60">
        <v>9</v>
      </c>
      <c r="AB60">
        <f t="shared" si="2"/>
        <v>5</v>
      </c>
      <c r="BV60">
        <v>59</v>
      </c>
      <c r="BW60">
        <v>3</v>
      </c>
      <c r="BX60">
        <v>4</v>
      </c>
    </row>
    <row r="61" spans="2:76">
      <c r="B61">
        <v>79</v>
      </c>
      <c r="C61">
        <f>'Garibaldi 2017'!C61+'Quelle 2011'!C61</f>
        <v>0</v>
      </c>
      <c r="D61">
        <f>'Garibaldi 2017'!D61+'Quelle 2011'!D61+Cyprus!D30+'Italy '!B26</f>
        <v>0</v>
      </c>
      <c r="E61">
        <f>'Garibaldi 2017'!E61+'Quelle 2011'!E61+Cyprus!E30+'Italy '!C26</f>
        <v>0</v>
      </c>
      <c r="F61">
        <f>'Garibaldi 2017'!F61+'Quelle 2011'!F61+Cyprus!F30+'Italy '!D26</f>
        <v>0</v>
      </c>
      <c r="G61">
        <f>'Garibaldi 2017'!G61+'Quelle 2011'!G61+Cyprus!G30+'Italy '!E26</f>
        <v>3</v>
      </c>
      <c r="H61">
        <f>'Garibaldi 2017'!H61+'Quelle 2011'!H61+Cyprus!H30+'Italy '!F26</f>
        <v>12</v>
      </c>
      <c r="I61">
        <f>'Garibaldi 2017'!I61+'Quelle 2011'!I61+Cyprus!I30+'Italy '!G26</f>
        <v>17</v>
      </c>
      <c r="J61">
        <f>'Garibaldi 2017'!J61+'Quelle 2011'!J61+Cyprus!J30+'Italy '!H26</f>
        <v>11</v>
      </c>
      <c r="K61">
        <f>'Garibaldi 2017'!K61+'Quelle 2011'!K61+Cyprus!K30+'Italy '!I26</f>
        <v>4</v>
      </c>
      <c r="L61">
        <f>'Garibaldi 2017'!L61+'Quelle 2011'!L61+Cyprus!L30+'Italy '!J26</f>
        <v>1</v>
      </c>
      <c r="M61">
        <f>'Garibaldi 2017'!M61+'Quelle 2011'!M61+Cyprus!M30</f>
        <v>0</v>
      </c>
      <c r="N61">
        <f>'Garibaldi 2017'!N61+'Quelle 2011'!N61+Cyprus!N30</f>
        <v>0</v>
      </c>
      <c r="O61">
        <f>'Garibaldi 2017'!O61+'Quelle 2011'!O61+Cyprus!O30</f>
        <v>0</v>
      </c>
      <c r="P61">
        <f>'Garibaldi 2017'!P61+'Quelle 2011'!P61+Cyprus!P30</f>
        <v>0</v>
      </c>
      <c r="Q61">
        <f>'Garibaldi 2017'!Q61+'Quelle 2011'!Q61+Cyprus!Q30</f>
        <v>0</v>
      </c>
      <c r="R61">
        <f>'Garibaldi 2017'!R61+'Quelle 2011'!R61+Cyprus!R30</f>
        <v>0</v>
      </c>
      <c r="T61">
        <f>B47</f>
        <v>65</v>
      </c>
      <c r="U61">
        <v>4</v>
      </c>
      <c r="V61">
        <f>G47</f>
        <v>5</v>
      </c>
      <c r="Y61">
        <v>76</v>
      </c>
      <c r="Z61">
        <v>4</v>
      </c>
      <c r="AA61">
        <v>16</v>
      </c>
      <c r="AB61">
        <f t="shared" si="2"/>
        <v>5</v>
      </c>
      <c r="BV61">
        <v>60</v>
      </c>
      <c r="BW61">
        <v>3</v>
      </c>
      <c r="BX61">
        <v>9</v>
      </c>
    </row>
    <row r="62" spans="2:76">
      <c r="B62">
        <v>80</v>
      </c>
      <c r="C62">
        <f>'Garibaldi 2017'!C62+'Quelle 2011'!C62</f>
        <v>0</v>
      </c>
      <c r="D62">
        <f>'Garibaldi 2017'!D62+'Quelle 2011'!D62+Cyprus!D31+'Italy '!B27</f>
        <v>0</v>
      </c>
      <c r="E62">
        <f>'Garibaldi 2017'!E62+'Quelle 2011'!E62+Cyprus!E31+'Italy '!C27</f>
        <v>0</v>
      </c>
      <c r="F62">
        <f>'Garibaldi 2017'!F62+'Quelle 2011'!F62+Cyprus!F31+'Italy '!D27</f>
        <v>0</v>
      </c>
      <c r="G62">
        <f>'Garibaldi 2017'!G62+'Quelle 2011'!G62+Cyprus!G31+'Italy '!E27</f>
        <v>11</v>
      </c>
      <c r="H62">
        <f>'Garibaldi 2017'!H62+'Quelle 2011'!H62+Cyprus!H31+'Italy '!F27</f>
        <v>22</v>
      </c>
      <c r="I62">
        <f>'Garibaldi 2017'!I62+'Quelle 2011'!I62+Cyprus!I31+'Italy '!G27</f>
        <v>19</v>
      </c>
      <c r="J62">
        <f>'Garibaldi 2017'!J62+'Quelle 2011'!J62+Cyprus!J31+'Italy '!H27</f>
        <v>10</v>
      </c>
      <c r="K62">
        <f>'Garibaldi 2017'!K62+'Quelle 2011'!K62+Cyprus!K31+'Italy '!I27</f>
        <v>4</v>
      </c>
      <c r="L62">
        <f>'Garibaldi 2017'!L62+'Quelle 2011'!L62+Cyprus!L31+'Italy '!J27</f>
        <v>1</v>
      </c>
      <c r="M62">
        <f>'Garibaldi 2017'!M62+'Quelle 2011'!M62+Cyprus!M31</f>
        <v>0</v>
      </c>
      <c r="N62">
        <f>'Garibaldi 2017'!N62+'Quelle 2011'!N62+Cyprus!N31</f>
        <v>0</v>
      </c>
      <c r="O62">
        <f>'Garibaldi 2017'!O62+'Quelle 2011'!O62+Cyprus!O31</f>
        <v>0</v>
      </c>
      <c r="P62">
        <f>'Garibaldi 2017'!P62+'Quelle 2011'!P62+Cyprus!P31</f>
        <v>0</v>
      </c>
      <c r="Q62">
        <f>'Garibaldi 2017'!Q62+'Quelle 2011'!Q62+Cyprus!Q31</f>
        <v>0</v>
      </c>
      <c r="R62">
        <f>'Garibaldi 2017'!R62+'Quelle 2011'!R62+Cyprus!R31</f>
        <v>0</v>
      </c>
      <c r="T62">
        <f t="shared" ref="T62:T74" si="11">B48</f>
        <v>66</v>
      </c>
      <c r="U62">
        <v>4</v>
      </c>
      <c r="V62">
        <f t="shared" ref="V62:V74" si="12">G48</f>
        <v>28</v>
      </c>
      <c r="Y62">
        <v>77</v>
      </c>
      <c r="Z62">
        <v>4</v>
      </c>
      <c r="AA62">
        <v>6</v>
      </c>
      <c r="AB62">
        <f t="shared" si="2"/>
        <v>5</v>
      </c>
      <c r="BV62">
        <v>61</v>
      </c>
      <c r="BW62">
        <v>3</v>
      </c>
      <c r="BX62">
        <v>8</v>
      </c>
    </row>
    <row r="63" spans="2:76">
      <c r="B63">
        <v>81</v>
      </c>
      <c r="C63">
        <f>'Garibaldi 2017'!C63+'Quelle 2011'!C63</f>
        <v>0</v>
      </c>
      <c r="D63">
        <f>'Garibaldi 2017'!D63+'Quelle 2011'!D63+Cyprus!D32+'Italy '!B28</f>
        <v>0</v>
      </c>
      <c r="E63">
        <f>'Garibaldi 2017'!E63+'Quelle 2011'!E63+Cyprus!E32+'Italy '!C28</f>
        <v>0</v>
      </c>
      <c r="F63">
        <f>'Garibaldi 2017'!F63+'Quelle 2011'!F63+Cyprus!F32+'Italy '!D28</f>
        <v>0</v>
      </c>
      <c r="G63">
        <f>'Garibaldi 2017'!G63+'Quelle 2011'!G63+Cyprus!G32+'Italy '!E28</f>
        <v>0</v>
      </c>
      <c r="H63">
        <f>'Garibaldi 2017'!H63+'Quelle 2011'!H63+Cyprus!H32+'Italy '!F28</f>
        <v>5</v>
      </c>
      <c r="I63">
        <f>'Garibaldi 2017'!I63+'Quelle 2011'!I63+Cyprus!I32+'Italy '!G28</f>
        <v>13</v>
      </c>
      <c r="J63">
        <f>'Garibaldi 2017'!J63+'Quelle 2011'!J63+Cyprus!J32+'Italy '!H28</f>
        <v>5</v>
      </c>
      <c r="K63">
        <f>'Garibaldi 2017'!K63+'Quelle 2011'!K63+Cyprus!K32+'Italy '!I28</f>
        <v>3</v>
      </c>
      <c r="L63">
        <f>'Garibaldi 2017'!L63+'Quelle 2011'!L63+Cyprus!L32+'Italy '!J28</f>
        <v>0</v>
      </c>
      <c r="M63">
        <f>'Garibaldi 2017'!M63+'Quelle 2011'!M63+Cyprus!M32</f>
        <v>0</v>
      </c>
      <c r="N63">
        <f>'Garibaldi 2017'!N63+'Quelle 2011'!N63+Cyprus!N32</f>
        <v>0</v>
      </c>
      <c r="O63">
        <f>'Garibaldi 2017'!O63+'Quelle 2011'!O63+Cyprus!O32</f>
        <v>0</v>
      </c>
      <c r="P63">
        <f>'Garibaldi 2017'!P63+'Quelle 2011'!P63+Cyprus!P32</f>
        <v>0</v>
      </c>
      <c r="Q63">
        <f>'Garibaldi 2017'!Q63+'Quelle 2011'!Q63+Cyprus!Q32</f>
        <v>0</v>
      </c>
      <c r="R63">
        <f>'Garibaldi 2017'!R63+'Quelle 2011'!R63+Cyprus!R32</f>
        <v>0</v>
      </c>
      <c r="T63">
        <f t="shared" si="11"/>
        <v>67</v>
      </c>
      <c r="U63">
        <v>4</v>
      </c>
      <c r="V63">
        <f t="shared" si="12"/>
        <v>23</v>
      </c>
      <c r="Y63">
        <v>78</v>
      </c>
      <c r="Z63">
        <v>4</v>
      </c>
      <c r="AA63">
        <v>11</v>
      </c>
      <c r="AB63">
        <f t="shared" si="2"/>
        <v>5</v>
      </c>
      <c r="BV63">
        <v>62</v>
      </c>
      <c r="BW63">
        <v>3</v>
      </c>
      <c r="BX63">
        <v>8</v>
      </c>
    </row>
    <row r="64" spans="2:76">
      <c r="B64">
        <v>82</v>
      </c>
      <c r="C64">
        <f>'Garibaldi 2017'!C64+'Quelle 2011'!C64</f>
        <v>0</v>
      </c>
      <c r="D64">
        <f>'Garibaldi 2017'!D64+'Quelle 2011'!D64+Cyprus!D33+'Italy '!B29</f>
        <v>0</v>
      </c>
      <c r="E64">
        <f>'Garibaldi 2017'!E64+'Quelle 2011'!E64+Cyprus!E33+'Italy '!C29</f>
        <v>0</v>
      </c>
      <c r="F64">
        <f>'Garibaldi 2017'!F64+'Quelle 2011'!F64+Cyprus!F33+'Italy '!D29</f>
        <v>0</v>
      </c>
      <c r="G64">
        <f>'Garibaldi 2017'!G64+'Quelle 2011'!G64+Cyprus!G33+'Italy '!E29</f>
        <v>6</v>
      </c>
      <c r="H64">
        <f>'Garibaldi 2017'!H64+'Quelle 2011'!H64+Cyprus!H33+'Italy '!F29</f>
        <v>12</v>
      </c>
      <c r="I64">
        <f>'Garibaldi 2017'!I64+'Quelle 2011'!I64+Cyprus!I33+'Italy '!G29</f>
        <v>15</v>
      </c>
      <c r="J64">
        <f>'Garibaldi 2017'!J64+'Quelle 2011'!J64+Cyprus!J33+'Italy '!H29</f>
        <v>7</v>
      </c>
      <c r="K64">
        <f>'Garibaldi 2017'!K64+'Quelle 2011'!K64+Cyprus!K33+'Italy '!I29</f>
        <v>5</v>
      </c>
      <c r="L64">
        <f>'Garibaldi 2017'!L64+'Quelle 2011'!L64+Cyprus!L33+'Italy '!J29</f>
        <v>2</v>
      </c>
      <c r="M64">
        <f>'Garibaldi 2017'!M64+'Quelle 2011'!M64+Cyprus!M33</f>
        <v>0</v>
      </c>
      <c r="N64">
        <f>'Garibaldi 2017'!N64+'Quelle 2011'!N64+Cyprus!N33</f>
        <v>0</v>
      </c>
      <c r="O64">
        <f>'Garibaldi 2017'!O64+'Quelle 2011'!O64+Cyprus!O33</f>
        <v>0</v>
      </c>
      <c r="P64">
        <f>'Garibaldi 2017'!P64+'Quelle 2011'!P64+Cyprus!P33</f>
        <v>0</v>
      </c>
      <c r="Q64">
        <f>'Garibaldi 2017'!Q64+'Quelle 2011'!Q64+Cyprus!Q33</f>
        <v>0</v>
      </c>
      <c r="R64">
        <f>'Garibaldi 2017'!R64+'Quelle 2011'!R64+Cyprus!R33</f>
        <v>0</v>
      </c>
      <c r="T64">
        <f t="shared" si="11"/>
        <v>68</v>
      </c>
      <c r="U64">
        <v>4</v>
      </c>
      <c r="V64">
        <f t="shared" si="12"/>
        <v>37</v>
      </c>
      <c r="Y64">
        <v>65</v>
      </c>
      <c r="Z64">
        <v>5</v>
      </c>
      <c r="AA64">
        <v>1</v>
      </c>
      <c r="AB64">
        <f t="shared" si="2"/>
        <v>6</v>
      </c>
      <c r="BV64">
        <v>63</v>
      </c>
      <c r="BW64">
        <v>3</v>
      </c>
      <c r="BX64">
        <v>13</v>
      </c>
    </row>
    <row r="65" spans="2:76">
      <c r="B65">
        <v>83</v>
      </c>
      <c r="C65">
        <f>'Garibaldi 2017'!C65+'Quelle 2011'!C65</f>
        <v>0</v>
      </c>
      <c r="D65">
        <f>'Garibaldi 2017'!D65+'Quelle 2011'!D65+Cyprus!D34+'Italy '!B30</f>
        <v>0</v>
      </c>
      <c r="E65">
        <f>'Garibaldi 2017'!E65+'Quelle 2011'!E65+Cyprus!E34+'Italy '!C30</f>
        <v>0</v>
      </c>
      <c r="F65">
        <f>'Garibaldi 2017'!F65+'Quelle 2011'!F65+Cyprus!F34+'Italy '!D30</f>
        <v>0</v>
      </c>
      <c r="G65">
        <f>'Garibaldi 2017'!G65+'Quelle 2011'!G65+Cyprus!G34+'Italy '!E30</f>
        <v>0</v>
      </c>
      <c r="H65">
        <f>'Garibaldi 2017'!H65+'Quelle 2011'!H65+Cyprus!H34+'Italy '!F30</f>
        <v>2</v>
      </c>
      <c r="I65">
        <f>'Garibaldi 2017'!I65+'Quelle 2011'!I65+Cyprus!I34+'Italy '!G30</f>
        <v>9</v>
      </c>
      <c r="J65">
        <f>'Garibaldi 2017'!J65+'Quelle 2011'!J65+Cyprus!J34+'Italy '!H30</f>
        <v>3</v>
      </c>
      <c r="K65">
        <f>'Garibaldi 2017'!K65+'Quelle 2011'!K65+Cyprus!K34+'Italy '!I30</f>
        <v>1</v>
      </c>
      <c r="L65">
        <f>'Garibaldi 2017'!L65+'Quelle 2011'!L65+Cyprus!L34+'Italy '!J30</f>
        <v>2</v>
      </c>
      <c r="M65">
        <f>'Garibaldi 2017'!M65+'Quelle 2011'!M65+Cyprus!M34</f>
        <v>1</v>
      </c>
      <c r="N65">
        <f>'Garibaldi 2017'!N65+'Quelle 2011'!N65+Cyprus!N34</f>
        <v>0</v>
      </c>
      <c r="O65">
        <f>'Garibaldi 2017'!O65+'Quelle 2011'!O65+Cyprus!O34</f>
        <v>0</v>
      </c>
      <c r="P65">
        <f>'Garibaldi 2017'!P65+'Quelle 2011'!P65+Cyprus!P34</f>
        <v>0</v>
      </c>
      <c r="Q65">
        <f>'Garibaldi 2017'!Q65+'Quelle 2011'!Q65+Cyprus!Q34</f>
        <v>0</v>
      </c>
      <c r="R65">
        <f>'Garibaldi 2017'!R65+'Quelle 2011'!R65+Cyprus!R34</f>
        <v>0</v>
      </c>
      <c r="T65">
        <f t="shared" si="11"/>
        <v>69</v>
      </c>
      <c r="U65">
        <v>4</v>
      </c>
      <c r="V65">
        <f t="shared" si="12"/>
        <v>29</v>
      </c>
      <c r="Y65">
        <v>66</v>
      </c>
      <c r="Z65">
        <v>5</v>
      </c>
      <c r="AA65">
        <v>3</v>
      </c>
      <c r="AB65">
        <f t="shared" si="2"/>
        <v>6</v>
      </c>
      <c r="BV65">
        <v>64</v>
      </c>
      <c r="BW65">
        <v>3</v>
      </c>
      <c r="BX65">
        <v>21</v>
      </c>
    </row>
    <row r="66" spans="2:76">
      <c r="B66">
        <v>84</v>
      </c>
      <c r="C66">
        <f>'Garibaldi 2017'!C66+'Quelle 2011'!C66</f>
        <v>0</v>
      </c>
      <c r="D66">
        <f>'Garibaldi 2017'!D66+'Quelle 2011'!D66+Cyprus!D35+'Italy '!B31</f>
        <v>0</v>
      </c>
      <c r="E66">
        <f>'Garibaldi 2017'!E66+'Quelle 2011'!E66+Cyprus!E35+'Italy '!C31</f>
        <v>0</v>
      </c>
      <c r="F66">
        <f>'Garibaldi 2017'!F66+'Quelle 2011'!F66+Cyprus!F35+'Italy '!D31</f>
        <v>1</v>
      </c>
      <c r="G66">
        <f>'Garibaldi 2017'!G66+'Quelle 2011'!G66+Cyprus!G35+'Italy '!E31</f>
        <v>1</v>
      </c>
      <c r="H66">
        <f>'Garibaldi 2017'!H66+'Quelle 2011'!H66+Cyprus!H35+'Italy '!F31</f>
        <v>5</v>
      </c>
      <c r="I66">
        <f>'Garibaldi 2017'!I66+'Quelle 2011'!I66+Cyprus!I35+'Italy '!G31</f>
        <v>12</v>
      </c>
      <c r="J66">
        <f>'Garibaldi 2017'!J66+'Quelle 2011'!J66+Cyprus!J35+'Italy '!H31</f>
        <v>8</v>
      </c>
      <c r="K66">
        <f>'Garibaldi 2017'!K66+'Quelle 2011'!K66+Cyprus!K35+'Italy '!I31</f>
        <v>6</v>
      </c>
      <c r="L66">
        <f>'Garibaldi 2017'!L66+'Quelle 2011'!L66+Cyprus!L35+'Italy '!J31</f>
        <v>4</v>
      </c>
      <c r="M66">
        <f>'Garibaldi 2017'!M66+'Quelle 2011'!M66+Cyprus!M35</f>
        <v>2</v>
      </c>
      <c r="N66">
        <f>'Garibaldi 2017'!N66+'Quelle 2011'!N66+Cyprus!N35</f>
        <v>0</v>
      </c>
      <c r="O66">
        <f>'Garibaldi 2017'!O66+'Quelle 2011'!O66+Cyprus!O35</f>
        <v>0</v>
      </c>
      <c r="P66">
        <f>'Garibaldi 2017'!P66+'Quelle 2011'!P66+Cyprus!P35</f>
        <v>0</v>
      </c>
      <c r="Q66">
        <f>'Garibaldi 2017'!Q66+'Quelle 2011'!Q66+Cyprus!Q35</f>
        <v>0</v>
      </c>
      <c r="R66">
        <f>'Garibaldi 2017'!R66+'Quelle 2011'!R66+Cyprus!R35</f>
        <v>0</v>
      </c>
      <c r="T66">
        <f t="shared" si="11"/>
        <v>70</v>
      </c>
      <c r="U66">
        <v>4</v>
      </c>
      <c r="V66">
        <f t="shared" si="12"/>
        <v>47</v>
      </c>
      <c r="Y66">
        <v>67</v>
      </c>
      <c r="Z66">
        <v>5</v>
      </c>
      <c r="AA66">
        <v>5</v>
      </c>
      <c r="AB66">
        <f t="shared" si="2"/>
        <v>6</v>
      </c>
      <c r="BV66">
        <v>65</v>
      </c>
      <c r="BW66">
        <v>3</v>
      </c>
      <c r="BX66">
        <v>21</v>
      </c>
    </row>
    <row r="67" spans="2:76">
      <c r="B67">
        <v>85</v>
      </c>
      <c r="C67">
        <f>'Garibaldi 2017'!C67+'Quelle 2011'!C67</f>
        <v>0</v>
      </c>
      <c r="D67">
        <f>'Garibaldi 2017'!D67+'Quelle 2011'!D67+Cyprus!D36+'Italy '!B32</f>
        <v>0</v>
      </c>
      <c r="E67">
        <f>'Garibaldi 2017'!E67+'Quelle 2011'!E67+Cyprus!E36+'Italy '!C32</f>
        <v>0</v>
      </c>
      <c r="F67">
        <f>'Garibaldi 2017'!F67+'Quelle 2011'!F67+Cyprus!F36+'Italy '!D32</f>
        <v>0</v>
      </c>
      <c r="G67">
        <f>'Garibaldi 2017'!G67+'Quelle 2011'!G67+Cyprus!G36+'Italy '!E32</f>
        <v>0</v>
      </c>
      <c r="H67">
        <f>'Garibaldi 2017'!H67+'Quelle 2011'!H67+Cyprus!H36+'Italy '!F32</f>
        <v>1</v>
      </c>
      <c r="I67">
        <f>'Garibaldi 2017'!I67+'Quelle 2011'!I67+Cyprus!I36+'Italy '!G32</f>
        <v>4</v>
      </c>
      <c r="J67">
        <f>'Garibaldi 2017'!J67+'Quelle 2011'!J67+Cyprus!J36+'Italy '!H32</f>
        <v>5</v>
      </c>
      <c r="K67">
        <f>'Garibaldi 2017'!K67+'Quelle 2011'!K67+Cyprus!K36+'Italy '!I32</f>
        <v>5</v>
      </c>
      <c r="L67">
        <f>'Garibaldi 2017'!L67+'Quelle 2011'!L67+Cyprus!L36+'Italy '!J32</f>
        <v>1</v>
      </c>
      <c r="M67">
        <f>'Garibaldi 2017'!M67+'Quelle 2011'!M67+Cyprus!M36</f>
        <v>1</v>
      </c>
      <c r="N67">
        <f>'Garibaldi 2017'!N67+'Quelle 2011'!N67+Cyprus!N36</f>
        <v>0</v>
      </c>
      <c r="O67">
        <f>'Garibaldi 2017'!O67+'Quelle 2011'!O67+Cyprus!O36</f>
        <v>0</v>
      </c>
      <c r="P67">
        <f>'Garibaldi 2017'!P67+'Quelle 2011'!P67+Cyprus!P36</f>
        <v>0</v>
      </c>
      <c r="Q67">
        <f>'Garibaldi 2017'!Q67+'Quelle 2011'!Q67+Cyprus!Q36</f>
        <v>0</v>
      </c>
      <c r="R67">
        <f>'Garibaldi 2017'!R67+'Quelle 2011'!R67+Cyprus!R36</f>
        <v>0</v>
      </c>
      <c r="T67">
        <f t="shared" si="11"/>
        <v>71</v>
      </c>
      <c r="U67">
        <v>4</v>
      </c>
      <c r="V67">
        <f t="shared" si="12"/>
        <v>17</v>
      </c>
      <c r="Y67">
        <v>68</v>
      </c>
      <c r="Z67">
        <v>5</v>
      </c>
      <c r="AA67">
        <v>13</v>
      </c>
      <c r="AB67">
        <f t="shared" si="2"/>
        <v>6</v>
      </c>
      <c r="BV67">
        <v>66</v>
      </c>
      <c r="BW67">
        <v>3</v>
      </c>
      <c r="BX67">
        <v>19</v>
      </c>
    </row>
    <row r="68" spans="2:76">
      <c r="B68">
        <v>86</v>
      </c>
      <c r="C68">
        <f>'Garibaldi 2017'!C68+'Quelle 2011'!C68</f>
        <v>0</v>
      </c>
      <c r="D68">
        <f>'Garibaldi 2017'!D68+'Quelle 2011'!D68+Cyprus!D37+'Italy '!B33</f>
        <v>0</v>
      </c>
      <c r="E68">
        <f>'Garibaldi 2017'!E68+'Quelle 2011'!E68+Cyprus!E37+'Italy '!C33</f>
        <v>0</v>
      </c>
      <c r="F68">
        <f>'Garibaldi 2017'!F68+'Quelle 2011'!F68+Cyprus!F37+'Italy '!D33</f>
        <v>0</v>
      </c>
      <c r="G68">
        <f>'Garibaldi 2017'!G68+'Quelle 2011'!G68+Cyprus!G37+'Italy '!E33</f>
        <v>2</v>
      </c>
      <c r="H68">
        <f>'Garibaldi 2017'!H68+'Quelle 2011'!H68+Cyprus!H37+'Italy '!F33</f>
        <v>2</v>
      </c>
      <c r="I68">
        <f>'Garibaldi 2017'!I68+'Quelle 2011'!I68+Cyprus!I37+'Italy '!G33</f>
        <v>6</v>
      </c>
      <c r="J68">
        <f>'Garibaldi 2017'!J68+'Quelle 2011'!J68+Cyprus!J37+'Italy '!H33</f>
        <v>5</v>
      </c>
      <c r="K68">
        <f>'Garibaldi 2017'!K68+'Quelle 2011'!K68+Cyprus!K37+'Italy '!I33</f>
        <v>7</v>
      </c>
      <c r="L68">
        <f>'Garibaldi 2017'!L68+'Quelle 2011'!L68+Cyprus!L37+'Italy '!J33</f>
        <v>2</v>
      </c>
      <c r="M68">
        <f>'Garibaldi 2017'!M68+'Quelle 2011'!M68+Cyprus!M37</f>
        <v>1</v>
      </c>
      <c r="N68">
        <f>'Garibaldi 2017'!N68+'Quelle 2011'!N68+Cyprus!N37</f>
        <v>0</v>
      </c>
      <c r="O68">
        <f>'Garibaldi 2017'!O68+'Quelle 2011'!O68+Cyprus!O37</f>
        <v>0</v>
      </c>
      <c r="P68">
        <f>'Garibaldi 2017'!P68+'Quelle 2011'!P68+Cyprus!P37</f>
        <v>0</v>
      </c>
      <c r="Q68">
        <f>'Garibaldi 2017'!Q68+'Quelle 2011'!Q68+Cyprus!Q37</f>
        <v>0</v>
      </c>
      <c r="R68">
        <f>'Garibaldi 2017'!R68+'Quelle 2011'!R68+Cyprus!R37</f>
        <v>0</v>
      </c>
      <c r="T68">
        <f t="shared" si="11"/>
        <v>72</v>
      </c>
      <c r="U68">
        <v>4</v>
      </c>
      <c r="V68">
        <f t="shared" si="12"/>
        <v>43</v>
      </c>
      <c r="Y68">
        <v>69</v>
      </c>
      <c r="Z68">
        <v>5</v>
      </c>
      <c r="AA68">
        <v>14</v>
      </c>
      <c r="AB68">
        <f t="shared" si="2"/>
        <v>6</v>
      </c>
      <c r="BV68">
        <v>67</v>
      </c>
      <c r="BW68">
        <v>3</v>
      </c>
      <c r="BX68">
        <v>15</v>
      </c>
    </row>
    <row r="69" spans="2:76">
      <c r="B69">
        <v>87</v>
      </c>
      <c r="C69">
        <f>'Garibaldi 2017'!C69+'Quelle 2011'!C69</f>
        <v>0</v>
      </c>
      <c r="D69">
        <f>'Garibaldi 2017'!D69+'Quelle 2011'!D69+Cyprus!D38+'Italy '!B34</f>
        <v>0</v>
      </c>
      <c r="E69">
        <f>'Garibaldi 2017'!E69+'Quelle 2011'!E69+Cyprus!E38+'Italy '!C34</f>
        <v>0</v>
      </c>
      <c r="F69">
        <f>'Garibaldi 2017'!F69+'Quelle 2011'!F69+Cyprus!F38+'Italy '!D34</f>
        <v>0</v>
      </c>
      <c r="G69">
        <f>'Garibaldi 2017'!G69+'Quelle 2011'!G69+Cyprus!G38+'Italy '!E34</f>
        <v>0</v>
      </c>
      <c r="H69">
        <f>'Garibaldi 2017'!H69+'Quelle 2011'!H69+Cyprus!H38+'Italy '!F34</f>
        <v>1</v>
      </c>
      <c r="I69">
        <f>'Garibaldi 2017'!I69+'Quelle 2011'!I69+Cyprus!I38+'Italy '!G34</f>
        <v>5</v>
      </c>
      <c r="J69">
        <f>'Garibaldi 2017'!J69+'Quelle 2011'!J69+Cyprus!J38+'Italy '!H34</f>
        <v>1</v>
      </c>
      <c r="K69">
        <f>'Garibaldi 2017'!K69+'Quelle 2011'!K69+Cyprus!K38+'Italy '!I34</f>
        <v>6</v>
      </c>
      <c r="L69">
        <f>'Garibaldi 2017'!L69+'Quelle 2011'!L69+Cyprus!L38+'Italy '!J34</f>
        <v>1</v>
      </c>
      <c r="M69">
        <f>'Garibaldi 2017'!M69+'Quelle 2011'!M69+Cyprus!M38</f>
        <v>0</v>
      </c>
      <c r="N69">
        <f>'Garibaldi 2017'!N69+'Quelle 2011'!N69+Cyprus!N38</f>
        <v>0</v>
      </c>
      <c r="O69">
        <f>'Garibaldi 2017'!O69+'Quelle 2011'!O69+Cyprus!O38</f>
        <v>0</v>
      </c>
      <c r="P69">
        <f>'Garibaldi 2017'!P69+'Quelle 2011'!P69+Cyprus!P38</f>
        <v>0</v>
      </c>
      <c r="Q69">
        <f>'Garibaldi 2017'!Q69+'Quelle 2011'!Q69+Cyprus!Q38</f>
        <v>0</v>
      </c>
      <c r="R69">
        <f>'Garibaldi 2017'!R69+'Quelle 2011'!R69+Cyprus!R38</f>
        <v>0</v>
      </c>
      <c r="T69">
        <f t="shared" si="11"/>
        <v>73</v>
      </c>
      <c r="U69">
        <v>4</v>
      </c>
      <c r="V69">
        <f t="shared" si="12"/>
        <v>18</v>
      </c>
      <c r="Y69">
        <v>70</v>
      </c>
      <c r="Z69">
        <v>5</v>
      </c>
      <c r="AA69">
        <v>17</v>
      </c>
      <c r="AB69">
        <f t="shared" ref="AB69:AB132" si="13">Z69+1</f>
        <v>6</v>
      </c>
      <c r="BV69">
        <v>68</v>
      </c>
      <c r="BW69">
        <v>3</v>
      </c>
      <c r="BX69">
        <v>10</v>
      </c>
    </row>
    <row r="70" spans="2:76">
      <c r="B70">
        <v>88</v>
      </c>
      <c r="C70">
        <f>'Garibaldi 2017'!C70+'Quelle 2011'!C70</f>
        <v>0</v>
      </c>
      <c r="D70">
        <f>'Garibaldi 2017'!D70+'Quelle 2011'!D70+Cyprus!D39+'Italy '!B35</f>
        <v>0</v>
      </c>
      <c r="E70">
        <f>'Garibaldi 2017'!E70+'Quelle 2011'!E70+Cyprus!E39+'Italy '!C35</f>
        <v>0</v>
      </c>
      <c r="F70">
        <f>'Garibaldi 2017'!F70+'Quelle 2011'!F70+Cyprus!F39+'Italy '!D35</f>
        <v>0</v>
      </c>
      <c r="G70">
        <f>'Garibaldi 2017'!G70+'Quelle 2011'!G70+Cyprus!G39+'Italy '!E35</f>
        <v>0</v>
      </c>
      <c r="H70">
        <f>'Garibaldi 2017'!H70+'Quelle 2011'!H70+Cyprus!H39+'Italy '!F35</f>
        <v>0</v>
      </c>
      <c r="I70">
        <f>'Garibaldi 2017'!I70+'Quelle 2011'!I70+Cyprus!I39+'Italy '!G35</f>
        <v>3</v>
      </c>
      <c r="J70">
        <f>'Garibaldi 2017'!J70+'Quelle 2011'!J70+Cyprus!J39+'Italy '!H35</f>
        <v>6</v>
      </c>
      <c r="K70">
        <f>'Garibaldi 2017'!K70+'Quelle 2011'!K70+Cyprus!K39+'Italy '!I35</f>
        <v>4</v>
      </c>
      <c r="L70">
        <f>'Garibaldi 2017'!L70+'Quelle 2011'!L70+Cyprus!L39+'Italy '!J35</f>
        <v>1</v>
      </c>
      <c r="M70">
        <f>'Garibaldi 2017'!M70+'Quelle 2011'!M70+Cyprus!M39</f>
        <v>0</v>
      </c>
      <c r="N70">
        <f>'Garibaldi 2017'!N70+'Quelle 2011'!N70+Cyprus!N39</f>
        <v>0</v>
      </c>
      <c r="O70">
        <f>'Garibaldi 2017'!O70+'Quelle 2011'!O70+Cyprus!O39</f>
        <v>0</v>
      </c>
      <c r="P70">
        <f>'Garibaldi 2017'!P70+'Quelle 2011'!P70+Cyprus!P39</f>
        <v>0</v>
      </c>
      <c r="Q70">
        <f>'Garibaldi 2017'!Q70+'Quelle 2011'!Q70+Cyprus!Q39</f>
        <v>0</v>
      </c>
      <c r="R70">
        <f>'Garibaldi 2017'!R70+'Quelle 2011'!R70+Cyprus!R39</f>
        <v>0</v>
      </c>
      <c r="T70">
        <f t="shared" si="11"/>
        <v>74</v>
      </c>
      <c r="U70">
        <v>4</v>
      </c>
      <c r="V70">
        <f t="shared" si="12"/>
        <v>43</v>
      </c>
      <c r="Y70">
        <v>71</v>
      </c>
      <c r="Z70">
        <v>5</v>
      </c>
      <c r="AA70">
        <v>10</v>
      </c>
      <c r="AB70">
        <f t="shared" si="13"/>
        <v>6</v>
      </c>
      <c r="BV70">
        <v>69</v>
      </c>
      <c r="BW70">
        <v>3</v>
      </c>
      <c r="BX70">
        <v>2</v>
      </c>
    </row>
    <row r="71" spans="2:76">
      <c r="B71">
        <v>89</v>
      </c>
      <c r="C71">
        <f>'Garibaldi 2017'!C71+'Quelle 2011'!C71</f>
        <v>0</v>
      </c>
      <c r="D71">
        <f>'Garibaldi 2017'!D71+'Quelle 2011'!D71+Cyprus!D40+'Italy '!B36</f>
        <v>0</v>
      </c>
      <c r="E71">
        <f>'Garibaldi 2017'!E71+'Quelle 2011'!E71+Cyprus!E40+'Italy '!C36</f>
        <v>0</v>
      </c>
      <c r="F71">
        <f>'Garibaldi 2017'!F71+'Quelle 2011'!F71+Cyprus!F40+'Italy '!D36</f>
        <v>0</v>
      </c>
      <c r="G71">
        <f>'Garibaldi 2017'!G71+'Quelle 2011'!G71+Cyprus!G40+'Italy '!E36</f>
        <v>0</v>
      </c>
      <c r="H71">
        <f>'Garibaldi 2017'!H71+'Quelle 2011'!H71+Cyprus!H40+'Italy '!F36</f>
        <v>0</v>
      </c>
      <c r="I71">
        <f>'Garibaldi 2017'!I71+'Quelle 2011'!I71+Cyprus!I40+'Italy '!G36</f>
        <v>1</v>
      </c>
      <c r="J71">
        <f>'Garibaldi 2017'!J71+'Quelle 2011'!J71+Cyprus!J40+'Italy '!H36</f>
        <v>3</v>
      </c>
      <c r="K71">
        <f>'Garibaldi 2017'!K71+'Quelle 2011'!K71+Cyprus!K40+'Italy '!I36</f>
        <v>3</v>
      </c>
      <c r="L71">
        <f>'Garibaldi 2017'!L71+'Quelle 2011'!L71+Cyprus!L40+'Italy '!J36</f>
        <v>0</v>
      </c>
      <c r="M71">
        <f>'Garibaldi 2017'!M71+'Quelle 2011'!M71+Cyprus!M40</f>
        <v>2</v>
      </c>
      <c r="N71">
        <f>'Garibaldi 2017'!N71+'Quelle 2011'!N71+Cyprus!N40</f>
        <v>1</v>
      </c>
      <c r="O71">
        <f>'Garibaldi 2017'!O71+'Quelle 2011'!O71+Cyprus!O40</f>
        <v>0</v>
      </c>
      <c r="P71">
        <f>'Garibaldi 2017'!P71+'Quelle 2011'!P71+Cyprus!P40</f>
        <v>0</v>
      </c>
      <c r="Q71">
        <f>'Garibaldi 2017'!Q71+'Quelle 2011'!Q71+Cyprus!Q40</f>
        <v>0</v>
      </c>
      <c r="R71">
        <f>'Garibaldi 2017'!R71+'Quelle 2011'!R71+Cyprus!R40</f>
        <v>0</v>
      </c>
      <c r="T71">
        <f t="shared" si="11"/>
        <v>75</v>
      </c>
      <c r="U71">
        <v>4</v>
      </c>
      <c r="V71">
        <f t="shared" si="12"/>
        <v>9</v>
      </c>
      <c r="Y71">
        <v>72</v>
      </c>
      <c r="Z71">
        <v>5</v>
      </c>
      <c r="AA71">
        <v>27</v>
      </c>
      <c r="AB71">
        <f t="shared" si="13"/>
        <v>6</v>
      </c>
      <c r="BV71">
        <v>70</v>
      </c>
      <c r="BW71">
        <v>3</v>
      </c>
      <c r="BX71">
        <v>3</v>
      </c>
    </row>
    <row r="72" spans="2:76">
      <c r="B72">
        <v>90</v>
      </c>
      <c r="C72">
        <f>'Garibaldi 2017'!C72+'Quelle 2011'!C72</f>
        <v>0</v>
      </c>
      <c r="D72">
        <f>'Garibaldi 2017'!D72+'Quelle 2011'!D72+Cyprus!D41+'Italy '!B37</f>
        <v>0</v>
      </c>
      <c r="E72">
        <f>'Garibaldi 2017'!E72+'Quelle 2011'!E72+Cyprus!E41+'Italy '!C37</f>
        <v>0</v>
      </c>
      <c r="F72">
        <f>'Garibaldi 2017'!F72+'Quelle 2011'!F72+Cyprus!F41+'Italy '!D37</f>
        <v>0</v>
      </c>
      <c r="G72">
        <f>'Garibaldi 2017'!G72+'Quelle 2011'!G72+Cyprus!G41+'Italy '!E37</f>
        <v>0</v>
      </c>
      <c r="H72">
        <f>'Garibaldi 2017'!H72+'Quelle 2011'!H72+Cyprus!H41+'Italy '!F37</f>
        <v>0</v>
      </c>
      <c r="I72">
        <f>'Garibaldi 2017'!I72+'Quelle 2011'!I72+Cyprus!I41+'Italy '!G37</f>
        <v>0</v>
      </c>
      <c r="J72">
        <f>'Garibaldi 2017'!J72+'Quelle 2011'!J72+Cyprus!J41+'Italy '!H37</f>
        <v>5</v>
      </c>
      <c r="K72">
        <f>'Garibaldi 2017'!K72+'Quelle 2011'!K72+Cyprus!K41+'Italy '!I37</f>
        <v>0</v>
      </c>
      <c r="L72">
        <f>'Garibaldi 2017'!L72+'Quelle 2011'!L72+Cyprus!L41+'Italy '!J37</f>
        <v>5</v>
      </c>
      <c r="M72">
        <f>'Garibaldi 2017'!M72+'Quelle 2011'!M72+Cyprus!M41</f>
        <v>1</v>
      </c>
      <c r="N72">
        <f>'Garibaldi 2017'!N72+'Quelle 2011'!N72+Cyprus!N41</f>
        <v>1</v>
      </c>
      <c r="O72">
        <f>'Garibaldi 2017'!O72+'Quelle 2011'!O72+Cyprus!O41</f>
        <v>0</v>
      </c>
      <c r="P72">
        <f>'Garibaldi 2017'!P72+'Quelle 2011'!P72+Cyprus!P41</f>
        <v>0</v>
      </c>
      <c r="Q72">
        <f>'Garibaldi 2017'!Q72+'Quelle 2011'!Q72+Cyprus!Q41</f>
        <v>0</v>
      </c>
      <c r="R72">
        <f>'Garibaldi 2017'!R72+'Quelle 2011'!R72+Cyprus!R41</f>
        <v>0</v>
      </c>
      <c r="T72">
        <f t="shared" si="11"/>
        <v>76</v>
      </c>
      <c r="U72">
        <v>4</v>
      </c>
      <c r="V72">
        <f t="shared" si="12"/>
        <v>16</v>
      </c>
      <c r="Y72">
        <v>73</v>
      </c>
      <c r="Z72">
        <v>5</v>
      </c>
      <c r="AA72">
        <v>18</v>
      </c>
      <c r="AB72">
        <f t="shared" si="13"/>
        <v>6</v>
      </c>
      <c r="BV72">
        <v>71</v>
      </c>
      <c r="BW72">
        <v>3</v>
      </c>
      <c r="BX72">
        <v>2</v>
      </c>
    </row>
    <row r="73" spans="2:76">
      <c r="B73">
        <v>91</v>
      </c>
      <c r="C73">
        <f>'Garibaldi 2017'!C73+'Quelle 2011'!C73</f>
        <v>0</v>
      </c>
      <c r="D73">
        <f>'Garibaldi 2017'!D73+'Quelle 2011'!D73+Cyprus!D42+'Italy '!B38</f>
        <v>0</v>
      </c>
      <c r="E73">
        <f>'Garibaldi 2017'!E73+'Quelle 2011'!E73+Cyprus!E42+'Italy '!C38</f>
        <v>0</v>
      </c>
      <c r="F73">
        <f>'Garibaldi 2017'!F73+'Quelle 2011'!F73+Cyprus!F42+'Italy '!D38</f>
        <v>0</v>
      </c>
      <c r="G73">
        <f>'Garibaldi 2017'!G73+'Quelle 2011'!G73+Cyprus!G42+'Italy '!E38</f>
        <v>1</v>
      </c>
      <c r="H73">
        <f>'Garibaldi 2017'!H73+'Quelle 2011'!H73+Cyprus!H42+'Italy '!F38</f>
        <v>0</v>
      </c>
      <c r="I73">
        <f>'Garibaldi 2017'!I73+'Quelle 2011'!I73+Cyprus!I42+'Italy '!G38</f>
        <v>0</v>
      </c>
      <c r="J73">
        <f>'Garibaldi 2017'!J73+'Quelle 2011'!J73+Cyprus!J42+'Italy '!H38</f>
        <v>0</v>
      </c>
      <c r="K73">
        <f>'Garibaldi 2017'!K73+'Quelle 2011'!K73+Cyprus!K42+'Italy '!I38</f>
        <v>2</v>
      </c>
      <c r="L73">
        <f>'Garibaldi 2017'!L73+'Quelle 2011'!L73+Cyprus!L42+'Italy '!J38</f>
        <v>2</v>
      </c>
      <c r="M73">
        <f>'Garibaldi 2017'!M73+'Quelle 2011'!M73+Cyprus!M42</f>
        <v>1</v>
      </c>
      <c r="N73">
        <f>'Garibaldi 2017'!N73+'Quelle 2011'!N73+Cyprus!N42</f>
        <v>0</v>
      </c>
      <c r="O73">
        <f>'Garibaldi 2017'!O73+'Quelle 2011'!O73+Cyprus!O42</f>
        <v>1</v>
      </c>
      <c r="P73">
        <f>'Garibaldi 2017'!P73+'Quelle 2011'!P73+Cyprus!P42</f>
        <v>0</v>
      </c>
      <c r="Q73">
        <f>'Garibaldi 2017'!Q73+'Quelle 2011'!Q73+Cyprus!Q42</f>
        <v>0</v>
      </c>
      <c r="R73">
        <f>'Garibaldi 2017'!R73+'Quelle 2011'!R73+Cyprus!R42</f>
        <v>0</v>
      </c>
      <c r="T73">
        <f t="shared" si="11"/>
        <v>77</v>
      </c>
      <c r="U73">
        <v>4</v>
      </c>
      <c r="V73">
        <f t="shared" si="12"/>
        <v>6</v>
      </c>
      <c r="Y73">
        <v>74</v>
      </c>
      <c r="Z73">
        <v>5</v>
      </c>
      <c r="AA73">
        <v>41</v>
      </c>
      <c r="AB73">
        <f t="shared" si="13"/>
        <v>6</v>
      </c>
      <c r="BV73">
        <v>72</v>
      </c>
      <c r="BW73">
        <v>3</v>
      </c>
      <c r="BX73">
        <v>3</v>
      </c>
    </row>
    <row r="74" spans="2:76">
      <c r="B74">
        <v>92</v>
      </c>
      <c r="C74">
        <f>'Garibaldi 2017'!C74+'Quelle 2011'!C74</f>
        <v>0</v>
      </c>
      <c r="D74">
        <f>'Garibaldi 2017'!D74+'Quelle 2011'!D74+Cyprus!D43+'Italy '!B39</f>
        <v>0</v>
      </c>
      <c r="E74">
        <f>'Garibaldi 2017'!E74+'Quelle 2011'!E74+Cyprus!E43+'Italy '!C39</f>
        <v>0</v>
      </c>
      <c r="F74">
        <f>'Garibaldi 2017'!F74+'Quelle 2011'!F74+Cyprus!F43+'Italy '!D39</f>
        <v>0</v>
      </c>
      <c r="G74">
        <f>'Garibaldi 2017'!G74+'Quelle 2011'!G74+Cyprus!G43+'Italy '!E39</f>
        <v>0</v>
      </c>
      <c r="H74">
        <f>'Garibaldi 2017'!H74+'Quelle 2011'!H74+Cyprus!H43+'Italy '!F39</f>
        <v>1</v>
      </c>
      <c r="I74">
        <f>'Garibaldi 2017'!I74+'Quelle 2011'!I74+Cyprus!I43+'Italy '!G39</f>
        <v>0</v>
      </c>
      <c r="J74">
        <f>'Garibaldi 2017'!J74+'Quelle 2011'!J74+Cyprus!J43+'Italy '!H39</f>
        <v>2</v>
      </c>
      <c r="K74">
        <f>'Garibaldi 2017'!K74+'Quelle 2011'!K74+Cyprus!K43+'Italy '!I39</f>
        <v>1</v>
      </c>
      <c r="L74">
        <f>'Garibaldi 2017'!L74+'Quelle 2011'!L74+Cyprus!L43+'Italy '!J39</f>
        <v>1</v>
      </c>
      <c r="M74">
        <f>'Garibaldi 2017'!M74+'Quelle 2011'!M74+Cyprus!M43</f>
        <v>2</v>
      </c>
      <c r="N74">
        <f>'Garibaldi 2017'!N74+'Quelle 2011'!N74+Cyprus!N43</f>
        <v>2</v>
      </c>
      <c r="O74">
        <f>'Garibaldi 2017'!O74+'Quelle 2011'!O74+Cyprus!O43</f>
        <v>0</v>
      </c>
      <c r="P74">
        <f>'Garibaldi 2017'!P74+'Quelle 2011'!P74+Cyprus!P43</f>
        <v>0</v>
      </c>
      <c r="Q74">
        <f>'Garibaldi 2017'!Q74+'Quelle 2011'!Q74+Cyprus!Q43</f>
        <v>0</v>
      </c>
      <c r="R74">
        <f>'Garibaldi 2017'!R74+'Quelle 2011'!R74+Cyprus!R43</f>
        <v>0</v>
      </c>
      <c r="T74">
        <f t="shared" si="11"/>
        <v>78</v>
      </c>
      <c r="U74">
        <v>4</v>
      </c>
      <c r="V74">
        <f t="shared" si="12"/>
        <v>11</v>
      </c>
      <c r="Y74">
        <v>75</v>
      </c>
      <c r="Z74">
        <v>5</v>
      </c>
      <c r="AA74">
        <v>20</v>
      </c>
      <c r="AB74">
        <f t="shared" si="13"/>
        <v>6</v>
      </c>
      <c r="BV74">
        <v>73</v>
      </c>
      <c r="BW74">
        <v>3</v>
      </c>
      <c r="BX74">
        <v>2</v>
      </c>
    </row>
    <row r="75" spans="2:76">
      <c r="B75">
        <v>93</v>
      </c>
      <c r="C75">
        <f>'Garibaldi 2017'!C75+'Quelle 2011'!C75</f>
        <v>0</v>
      </c>
      <c r="D75">
        <f>'Garibaldi 2017'!D75+'Quelle 2011'!D75+Cyprus!D44+'Italy '!B40</f>
        <v>0</v>
      </c>
      <c r="E75">
        <f>'Garibaldi 2017'!E75+'Quelle 2011'!E75+Cyprus!E44+'Italy '!C40</f>
        <v>0</v>
      </c>
      <c r="F75">
        <f>'Garibaldi 2017'!F75+'Quelle 2011'!F75+Cyprus!F44+'Italy '!D40</f>
        <v>0</v>
      </c>
      <c r="G75">
        <f>'Garibaldi 2017'!G75+'Quelle 2011'!G75+Cyprus!G44+'Italy '!E40</f>
        <v>0</v>
      </c>
      <c r="H75">
        <f>'Garibaldi 2017'!H75+'Quelle 2011'!H75+Cyprus!H44+'Italy '!F40</f>
        <v>0</v>
      </c>
      <c r="I75">
        <f>'Garibaldi 2017'!I75+'Quelle 2011'!I75+Cyprus!I44+'Italy '!G40</f>
        <v>0</v>
      </c>
      <c r="J75">
        <f>'Garibaldi 2017'!J75+'Quelle 2011'!J75+Cyprus!J44+'Italy '!H40</f>
        <v>2</v>
      </c>
      <c r="K75">
        <f>'Garibaldi 2017'!K75+'Quelle 2011'!K75+Cyprus!K44+'Italy '!I40</f>
        <v>0</v>
      </c>
      <c r="L75">
        <f>'Garibaldi 2017'!L75+'Quelle 2011'!L75+Cyprus!L44+'Italy '!J40</f>
        <v>0</v>
      </c>
      <c r="M75">
        <f>'Garibaldi 2017'!M75+'Quelle 2011'!M75+Cyprus!M44</f>
        <v>0</v>
      </c>
      <c r="N75">
        <f>'Garibaldi 2017'!N75+'Quelle 2011'!N75+Cyprus!N44</f>
        <v>0</v>
      </c>
      <c r="O75">
        <f>'Garibaldi 2017'!O75+'Quelle 2011'!O75+Cyprus!O44</f>
        <v>0</v>
      </c>
      <c r="P75">
        <f>'Garibaldi 2017'!P75+'Quelle 2011'!P75+Cyprus!P44</f>
        <v>0</v>
      </c>
      <c r="Q75">
        <f>'Garibaldi 2017'!Q75+'Quelle 2011'!Q75+Cyprus!Q44</f>
        <v>0</v>
      </c>
      <c r="R75">
        <f>'Garibaldi 2017'!R75+'Quelle 2011'!R75+Cyprus!R44</f>
        <v>0</v>
      </c>
      <c r="T75">
        <f>B47</f>
        <v>65</v>
      </c>
      <c r="U75">
        <v>5</v>
      </c>
      <c r="V75">
        <f>H47</f>
        <v>1</v>
      </c>
      <c r="Y75">
        <v>76</v>
      </c>
      <c r="Z75">
        <v>5</v>
      </c>
      <c r="AA75">
        <v>30</v>
      </c>
      <c r="AB75">
        <f t="shared" si="13"/>
        <v>6</v>
      </c>
      <c r="BV75">
        <v>65</v>
      </c>
      <c r="BW75">
        <v>4</v>
      </c>
      <c r="BX75">
        <v>5</v>
      </c>
    </row>
    <row r="76" spans="2:76">
      <c r="B76">
        <v>94</v>
      </c>
      <c r="C76">
        <f>'Garibaldi 2017'!C76+'Quelle 2011'!C76</f>
        <v>0</v>
      </c>
      <c r="D76">
        <f>'Garibaldi 2017'!D76+'Quelle 2011'!D76+Cyprus!D45+'Italy '!B41</f>
        <v>0</v>
      </c>
      <c r="E76">
        <f>'Garibaldi 2017'!E76+'Quelle 2011'!E76+Cyprus!E45+'Italy '!C41</f>
        <v>0</v>
      </c>
      <c r="F76">
        <f>'Garibaldi 2017'!F76+'Quelle 2011'!F76+Cyprus!F45+'Italy '!D41</f>
        <v>0</v>
      </c>
      <c r="G76">
        <f>'Garibaldi 2017'!G76+'Quelle 2011'!G76+Cyprus!G45+'Italy '!E41</f>
        <v>0</v>
      </c>
      <c r="H76">
        <f>'Garibaldi 2017'!H76+'Quelle 2011'!H76+Cyprus!H45+'Italy '!F41</f>
        <v>1</v>
      </c>
      <c r="I76">
        <f>'Garibaldi 2017'!I76+'Quelle 2011'!I76+Cyprus!I45+'Italy '!G41</f>
        <v>0</v>
      </c>
      <c r="J76">
        <f>'Garibaldi 2017'!J76+'Quelle 2011'!J76+Cyprus!J45+'Italy '!H41</f>
        <v>0</v>
      </c>
      <c r="K76">
        <f>'Garibaldi 2017'!K76+'Quelle 2011'!K76+Cyprus!K45+'Italy '!I41</f>
        <v>3</v>
      </c>
      <c r="L76">
        <f>'Garibaldi 2017'!L76+'Quelle 2011'!L76+Cyprus!L45+'Italy '!J41</f>
        <v>0</v>
      </c>
      <c r="M76">
        <f>'Garibaldi 2017'!M76+'Quelle 2011'!M76+Cyprus!M45</f>
        <v>0</v>
      </c>
      <c r="N76">
        <f>'Garibaldi 2017'!N76+'Quelle 2011'!N76+Cyprus!N45</f>
        <v>0</v>
      </c>
      <c r="O76">
        <f>'Garibaldi 2017'!O76+'Quelle 2011'!O76+Cyprus!O45</f>
        <v>0</v>
      </c>
      <c r="P76">
        <f>'Garibaldi 2017'!P76+'Quelle 2011'!P76+Cyprus!P45</f>
        <v>0</v>
      </c>
      <c r="Q76">
        <f>'Garibaldi 2017'!Q76+'Quelle 2011'!Q76+Cyprus!Q45</f>
        <v>0</v>
      </c>
      <c r="R76">
        <f>'Garibaldi 2017'!R76+'Quelle 2011'!R76+Cyprus!R45</f>
        <v>0</v>
      </c>
      <c r="T76">
        <f t="shared" ref="T76:T93" si="14">B48</f>
        <v>66</v>
      </c>
      <c r="U76">
        <v>5</v>
      </c>
      <c r="V76">
        <f t="shared" ref="V76:V93" si="15">H48</f>
        <v>3</v>
      </c>
      <c r="Y76">
        <v>77</v>
      </c>
      <c r="Z76">
        <v>5</v>
      </c>
      <c r="AA76">
        <v>11</v>
      </c>
      <c r="AB76">
        <f t="shared" si="13"/>
        <v>6</v>
      </c>
      <c r="BV76">
        <v>66</v>
      </c>
      <c r="BW76">
        <v>4</v>
      </c>
      <c r="BX76">
        <v>23</v>
      </c>
    </row>
    <row r="77" spans="2:76">
      <c r="B77">
        <v>95</v>
      </c>
      <c r="C77">
        <f>'Garibaldi 2017'!C77+'Quelle 2011'!C77</f>
        <v>0</v>
      </c>
      <c r="D77">
        <f>'Garibaldi 2017'!D77+'Quelle 2011'!D77+Cyprus!D46+'Italy '!B42</f>
        <v>0</v>
      </c>
      <c r="E77">
        <f>'Garibaldi 2017'!E77+'Quelle 2011'!E77+Cyprus!E46+'Italy '!C42</f>
        <v>0</v>
      </c>
      <c r="F77">
        <f>'Garibaldi 2017'!F77+'Quelle 2011'!F77+Cyprus!F46+'Italy '!D42</f>
        <v>0</v>
      </c>
      <c r="G77">
        <f>'Garibaldi 2017'!G77+'Quelle 2011'!G77+Cyprus!G46+'Italy '!E42</f>
        <v>0</v>
      </c>
      <c r="H77">
        <f>'Garibaldi 2017'!H77+'Quelle 2011'!H77+Cyprus!H46+'Italy '!F42</f>
        <v>0</v>
      </c>
      <c r="I77">
        <f>'Garibaldi 2017'!I77+'Quelle 2011'!I77+Cyprus!I46+'Italy '!G42</f>
        <v>0</v>
      </c>
      <c r="J77">
        <f>'Garibaldi 2017'!J77+'Quelle 2011'!J77+Cyprus!J46+'Italy '!H42</f>
        <v>0</v>
      </c>
      <c r="K77">
        <f>'Garibaldi 2017'!K77+'Quelle 2011'!K77+Cyprus!K46+'Italy '!I42</f>
        <v>0</v>
      </c>
      <c r="L77">
        <f>'Garibaldi 2017'!L77+'Quelle 2011'!L77+Cyprus!L46+'Italy '!J42</f>
        <v>1</v>
      </c>
      <c r="M77">
        <f>'Garibaldi 2017'!M77+'Quelle 2011'!M77+Cyprus!M46</f>
        <v>0</v>
      </c>
      <c r="N77">
        <f>'Garibaldi 2017'!N77+'Quelle 2011'!N77+Cyprus!N46</f>
        <v>0</v>
      </c>
      <c r="O77">
        <f>'Garibaldi 2017'!O77+'Quelle 2011'!O77+Cyprus!O46</f>
        <v>0</v>
      </c>
      <c r="P77">
        <f>'Garibaldi 2017'!P77+'Quelle 2011'!P77+Cyprus!P46</f>
        <v>0</v>
      </c>
      <c r="Q77">
        <f>'Garibaldi 2017'!Q77+'Quelle 2011'!Q77+Cyprus!Q46</f>
        <v>0</v>
      </c>
      <c r="R77">
        <f>'Garibaldi 2017'!R77+'Quelle 2011'!R77+Cyprus!R46</f>
        <v>0</v>
      </c>
      <c r="T77">
        <f t="shared" si="14"/>
        <v>67</v>
      </c>
      <c r="U77">
        <v>5</v>
      </c>
      <c r="V77">
        <f t="shared" si="15"/>
        <v>5</v>
      </c>
      <c r="Y77">
        <v>78</v>
      </c>
      <c r="Z77">
        <v>5</v>
      </c>
      <c r="AA77">
        <v>19</v>
      </c>
      <c r="AB77">
        <f t="shared" si="13"/>
        <v>6</v>
      </c>
      <c r="BV77">
        <v>67</v>
      </c>
      <c r="BW77">
        <v>4</v>
      </c>
      <c r="BX77">
        <v>23</v>
      </c>
    </row>
    <row r="78" spans="2:76">
      <c r="B78">
        <v>96</v>
      </c>
      <c r="C78">
        <f>'Garibaldi 2017'!C78+'Quelle 2011'!C78</f>
        <v>0</v>
      </c>
      <c r="D78">
        <f>'Garibaldi 2017'!D78+'Quelle 2011'!D78+Cyprus!D47+'Italy '!B43</f>
        <v>0</v>
      </c>
      <c r="E78">
        <f>'Garibaldi 2017'!E78+'Quelle 2011'!E78+Cyprus!E47+'Italy '!C43</f>
        <v>0</v>
      </c>
      <c r="F78">
        <f>'Garibaldi 2017'!F78+'Quelle 2011'!F78+Cyprus!F47+'Italy '!D43</f>
        <v>0</v>
      </c>
      <c r="G78">
        <f>'Garibaldi 2017'!G78+'Quelle 2011'!G78+Cyprus!G47+'Italy '!E43</f>
        <v>1</v>
      </c>
      <c r="H78">
        <f>'Garibaldi 2017'!H78+'Quelle 2011'!H78+Cyprus!H47+'Italy '!F43</f>
        <v>1</v>
      </c>
      <c r="I78">
        <f>'Garibaldi 2017'!I78+'Quelle 2011'!I78+Cyprus!I47+'Italy '!G43</f>
        <v>0</v>
      </c>
      <c r="J78">
        <f>'Garibaldi 2017'!J78+'Quelle 2011'!J78+Cyprus!J47+'Italy '!H43</f>
        <v>1</v>
      </c>
      <c r="K78">
        <f>'Garibaldi 2017'!K78+'Quelle 2011'!K78+Cyprus!K47+'Italy '!I43</f>
        <v>0</v>
      </c>
      <c r="L78">
        <f>'Garibaldi 2017'!L78+'Quelle 2011'!L78+Cyprus!L47+'Italy '!J43</f>
        <v>0</v>
      </c>
      <c r="M78">
        <f>'Garibaldi 2017'!M78+'Quelle 2011'!M78+Cyprus!M47</f>
        <v>1</v>
      </c>
      <c r="N78">
        <f>'Garibaldi 2017'!N78+'Quelle 2011'!N78+Cyprus!N47</f>
        <v>0</v>
      </c>
      <c r="O78">
        <f>'Garibaldi 2017'!O78+'Quelle 2011'!O78+Cyprus!O47</f>
        <v>0</v>
      </c>
      <c r="P78">
        <f>'Garibaldi 2017'!P78+'Quelle 2011'!P78+Cyprus!P47</f>
        <v>0</v>
      </c>
      <c r="Q78">
        <f>'Garibaldi 2017'!Q78+'Quelle 2011'!Q78+Cyprus!Q47</f>
        <v>0</v>
      </c>
      <c r="R78">
        <f>'Garibaldi 2017'!R78+'Quelle 2011'!R78+Cyprus!R47</f>
        <v>0</v>
      </c>
      <c r="T78">
        <f t="shared" si="14"/>
        <v>68</v>
      </c>
      <c r="U78">
        <v>5</v>
      </c>
      <c r="V78">
        <f t="shared" si="15"/>
        <v>13</v>
      </c>
      <c r="Y78">
        <v>79</v>
      </c>
      <c r="Z78">
        <v>5</v>
      </c>
      <c r="AA78">
        <v>12</v>
      </c>
      <c r="AB78">
        <f t="shared" si="13"/>
        <v>6</v>
      </c>
      <c r="BV78">
        <v>68</v>
      </c>
      <c r="BW78">
        <v>4</v>
      </c>
      <c r="BX78">
        <v>24</v>
      </c>
    </row>
    <row r="79" spans="2:76">
      <c r="B79">
        <v>97</v>
      </c>
      <c r="C79">
        <f>'Garibaldi 2017'!C79+'Quelle 2011'!C79</f>
        <v>0</v>
      </c>
      <c r="D79">
        <f>'Garibaldi 2017'!D79+'Quelle 2011'!D79+Cyprus!D48+'Italy '!B44</f>
        <v>0</v>
      </c>
      <c r="E79">
        <f>'Garibaldi 2017'!E79+'Quelle 2011'!E79+Cyprus!E48+'Italy '!C44</f>
        <v>0</v>
      </c>
      <c r="F79">
        <f>'Garibaldi 2017'!F79+'Quelle 2011'!F79+Cyprus!F48+'Italy '!D44</f>
        <v>0</v>
      </c>
      <c r="G79">
        <f>'Garibaldi 2017'!G79+'Quelle 2011'!G79+Cyprus!G48+'Italy '!E44</f>
        <v>0</v>
      </c>
      <c r="H79">
        <f>'Garibaldi 2017'!H79+'Quelle 2011'!H79+Cyprus!H48+'Italy '!F44</f>
        <v>0</v>
      </c>
      <c r="I79">
        <f>'Garibaldi 2017'!I79+'Quelle 2011'!I79+Cyprus!I48+'Italy '!G44</f>
        <v>0</v>
      </c>
      <c r="J79">
        <f>'Garibaldi 2017'!J79+'Quelle 2011'!J79+Cyprus!J48+'Italy '!H44</f>
        <v>0</v>
      </c>
      <c r="K79">
        <f>'Garibaldi 2017'!K79+'Quelle 2011'!K79+Cyprus!K48+'Italy '!I44</f>
        <v>0</v>
      </c>
      <c r="L79">
        <f>'Garibaldi 2017'!L79+'Quelle 2011'!L79+Cyprus!L48+'Italy '!J44</f>
        <v>0</v>
      </c>
      <c r="M79">
        <f>'Garibaldi 2017'!M79+'Quelle 2011'!M79+Cyprus!M48</f>
        <v>0</v>
      </c>
      <c r="N79">
        <f>'Garibaldi 2017'!N79+'Quelle 2011'!N79+Cyprus!N48</f>
        <v>0</v>
      </c>
      <c r="O79">
        <f>'Garibaldi 2017'!O79+'Quelle 2011'!O79+Cyprus!O48</f>
        <v>0</v>
      </c>
      <c r="P79">
        <f>'Garibaldi 2017'!P79+'Quelle 2011'!P79+Cyprus!P48</f>
        <v>0</v>
      </c>
      <c r="Q79">
        <f>'Garibaldi 2017'!Q79+'Quelle 2011'!Q79+Cyprus!Q48</f>
        <v>0</v>
      </c>
      <c r="R79">
        <f>'Garibaldi 2017'!R79+'Quelle 2011'!R79+Cyprus!R48</f>
        <v>0</v>
      </c>
      <c r="T79">
        <f t="shared" si="14"/>
        <v>69</v>
      </c>
      <c r="U79">
        <v>5</v>
      </c>
      <c r="V79">
        <f t="shared" si="15"/>
        <v>14</v>
      </c>
      <c r="Y79">
        <v>80</v>
      </c>
      <c r="Z79">
        <v>5</v>
      </c>
      <c r="AA79">
        <v>22</v>
      </c>
      <c r="AB79">
        <f t="shared" si="13"/>
        <v>6</v>
      </c>
      <c r="BV79">
        <v>69</v>
      </c>
      <c r="BW79">
        <v>4</v>
      </c>
      <c r="BX79">
        <v>29</v>
      </c>
    </row>
    <row r="80" spans="2:76">
      <c r="B80">
        <v>98</v>
      </c>
      <c r="C80">
        <f>'Garibaldi 2017'!C80+'Quelle 2011'!C80</f>
        <v>0</v>
      </c>
      <c r="D80">
        <f>'Garibaldi 2017'!D80+'Quelle 2011'!D80+Cyprus!D49+'Italy '!B45</f>
        <v>0</v>
      </c>
      <c r="E80">
        <f>'Garibaldi 2017'!E80+'Quelle 2011'!E80+Cyprus!E49+'Italy '!C45</f>
        <v>0</v>
      </c>
      <c r="F80">
        <f>'Garibaldi 2017'!F80+'Quelle 2011'!F80+Cyprus!F49+'Italy '!D45</f>
        <v>0</v>
      </c>
      <c r="G80">
        <f>'Garibaldi 2017'!G80+'Quelle 2011'!G80+Cyprus!G49+'Italy '!E45</f>
        <v>0</v>
      </c>
      <c r="H80">
        <f>'Garibaldi 2017'!H80+'Quelle 2011'!H80+Cyprus!H49+'Italy '!F45</f>
        <v>0</v>
      </c>
      <c r="I80">
        <f>'Garibaldi 2017'!I80+'Quelle 2011'!I80+Cyprus!I49+'Italy '!G45</f>
        <v>1</v>
      </c>
      <c r="J80">
        <f>'Garibaldi 2017'!J80+'Quelle 2011'!J80+Cyprus!J49+'Italy '!H45</f>
        <v>0</v>
      </c>
      <c r="K80">
        <f>'Garibaldi 2017'!K80+'Quelle 2011'!K80+Cyprus!K49+'Italy '!I45</f>
        <v>1</v>
      </c>
      <c r="L80">
        <f>'Garibaldi 2017'!L80+'Quelle 2011'!L80+Cyprus!L49+'Italy '!J45</f>
        <v>0</v>
      </c>
      <c r="M80">
        <f>'Garibaldi 2017'!M80+'Quelle 2011'!M80+Cyprus!M49</f>
        <v>0</v>
      </c>
      <c r="N80">
        <f>'Garibaldi 2017'!N80+'Quelle 2011'!N80+Cyprus!N49</f>
        <v>0</v>
      </c>
      <c r="O80">
        <f>'Garibaldi 2017'!O80+'Quelle 2011'!O80+Cyprus!O49</f>
        <v>0</v>
      </c>
      <c r="P80">
        <f>'Garibaldi 2017'!P80+'Quelle 2011'!P80+Cyprus!P49</f>
        <v>0</v>
      </c>
      <c r="Q80">
        <f>'Garibaldi 2017'!Q80+'Quelle 2011'!Q80+Cyprus!Q49</f>
        <v>1</v>
      </c>
      <c r="R80">
        <f>'Garibaldi 2017'!R80+'Quelle 2011'!R80+Cyprus!R49</f>
        <v>1</v>
      </c>
      <c r="T80">
        <f t="shared" si="14"/>
        <v>70</v>
      </c>
      <c r="U80">
        <v>5</v>
      </c>
      <c r="V80">
        <f t="shared" si="15"/>
        <v>17</v>
      </c>
      <c r="Y80">
        <v>81</v>
      </c>
      <c r="Z80">
        <v>5</v>
      </c>
      <c r="AA80">
        <v>5</v>
      </c>
      <c r="AB80">
        <f t="shared" si="13"/>
        <v>6</v>
      </c>
      <c r="BV80">
        <v>70</v>
      </c>
      <c r="BW80">
        <v>4</v>
      </c>
      <c r="BX80">
        <v>23</v>
      </c>
    </row>
    <row r="81" spans="2:76">
      <c r="B81">
        <v>99</v>
      </c>
      <c r="C81">
        <f>'Garibaldi 2017'!C81+'Quelle 2011'!C81</f>
        <v>0</v>
      </c>
      <c r="D81">
        <f>'Garibaldi 2017'!D81+'Quelle 2011'!D81+Cyprus!D50</f>
        <v>0</v>
      </c>
      <c r="E81">
        <f>'Garibaldi 2017'!E81+'Quelle 2011'!E81+Cyprus!E50</f>
        <v>0</v>
      </c>
      <c r="F81">
        <f>'Garibaldi 2017'!F81+'Quelle 2011'!F81+Cyprus!F50</f>
        <v>0</v>
      </c>
      <c r="G81">
        <f>'Garibaldi 2017'!G81+'Quelle 2011'!G81+Cyprus!G50</f>
        <v>0</v>
      </c>
      <c r="H81">
        <f>'Garibaldi 2017'!H81+'Quelle 2011'!H81+Cyprus!H50</f>
        <v>0</v>
      </c>
      <c r="I81">
        <f>'Garibaldi 2017'!I81+'Quelle 2011'!I81+Cyprus!I50</f>
        <v>0</v>
      </c>
      <c r="J81">
        <f>'Garibaldi 2017'!J81+'Quelle 2011'!J81+Cyprus!J50</f>
        <v>0</v>
      </c>
      <c r="K81">
        <f>'Garibaldi 2017'!K81+'Quelle 2011'!K81+Cyprus!K50</f>
        <v>0</v>
      </c>
      <c r="L81">
        <f>'Garibaldi 2017'!L81+'Quelle 2011'!L81+Cyprus!L50</f>
        <v>0</v>
      </c>
      <c r="M81">
        <f>'Garibaldi 2017'!M81+'Quelle 2011'!M81+Cyprus!M50</f>
        <v>0</v>
      </c>
      <c r="N81">
        <f>'Garibaldi 2017'!N81+'Quelle 2011'!N81+Cyprus!N50</f>
        <v>0</v>
      </c>
      <c r="O81">
        <f>'Garibaldi 2017'!O81+'Quelle 2011'!O81+Cyprus!O50</f>
        <v>0</v>
      </c>
      <c r="P81">
        <f>'Garibaldi 2017'!P81+'Quelle 2011'!P81+Cyprus!P50</f>
        <v>0</v>
      </c>
      <c r="Q81">
        <f>'Garibaldi 2017'!Q81+'Quelle 2011'!Q81+Cyprus!Q50</f>
        <v>0</v>
      </c>
      <c r="R81">
        <f>'Garibaldi 2017'!R81+'Quelle 2011'!R81+Cyprus!R50</f>
        <v>0</v>
      </c>
      <c r="T81">
        <f t="shared" si="14"/>
        <v>71</v>
      </c>
      <c r="U81">
        <v>5</v>
      </c>
      <c r="V81">
        <f t="shared" si="15"/>
        <v>10</v>
      </c>
      <c r="Y81">
        <v>82</v>
      </c>
      <c r="Z81">
        <v>5</v>
      </c>
      <c r="AA81">
        <v>12</v>
      </c>
      <c r="AB81">
        <f t="shared" si="13"/>
        <v>6</v>
      </c>
      <c r="BV81">
        <v>71</v>
      </c>
      <c r="BW81">
        <v>4</v>
      </c>
      <c r="BX81">
        <v>17</v>
      </c>
    </row>
    <row r="82" spans="2:76">
      <c r="B82">
        <v>100</v>
      </c>
      <c r="C82">
        <f>'Garibaldi 2017'!C82+'Quelle 2011'!C82</f>
        <v>0</v>
      </c>
      <c r="D82">
        <f>'Garibaldi 2017'!D82+'Quelle 2011'!D82+Cyprus!D51</f>
        <v>0</v>
      </c>
      <c r="E82">
        <f>'Garibaldi 2017'!E82+'Quelle 2011'!E82+Cyprus!E51</f>
        <v>0</v>
      </c>
      <c r="F82">
        <f>'Garibaldi 2017'!F82+'Quelle 2011'!F82+Cyprus!F51</f>
        <v>0</v>
      </c>
      <c r="G82">
        <f>'Garibaldi 2017'!G82+'Quelle 2011'!G82+Cyprus!G51</f>
        <v>0</v>
      </c>
      <c r="H82">
        <f>'Garibaldi 2017'!H82+'Quelle 2011'!H82+Cyprus!H51</f>
        <v>0</v>
      </c>
      <c r="I82">
        <f>'Garibaldi 2017'!I82+'Quelle 2011'!I82+Cyprus!I51</f>
        <v>0</v>
      </c>
      <c r="J82">
        <f>'Garibaldi 2017'!J82+'Quelle 2011'!J82+Cyprus!J51</f>
        <v>0</v>
      </c>
      <c r="K82">
        <f>'Garibaldi 2017'!K82+'Quelle 2011'!K82+Cyprus!K51</f>
        <v>1</v>
      </c>
      <c r="L82">
        <f>'Garibaldi 2017'!L82+'Quelle 2011'!L82+Cyprus!L51</f>
        <v>0</v>
      </c>
      <c r="M82">
        <f>'Garibaldi 2017'!M82+'Quelle 2011'!M82+Cyprus!M51</f>
        <v>0</v>
      </c>
      <c r="N82">
        <f>'Garibaldi 2017'!N82+'Quelle 2011'!N82+Cyprus!N51</f>
        <v>0</v>
      </c>
      <c r="O82">
        <f>'Garibaldi 2017'!O82+'Quelle 2011'!O82+Cyprus!O51</f>
        <v>0</v>
      </c>
      <c r="P82">
        <f>'Garibaldi 2017'!P82+'Quelle 2011'!P82+Cyprus!P51</f>
        <v>0</v>
      </c>
      <c r="Q82">
        <f>'Garibaldi 2017'!Q82+'Quelle 2011'!Q82+Cyprus!Q51</f>
        <v>0</v>
      </c>
      <c r="R82">
        <f>'Garibaldi 2017'!R82+'Quelle 2011'!R82+Cyprus!R51</f>
        <v>0</v>
      </c>
      <c r="T82">
        <f t="shared" si="14"/>
        <v>72</v>
      </c>
      <c r="U82">
        <v>5</v>
      </c>
      <c r="V82">
        <f t="shared" si="15"/>
        <v>27</v>
      </c>
      <c r="Y82">
        <v>83</v>
      </c>
      <c r="Z82">
        <v>5</v>
      </c>
      <c r="AA82">
        <v>2</v>
      </c>
      <c r="AB82">
        <f t="shared" si="13"/>
        <v>6</v>
      </c>
      <c r="BV82">
        <v>72</v>
      </c>
      <c r="BW82">
        <v>4</v>
      </c>
      <c r="BX82">
        <v>16</v>
      </c>
    </row>
    <row r="83" spans="2:76">
      <c r="T83">
        <f t="shared" si="14"/>
        <v>73</v>
      </c>
      <c r="U83">
        <v>5</v>
      </c>
      <c r="V83">
        <f t="shared" si="15"/>
        <v>18</v>
      </c>
      <c r="Y83">
        <v>72</v>
      </c>
      <c r="Z83">
        <v>6</v>
      </c>
      <c r="AA83">
        <v>8</v>
      </c>
      <c r="AB83">
        <f t="shared" si="13"/>
        <v>7</v>
      </c>
      <c r="BV83">
        <v>73</v>
      </c>
      <c r="BW83">
        <v>4</v>
      </c>
      <c r="BX83">
        <v>18</v>
      </c>
    </row>
    <row r="84" spans="2:76">
      <c r="B84" t="s">
        <v>9</v>
      </c>
      <c r="C84">
        <f>SUM(C4:C82)</f>
        <v>8</v>
      </c>
      <c r="D84">
        <f t="shared" ref="D84:R84" si="16">SUM(D4:D82)</f>
        <v>93</v>
      </c>
      <c r="E84">
        <f t="shared" si="16"/>
        <v>167</v>
      </c>
      <c r="F84">
        <f t="shared" si="16"/>
        <v>284</v>
      </c>
      <c r="G84">
        <f t="shared" si="16"/>
        <v>358</v>
      </c>
      <c r="H84">
        <f t="shared" si="16"/>
        <v>294</v>
      </c>
      <c r="I84">
        <f t="shared" si="16"/>
        <v>192</v>
      </c>
      <c r="J84">
        <f t="shared" si="16"/>
        <v>102</v>
      </c>
      <c r="K84">
        <f t="shared" si="16"/>
        <v>63</v>
      </c>
      <c r="L84">
        <f t="shared" si="16"/>
        <v>24</v>
      </c>
      <c r="M84">
        <f t="shared" si="16"/>
        <v>12</v>
      </c>
      <c r="N84">
        <f t="shared" si="16"/>
        <v>4</v>
      </c>
      <c r="O84">
        <f t="shared" si="16"/>
        <v>1</v>
      </c>
      <c r="P84">
        <f t="shared" si="16"/>
        <v>0</v>
      </c>
      <c r="Q84">
        <f t="shared" si="16"/>
        <v>1</v>
      </c>
      <c r="R84">
        <f t="shared" si="16"/>
        <v>1</v>
      </c>
      <c r="T84">
        <f t="shared" si="14"/>
        <v>74</v>
      </c>
      <c r="U84">
        <v>5</v>
      </c>
      <c r="V84">
        <f t="shared" si="15"/>
        <v>41</v>
      </c>
      <c r="Y84">
        <v>73</v>
      </c>
      <c r="Z84">
        <v>6</v>
      </c>
      <c r="AA84">
        <v>12</v>
      </c>
      <c r="AB84">
        <f t="shared" si="13"/>
        <v>7</v>
      </c>
      <c r="BV84">
        <v>74</v>
      </c>
      <c r="BW84">
        <v>4</v>
      </c>
      <c r="BX84">
        <v>9</v>
      </c>
    </row>
    <row r="85" spans="2:76">
      <c r="T85">
        <f t="shared" si="14"/>
        <v>75</v>
      </c>
      <c r="U85">
        <v>5</v>
      </c>
      <c r="V85">
        <f t="shared" si="15"/>
        <v>20</v>
      </c>
      <c r="Y85">
        <v>74</v>
      </c>
      <c r="Z85">
        <v>6</v>
      </c>
      <c r="AA85">
        <v>7</v>
      </c>
      <c r="AB85">
        <f t="shared" si="13"/>
        <v>7</v>
      </c>
      <c r="BV85">
        <v>75</v>
      </c>
      <c r="BW85">
        <v>4</v>
      </c>
      <c r="BX85">
        <v>9</v>
      </c>
    </row>
    <row r="86" spans="2:76">
      <c r="T86">
        <f t="shared" si="14"/>
        <v>76</v>
      </c>
      <c r="U86">
        <v>5</v>
      </c>
      <c r="V86">
        <f t="shared" si="15"/>
        <v>30</v>
      </c>
      <c r="Y86">
        <v>75</v>
      </c>
      <c r="Z86">
        <v>6</v>
      </c>
      <c r="AA86">
        <v>9</v>
      </c>
      <c r="AB86">
        <f t="shared" si="13"/>
        <v>7</v>
      </c>
      <c r="BV86">
        <v>76</v>
      </c>
      <c r="BW86">
        <v>4</v>
      </c>
      <c r="BX86">
        <v>2</v>
      </c>
    </row>
    <row r="87" spans="2:76">
      <c r="B87">
        <v>22</v>
      </c>
      <c r="C87">
        <f>C4*$B4</f>
        <v>44</v>
      </c>
      <c r="D87">
        <f t="shared" ref="D87:R87" si="17">D4*$B4</f>
        <v>0</v>
      </c>
      <c r="E87">
        <f t="shared" si="17"/>
        <v>0</v>
      </c>
      <c r="F87">
        <f t="shared" si="17"/>
        <v>0</v>
      </c>
      <c r="G87">
        <f t="shared" si="17"/>
        <v>0</v>
      </c>
      <c r="H87">
        <f t="shared" si="17"/>
        <v>0</v>
      </c>
      <c r="I87">
        <f t="shared" si="17"/>
        <v>0</v>
      </c>
      <c r="J87">
        <f t="shared" si="17"/>
        <v>0</v>
      </c>
      <c r="K87">
        <f t="shared" si="17"/>
        <v>0</v>
      </c>
      <c r="L87">
        <f t="shared" si="17"/>
        <v>0</v>
      </c>
      <c r="M87">
        <f t="shared" si="17"/>
        <v>0</v>
      </c>
      <c r="N87">
        <f t="shared" si="17"/>
        <v>0</v>
      </c>
      <c r="O87">
        <f t="shared" si="17"/>
        <v>0</v>
      </c>
      <c r="P87">
        <f t="shared" si="17"/>
        <v>0</v>
      </c>
      <c r="Q87">
        <f t="shared" si="17"/>
        <v>0</v>
      </c>
      <c r="R87">
        <f t="shared" si="17"/>
        <v>0</v>
      </c>
      <c r="T87">
        <f t="shared" si="14"/>
        <v>77</v>
      </c>
      <c r="U87">
        <v>5</v>
      </c>
      <c r="V87">
        <f t="shared" si="15"/>
        <v>11</v>
      </c>
      <c r="Y87">
        <v>76</v>
      </c>
      <c r="Z87">
        <v>6</v>
      </c>
      <c r="AA87">
        <v>12</v>
      </c>
      <c r="AB87">
        <f t="shared" si="13"/>
        <v>7</v>
      </c>
      <c r="BV87">
        <v>77</v>
      </c>
      <c r="BW87">
        <v>4</v>
      </c>
      <c r="BX87">
        <v>6</v>
      </c>
    </row>
    <row r="88" spans="2:76">
      <c r="B88">
        <v>23</v>
      </c>
      <c r="C88">
        <f t="shared" ref="C88:R88" si="18">C5*$B5</f>
        <v>23</v>
      </c>
      <c r="D88">
        <f t="shared" si="18"/>
        <v>0</v>
      </c>
      <c r="E88">
        <f t="shared" si="18"/>
        <v>0</v>
      </c>
      <c r="F88">
        <f t="shared" si="18"/>
        <v>0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18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8"/>
        <v>0</v>
      </c>
      <c r="T88">
        <f t="shared" si="14"/>
        <v>78</v>
      </c>
      <c r="U88">
        <v>5</v>
      </c>
      <c r="V88">
        <f t="shared" si="15"/>
        <v>19</v>
      </c>
      <c r="Y88">
        <v>77</v>
      </c>
      <c r="Z88">
        <v>6</v>
      </c>
      <c r="AA88">
        <v>14</v>
      </c>
      <c r="AB88">
        <f t="shared" si="13"/>
        <v>7</v>
      </c>
      <c r="BV88">
        <v>78</v>
      </c>
      <c r="BW88">
        <v>4</v>
      </c>
      <c r="BX88">
        <v>6</v>
      </c>
    </row>
    <row r="89" spans="2:76">
      <c r="B89">
        <v>24</v>
      </c>
      <c r="C89">
        <f t="shared" ref="C89:R89" si="19">C6*$B6</f>
        <v>24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0</v>
      </c>
      <c r="N89">
        <f t="shared" si="19"/>
        <v>0</v>
      </c>
      <c r="O89">
        <f t="shared" si="19"/>
        <v>0</v>
      </c>
      <c r="P89">
        <f t="shared" si="19"/>
        <v>0</v>
      </c>
      <c r="Q89">
        <f t="shared" si="19"/>
        <v>0</v>
      </c>
      <c r="R89">
        <f t="shared" si="19"/>
        <v>0</v>
      </c>
      <c r="T89">
        <f t="shared" si="14"/>
        <v>79</v>
      </c>
      <c r="U89">
        <v>5</v>
      </c>
      <c r="V89">
        <f t="shared" si="15"/>
        <v>12</v>
      </c>
      <c r="Y89">
        <v>78</v>
      </c>
      <c r="Z89">
        <v>6</v>
      </c>
      <c r="AA89">
        <v>13</v>
      </c>
      <c r="AB89">
        <f t="shared" si="13"/>
        <v>7</v>
      </c>
      <c r="BV89">
        <v>65</v>
      </c>
      <c r="BW89">
        <v>5</v>
      </c>
      <c r="BX89">
        <v>1</v>
      </c>
    </row>
    <row r="90" spans="2:76">
      <c r="B90">
        <v>25</v>
      </c>
      <c r="C90">
        <f t="shared" ref="C90:R90" si="20">C7*$B7</f>
        <v>0</v>
      </c>
      <c r="D90">
        <f t="shared" si="20"/>
        <v>0</v>
      </c>
      <c r="E90">
        <f t="shared" si="20"/>
        <v>0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0</v>
      </c>
      <c r="N90">
        <f t="shared" si="20"/>
        <v>0</v>
      </c>
      <c r="O90">
        <f t="shared" si="20"/>
        <v>0</v>
      </c>
      <c r="P90">
        <f t="shared" si="20"/>
        <v>0</v>
      </c>
      <c r="Q90">
        <f t="shared" si="20"/>
        <v>0</v>
      </c>
      <c r="R90">
        <f t="shared" si="20"/>
        <v>0</v>
      </c>
      <c r="T90">
        <f t="shared" si="14"/>
        <v>80</v>
      </c>
      <c r="U90">
        <v>5</v>
      </c>
      <c r="V90">
        <f t="shared" si="15"/>
        <v>22</v>
      </c>
      <c r="Y90">
        <v>79</v>
      </c>
      <c r="Z90">
        <v>6</v>
      </c>
      <c r="AA90">
        <v>17</v>
      </c>
      <c r="AB90">
        <f t="shared" si="13"/>
        <v>7</v>
      </c>
      <c r="BV90">
        <v>66</v>
      </c>
      <c r="BW90">
        <v>5</v>
      </c>
      <c r="BX90">
        <v>3</v>
      </c>
    </row>
    <row r="91" spans="2:76">
      <c r="B91">
        <v>26</v>
      </c>
      <c r="C91">
        <f t="shared" ref="C91:R91" si="21">C8*$B8</f>
        <v>0</v>
      </c>
      <c r="D91">
        <f t="shared" si="21"/>
        <v>0</v>
      </c>
      <c r="E91">
        <f t="shared" si="21"/>
        <v>0</v>
      </c>
      <c r="F91">
        <f t="shared" si="21"/>
        <v>0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T91">
        <f t="shared" si="14"/>
        <v>81</v>
      </c>
      <c r="U91">
        <v>5</v>
      </c>
      <c r="V91">
        <f t="shared" si="15"/>
        <v>5</v>
      </c>
      <c r="Y91">
        <v>80</v>
      </c>
      <c r="Z91">
        <v>6</v>
      </c>
      <c r="AA91">
        <v>19</v>
      </c>
      <c r="AB91">
        <f t="shared" si="13"/>
        <v>7</v>
      </c>
      <c r="BV91">
        <v>67</v>
      </c>
      <c r="BW91">
        <v>5</v>
      </c>
      <c r="BX91">
        <v>5</v>
      </c>
    </row>
    <row r="92" spans="2:76">
      <c r="B92">
        <v>27</v>
      </c>
      <c r="C92">
        <f t="shared" ref="C92:R92" si="22">C9*$B9</f>
        <v>0</v>
      </c>
      <c r="D92">
        <f t="shared" si="22"/>
        <v>0</v>
      </c>
      <c r="E92">
        <f t="shared" si="22"/>
        <v>0</v>
      </c>
      <c r="F92">
        <f t="shared" si="22"/>
        <v>0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0</v>
      </c>
      <c r="N92">
        <f t="shared" si="22"/>
        <v>0</v>
      </c>
      <c r="O92">
        <f t="shared" si="22"/>
        <v>0</v>
      </c>
      <c r="P92">
        <f t="shared" si="22"/>
        <v>0</v>
      </c>
      <c r="Q92">
        <f t="shared" si="22"/>
        <v>0</v>
      </c>
      <c r="R92">
        <f t="shared" si="22"/>
        <v>0</v>
      </c>
      <c r="T92">
        <f t="shared" si="14"/>
        <v>82</v>
      </c>
      <c r="U92">
        <v>5</v>
      </c>
      <c r="V92">
        <f t="shared" si="15"/>
        <v>12</v>
      </c>
      <c r="Y92">
        <v>81</v>
      </c>
      <c r="Z92">
        <v>6</v>
      </c>
      <c r="AA92">
        <v>13</v>
      </c>
      <c r="AB92">
        <f t="shared" si="13"/>
        <v>7</v>
      </c>
      <c r="BV92">
        <v>68</v>
      </c>
      <c r="BW92">
        <v>5</v>
      </c>
      <c r="BX92">
        <v>12</v>
      </c>
    </row>
    <row r="93" spans="2:76">
      <c r="B93">
        <v>28</v>
      </c>
      <c r="C93">
        <f t="shared" ref="C93:R93" si="23">C10*$B10</f>
        <v>0</v>
      </c>
      <c r="D93">
        <f t="shared" si="23"/>
        <v>0</v>
      </c>
      <c r="E93">
        <f t="shared" si="23"/>
        <v>0</v>
      </c>
      <c r="F93">
        <f t="shared" si="23"/>
        <v>0</v>
      </c>
      <c r="G93">
        <f t="shared" si="23"/>
        <v>0</v>
      </c>
      <c r="H93">
        <f t="shared" si="23"/>
        <v>0</v>
      </c>
      <c r="I93">
        <f t="shared" si="23"/>
        <v>0</v>
      </c>
      <c r="J93">
        <f t="shared" si="23"/>
        <v>0</v>
      </c>
      <c r="K93">
        <f t="shared" si="23"/>
        <v>0</v>
      </c>
      <c r="L93">
        <f t="shared" si="23"/>
        <v>0</v>
      </c>
      <c r="M93">
        <f t="shared" si="23"/>
        <v>0</v>
      </c>
      <c r="N93">
        <f t="shared" si="23"/>
        <v>0</v>
      </c>
      <c r="O93">
        <f t="shared" si="23"/>
        <v>0</v>
      </c>
      <c r="P93">
        <f t="shared" si="23"/>
        <v>0</v>
      </c>
      <c r="Q93">
        <f t="shared" si="23"/>
        <v>0</v>
      </c>
      <c r="R93">
        <f t="shared" si="23"/>
        <v>0</v>
      </c>
      <c r="T93">
        <f t="shared" si="14"/>
        <v>83</v>
      </c>
      <c r="U93">
        <v>5</v>
      </c>
      <c r="V93">
        <f t="shared" si="15"/>
        <v>2</v>
      </c>
      <c r="Y93">
        <v>82</v>
      </c>
      <c r="Z93">
        <v>6</v>
      </c>
      <c r="AA93">
        <v>15</v>
      </c>
      <c r="AB93">
        <f t="shared" si="13"/>
        <v>7</v>
      </c>
      <c r="BV93">
        <v>69</v>
      </c>
      <c r="BW93">
        <v>5</v>
      </c>
      <c r="BX93">
        <v>14</v>
      </c>
    </row>
    <row r="94" spans="2:76">
      <c r="B94">
        <v>29</v>
      </c>
      <c r="C94">
        <f t="shared" ref="C94:R94" si="24">C11*$B11</f>
        <v>0</v>
      </c>
      <c r="D94">
        <f t="shared" si="24"/>
        <v>0</v>
      </c>
      <c r="E94">
        <f t="shared" si="24"/>
        <v>0</v>
      </c>
      <c r="F94">
        <f t="shared" si="24"/>
        <v>0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0</v>
      </c>
      <c r="N94">
        <f t="shared" si="24"/>
        <v>0</v>
      </c>
      <c r="O94">
        <f t="shared" si="24"/>
        <v>0</v>
      </c>
      <c r="P94">
        <f t="shared" si="24"/>
        <v>0</v>
      </c>
      <c r="Q94">
        <f t="shared" si="24"/>
        <v>0</v>
      </c>
      <c r="R94">
        <f t="shared" si="24"/>
        <v>0</v>
      </c>
      <c r="T94">
        <f>B54</f>
        <v>72</v>
      </c>
      <c r="U94">
        <v>6</v>
      </c>
      <c r="V94">
        <f>I54</f>
        <v>8</v>
      </c>
      <c r="Y94">
        <v>83</v>
      </c>
      <c r="Z94">
        <v>6</v>
      </c>
      <c r="AA94">
        <v>9</v>
      </c>
      <c r="AB94">
        <f t="shared" si="13"/>
        <v>7</v>
      </c>
      <c r="BV94">
        <v>70</v>
      </c>
      <c r="BW94">
        <v>5</v>
      </c>
      <c r="BX94">
        <v>15</v>
      </c>
    </row>
    <row r="95" spans="2:76">
      <c r="B95">
        <v>30</v>
      </c>
      <c r="C95">
        <f t="shared" ref="C95:R95" si="25">C12*$B12</f>
        <v>0</v>
      </c>
      <c r="D95">
        <f t="shared" si="25"/>
        <v>0</v>
      </c>
      <c r="E95">
        <f t="shared" si="25"/>
        <v>0</v>
      </c>
      <c r="F95">
        <f t="shared" si="25"/>
        <v>0</v>
      </c>
      <c r="G95">
        <f t="shared" si="25"/>
        <v>0</v>
      </c>
      <c r="H95">
        <f t="shared" si="25"/>
        <v>0</v>
      </c>
      <c r="I95">
        <f t="shared" si="25"/>
        <v>0</v>
      </c>
      <c r="J95">
        <f t="shared" si="25"/>
        <v>0</v>
      </c>
      <c r="K95">
        <f t="shared" si="25"/>
        <v>0</v>
      </c>
      <c r="L95">
        <f t="shared" si="25"/>
        <v>0</v>
      </c>
      <c r="M95">
        <f t="shared" si="25"/>
        <v>0</v>
      </c>
      <c r="N95">
        <f t="shared" si="25"/>
        <v>0</v>
      </c>
      <c r="O95">
        <f t="shared" si="25"/>
        <v>0</v>
      </c>
      <c r="P95">
        <f t="shared" si="25"/>
        <v>0</v>
      </c>
      <c r="Q95">
        <f t="shared" si="25"/>
        <v>0</v>
      </c>
      <c r="R95">
        <f t="shared" si="25"/>
        <v>0</v>
      </c>
      <c r="T95">
        <f t="shared" ref="T95:T108" si="26">B55</f>
        <v>73</v>
      </c>
      <c r="U95">
        <v>6</v>
      </c>
      <c r="V95">
        <f t="shared" ref="V95:V108" si="27">I55</f>
        <v>12</v>
      </c>
      <c r="Y95">
        <v>84</v>
      </c>
      <c r="Z95">
        <v>6</v>
      </c>
      <c r="AA95">
        <v>12</v>
      </c>
      <c r="AB95">
        <f t="shared" si="13"/>
        <v>7</v>
      </c>
      <c r="BV95">
        <v>71</v>
      </c>
      <c r="BW95">
        <v>5</v>
      </c>
      <c r="BX95">
        <v>10</v>
      </c>
    </row>
    <row r="96" spans="2:76">
      <c r="B96">
        <v>31</v>
      </c>
      <c r="C96">
        <f t="shared" ref="C96:R96" si="28">C13*$B13</f>
        <v>0</v>
      </c>
      <c r="D96">
        <f t="shared" si="28"/>
        <v>0</v>
      </c>
      <c r="E96">
        <f t="shared" si="28"/>
        <v>0</v>
      </c>
      <c r="F96">
        <f t="shared" si="28"/>
        <v>0</v>
      </c>
      <c r="G96">
        <f t="shared" si="28"/>
        <v>0</v>
      </c>
      <c r="H96">
        <f t="shared" si="28"/>
        <v>0</v>
      </c>
      <c r="I96">
        <f t="shared" si="28"/>
        <v>0</v>
      </c>
      <c r="J96">
        <f t="shared" si="28"/>
        <v>0</v>
      </c>
      <c r="K96">
        <f t="shared" si="28"/>
        <v>0</v>
      </c>
      <c r="L96">
        <f t="shared" si="28"/>
        <v>0</v>
      </c>
      <c r="M96">
        <f t="shared" si="28"/>
        <v>0</v>
      </c>
      <c r="N96">
        <f t="shared" si="28"/>
        <v>0</v>
      </c>
      <c r="O96">
        <f t="shared" si="28"/>
        <v>0</v>
      </c>
      <c r="P96">
        <f t="shared" si="28"/>
        <v>0</v>
      </c>
      <c r="Q96">
        <f t="shared" si="28"/>
        <v>0</v>
      </c>
      <c r="R96">
        <f t="shared" si="28"/>
        <v>0</v>
      </c>
      <c r="T96">
        <f t="shared" si="26"/>
        <v>74</v>
      </c>
      <c r="U96">
        <v>6</v>
      </c>
      <c r="V96">
        <f t="shared" si="27"/>
        <v>7</v>
      </c>
      <c r="Y96">
        <v>85</v>
      </c>
      <c r="Z96">
        <v>6</v>
      </c>
      <c r="AA96">
        <v>4</v>
      </c>
      <c r="AB96">
        <f t="shared" si="13"/>
        <v>7</v>
      </c>
      <c r="BV96">
        <v>72</v>
      </c>
      <c r="BW96">
        <v>5</v>
      </c>
      <c r="BX96">
        <v>22</v>
      </c>
    </row>
    <row r="97" spans="2:76">
      <c r="B97">
        <v>32</v>
      </c>
      <c r="C97">
        <f t="shared" ref="C97:R97" si="29">C14*$B14</f>
        <v>64</v>
      </c>
      <c r="D97">
        <f t="shared" si="29"/>
        <v>0</v>
      </c>
      <c r="E97">
        <f t="shared" si="29"/>
        <v>0</v>
      </c>
      <c r="F97">
        <f t="shared" si="29"/>
        <v>0</v>
      </c>
      <c r="G97">
        <f t="shared" si="29"/>
        <v>0</v>
      </c>
      <c r="H97">
        <f t="shared" si="29"/>
        <v>0</v>
      </c>
      <c r="I97">
        <f t="shared" si="29"/>
        <v>0</v>
      </c>
      <c r="J97">
        <f t="shared" si="29"/>
        <v>0</v>
      </c>
      <c r="K97">
        <f t="shared" si="29"/>
        <v>0</v>
      </c>
      <c r="L97">
        <f t="shared" si="29"/>
        <v>0</v>
      </c>
      <c r="M97">
        <f t="shared" si="29"/>
        <v>0</v>
      </c>
      <c r="N97">
        <f t="shared" si="29"/>
        <v>0</v>
      </c>
      <c r="O97">
        <f t="shared" si="29"/>
        <v>0</v>
      </c>
      <c r="P97">
        <f t="shared" si="29"/>
        <v>0</v>
      </c>
      <c r="Q97">
        <f t="shared" si="29"/>
        <v>0</v>
      </c>
      <c r="R97">
        <f t="shared" si="29"/>
        <v>0</v>
      </c>
      <c r="T97">
        <f t="shared" si="26"/>
        <v>75</v>
      </c>
      <c r="U97">
        <v>6</v>
      </c>
      <c r="V97">
        <f t="shared" si="27"/>
        <v>9</v>
      </c>
      <c r="Y97">
        <v>86</v>
      </c>
      <c r="Z97">
        <v>6</v>
      </c>
      <c r="AA97">
        <v>6</v>
      </c>
      <c r="AB97">
        <f t="shared" si="13"/>
        <v>7</v>
      </c>
      <c r="BV97">
        <v>73</v>
      </c>
      <c r="BW97">
        <v>5</v>
      </c>
      <c r="BX97">
        <v>18</v>
      </c>
    </row>
    <row r="98" spans="2:76">
      <c r="B98">
        <v>33</v>
      </c>
      <c r="C98">
        <f t="shared" ref="C98:R98" si="30">C15*$B15</f>
        <v>33</v>
      </c>
      <c r="D98">
        <f t="shared" si="30"/>
        <v>0</v>
      </c>
      <c r="E98">
        <f t="shared" si="30"/>
        <v>0</v>
      </c>
      <c r="F98">
        <f t="shared" si="30"/>
        <v>0</v>
      </c>
      <c r="G98">
        <f t="shared" si="30"/>
        <v>0</v>
      </c>
      <c r="H98">
        <f t="shared" si="30"/>
        <v>0</v>
      </c>
      <c r="I98">
        <f t="shared" si="30"/>
        <v>0</v>
      </c>
      <c r="J98">
        <f t="shared" si="30"/>
        <v>0</v>
      </c>
      <c r="K98">
        <f t="shared" si="30"/>
        <v>0</v>
      </c>
      <c r="L98">
        <f t="shared" si="30"/>
        <v>0</v>
      </c>
      <c r="M98">
        <f t="shared" si="30"/>
        <v>0</v>
      </c>
      <c r="N98">
        <f t="shared" si="30"/>
        <v>0</v>
      </c>
      <c r="O98">
        <f t="shared" si="30"/>
        <v>0</v>
      </c>
      <c r="P98">
        <f t="shared" si="30"/>
        <v>0</v>
      </c>
      <c r="Q98">
        <f t="shared" si="30"/>
        <v>0</v>
      </c>
      <c r="R98">
        <f t="shared" si="30"/>
        <v>0</v>
      </c>
      <c r="T98">
        <f t="shared" si="26"/>
        <v>76</v>
      </c>
      <c r="U98">
        <v>6</v>
      </c>
      <c r="V98">
        <f t="shared" si="27"/>
        <v>12</v>
      </c>
      <c r="Y98">
        <v>75</v>
      </c>
      <c r="Z98">
        <v>7</v>
      </c>
      <c r="AA98">
        <v>4</v>
      </c>
      <c r="AB98">
        <f t="shared" si="13"/>
        <v>8</v>
      </c>
      <c r="BV98">
        <v>74</v>
      </c>
      <c r="BW98">
        <v>5</v>
      </c>
      <c r="BX98">
        <v>30</v>
      </c>
    </row>
    <row r="99" spans="2:76">
      <c r="B99">
        <v>34</v>
      </c>
      <c r="C99">
        <f t="shared" ref="C99:R99" si="31">C16*$B16</f>
        <v>0</v>
      </c>
      <c r="D99">
        <f t="shared" si="31"/>
        <v>0</v>
      </c>
      <c r="E99">
        <f t="shared" si="31"/>
        <v>0</v>
      </c>
      <c r="F99">
        <f t="shared" si="31"/>
        <v>0</v>
      </c>
      <c r="G99">
        <f t="shared" si="31"/>
        <v>0</v>
      </c>
      <c r="H99">
        <f t="shared" si="31"/>
        <v>0</v>
      </c>
      <c r="I99">
        <f t="shared" si="31"/>
        <v>0</v>
      </c>
      <c r="J99">
        <f t="shared" si="31"/>
        <v>0</v>
      </c>
      <c r="K99">
        <f t="shared" si="31"/>
        <v>0</v>
      </c>
      <c r="L99">
        <f t="shared" si="31"/>
        <v>0</v>
      </c>
      <c r="M99">
        <f t="shared" si="31"/>
        <v>0</v>
      </c>
      <c r="N99">
        <f t="shared" si="31"/>
        <v>0</v>
      </c>
      <c r="O99">
        <f t="shared" si="31"/>
        <v>0</v>
      </c>
      <c r="P99">
        <f t="shared" si="31"/>
        <v>0</v>
      </c>
      <c r="Q99">
        <f t="shared" si="31"/>
        <v>0</v>
      </c>
      <c r="R99">
        <f t="shared" si="31"/>
        <v>0</v>
      </c>
      <c r="T99">
        <f t="shared" si="26"/>
        <v>77</v>
      </c>
      <c r="U99">
        <v>6</v>
      </c>
      <c r="V99">
        <f t="shared" si="27"/>
        <v>14</v>
      </c>
      <c r="Y99">
        <v>76</v>
      </c>
      <c r="Z99">
        <v>7</v>
      </c>
      <c r="AA99">
        <v>7</v>
      </c>
      <c r="AB99">
        <f t="shared" si="13"/>
        <v>8</v>
      </c>
      <c r="BV99">
        <v>75</v>
      </c>
      <c r="BW99">
        <v>5</v>
      </c>
      <c r="BX99">
        <v>20</v>
      </c>
    </row>
    <row r="100" spans="2:76">
      <c r="B100">
        <v>35</v>
      </c>
      <c r="C100">
        <f t="shared" ref="C100:R100" si="32">C17*$B17</f>
        <v>0</v>
      </c>
      <c r="D100">
        <f t="shared" si="32"/>
        <v>0</v>
      </c>
      <c r="E100">
        <f t="shared" si="32"/>
        <v>0</v>
      </c>
      <c r="F100">
        <f t="shared" si="32"/>
        <v>0</v>
      </c>
      <c r="G100">
        <f t="shared" si="32"/>
        <v>0</v>
      </c>
      <c r="H100">
        <f t="shared" si="32"/>
        <v>0</v>
      </c>
      <c r="I100">
        <f t="shared" si="32"/>
        <v>0</v>
      </c>
      <c r="J100">
        <f t="shared" si="32"/>
        <v>0</v>
      </c>
      <c r="K100">
        <f t="shared" si="32"/>
        <v>0</v>
      </c>
      <c r="L100">
        <f t="shared" si="32"/>
        <v>0</v>
      </c>
      <c r="M100">
        <f t="shared" si="32"/>
        <v>0</v>
      </c>
      <c r="N100">
        <f t="shared" si="32"/>
        <v>0</v>
      </c>
      <c r="O100">
        <f t="shared" si="32"/>
        <v>0</v>
      </c>
      <c r="P100">
        <f t="shared" si="32"/>
        <v>0</v>
      </c>
      <c r="Q100">
        <f t="shared" si="32"/>
        <v>0</v>
      </c>
      <c r="R100">
        <f t="shared" si="32"/>
        <v>0</v>
      </c>
      <c r="T100">
        <f t="shared" si="26"/>
        <v>78</v>
      </c>
      <c r="U100">
        <v>6</v>
      </c>
      <c r="V100">
        <f t="shared" si="27"/>
        <v>13</v>
      </c>
      <c r="Y100">
        <v>77</v>
      </c>
      <c r="Z100">
        <v>7</v>
      </c>
      <c r="AA100">
        <v>4</v>
      </c>
      <c r="AB100">
        <f t="shared" si="13"/>
        <v>8</v>
      </c>
      <c r="BV100">
        <v>76</v>
      </c>
      <c r="BW100">
        <v>5</v>
      </c>
      <c r="BX100">
        <v>13</v>
      </c>
    </row>
    <row r="101" spans="2:76">
      <c r="B101">
        <v>36</v>
      </c>
      <c r="C101">
        <f t="shared" ref="C101:R101" si="33">C18*$B18</f>
        <v>0</v>
      </c>
      <c r="D101">
        <f t="shared" si="33"/>
        <v>0</v>
      </c>
      <c r="E101">
        <f t="shared" si="33"/>
        <v>0</v>
      </c>
      <c r="F101">
        <f t="shared" si="33"/>
        <v>0</v>
      </c>
      <c r="G101">
        <f t="shared" si="33"/>
        <v>0</v>
      </c>
      <c r="H101">
        <f t="shared" si="33"/>
        <v>0</v>
      </c>
      <c r="I101">
        <f t="shared" si="33"/>
        <v>0</v>
      </c>
      <c r="J101">
        <f t="shared" si="33"/>
        <v>0</v>
      </c>
      <c r="K101">
        <f t="shared" si="33"/>
        <v>0</v>
      </c>
      <c r="L101">
        <f t="shared" si="33"/>
        <v>0</v>
      </c>
      <c r="M101">
        <f t="shared" si="33"/>
        <v>0</v>
      </c>
      <c r="N101">
        <f t="shared" si="33"/>
        <v>0</v>
      </c>
      <c r="O101">
        <f t="shared" si="33"/>
        <v>0</v>
      </c>
      <c r="P101">
        <f t="shared" si="33"/>
        <v>0</v>
      </c>
      <c r="Q101">
        <f t="shared" si="33"/>
        <v>0</v>
      </c>
      <c r="R101">
        <f t="shared" si="33"/>
        <v>0</v>
      </c>
      <c r="T101">
        <f t="shared" si="26"/>
        <v>79</v>
      </c>
      <c r="U101">
        <v>6</v>
      </c>
      <c r="V101">
        <f t="shared" si="27"/>
        <v>17</v>
      </c>
      <c r="Y101">
        <v>78</v>
      </c>
      <c r="Z101">
        <v>7</v>
      </c>
      <c r="AA101">
        <v>7</v>
      </c>
      <c r="AB101">
        <f t="shared" si="13"/>
        <v>8</v>
      </c>
      <c r="BV101">
        <v>77</v>
      </c>
      <c r="BW101">
        <v>5</v>
      </c>
      <c r="BX101">
        <v>11</v>
      </c>
    </row>
    <row r="102" spans="2:76">
      <c r="B102">
        <v>37</v>
      </c>
      <c r="C102">
        <f t="shared" ref="C102:R102" si="34">C19*$B19</f>
        <v>37</v>
      </c>
      <c r="D102">
        <f t="shared" si="34"/>
        <v>0</v>
      </c>
      <c r="E102">
        <f t="shared" si="34"/>
        <v>0</v>
      </c>
      <c r="F102">
        <f t="shared" si="34"/>
        <v>0</v>
      </c>
      <c r="G102">
        <f t="shared" si="34"/>
        <v>0</v>
      </c>
      <c r="H102">
        <f t="shared" si="34"/>
        <v>0</v>
      </c>
      <c r="I102">
        <f t="shared" si="34"/>
        <v>0</v>
      </c>
      <c r="J102">
        <f t="shared" si="34"/>
        <v>0</v>
      </c>
      <c r="K102">
        <f t="shared" si="34"/>
        <v>0</v>
      </c>
      <c r="L102">
        <f t="shared" si="34"/>
        <v>0</v>
      </c>
      <c r="M102">
        <f t="shared" si="34"/>
        <v>0</v>
      </c>
      <c r="N102">
        <f t="shared" si="34"/>
        <v>0</v>
      </c>
      <c r="O102">
        <f t="shared" si="34"/>
        <v>0</v>
      </c>
      <c r="P102">
        <f t="shared" si="34"/>
        <v>0</v>
      </c>
      <c r="Q102">
        <f t="shared" si="34"/>
        <v>0</v>
      </c>
      <c r="R102">
        <f t="shared" si="34"/>
        <v>0</v>
      </c>
      <c r="T102">
        <f t="shared" si="26"/>
        <v>80</v>
      </c>
      <c r="U102">
        <v>6</v>
      </c>
      <c r="V102">
        <f t="shared" si="27"/>
        <v>19</v>
      </c>
      <c r="Y102">
        <v>79</v>
      </c>
      <c r="Z102">
        <v>7</v>
      </c>
      <c r="AA102">
        <v>11</v>
      </c>
      <c r="AB102">
        <f t="shared" si="13"/>
        <v>8</v>
      </c>
      <c r="BV102">
        <v>78</v>
      </c>
      <c r="BW102">
        <v>5</v>
      </c>
      <c r="BX102">
        <v>7</v>
      </c>
    </row>
    <row r="103" spans="2:76">
      <c r="B103">
        <v>38</v>
      </c>
      <c r="C103">
        <f t="shared" ref="C103:R103" si="35">C20*$B20</f>
        <v>0</v>
      </c>
      <c r="D103">
        <f t="shared" si="35"/>
        <v>0</v>
      </c>
      <c r="E103">
        <f t="shared" si="35"/>
        <v>0</v>
      </c>
      <c r="F103">
        <f t="shared" si="35"/>
        <v>0</v>
      </c>
      <c r="G103">
        <f t="shared" si="35"/>
        <v>0</v>
      </c>
      <c r="H103">
        <f t="shared" si="35"/>
        <v>0</v>
      </c>
      <c r="I103">
        <f t="shared" si="35"/>
        <v>0</v>
      </c>
      <c r="J103">
        <f t="shared" si="35"/>
        <v>0</v>
      </c>
      <c r="K103">
        <f t="shared" si="35"/>
        <v>0</v>
      </c>
      <c r="L103">
        <f t="shared" si="35"/>
        <v>0</v>
      </c>
      <c r="M103">
        <f t="shared" si="35"/>
        <v>0</v>
      </c>
      <c r="N103">
        <f t="shared" si="35"/>
        <v>0</v>
      </c>
      <c r="O103">
        <f t="shared" si="35"/>
        <v>0</v>
      </c>
      <c r="P103">
        <f t="shared" si="35"/>
        <v>0</v>
      </c>
      <c r="Q103">
        <f t="shared" si="35"/>
        <v>0</v>
      </c>
      <c r="R103">
        <f t="shared" si="35"/>
        <v>0</v>
      </c>
      <c r="T103">
        <f t="shared" si="26"/>
        <v>81</v>
      </c>
      <c r="U103">
        <v>6</v>
      </c>
      <c r="V103">
        <f t="shared" si="27"/>
        <v>13</v>
      </c>
      <c r="Y103">
        <v>80</v>
      </c>
      <c r="Z103">
        <v>7</v>
      </c>
      <c r="AA103">
        <v>10</v>
      </c>
      <c r="AB103">
        <f t="shared" si="13"/>
        <v>8</v>
      </c>
      <c r="BV103">
        <v>79</v>
      </c>
      <c r="BW103">
        <v>5</v>
      </c>
      <c r="BX103">
        <v>12</v>
      </c>
    </row>
    <row r="104" spans="2:76">
      <c r="B104">
        <v>39</v>
      </c>
      <c r="C104">
        <f t="shared" ref="C104:R104" si="36">C21*$B21</f>
        <v>0</v>
      </c>
      <c r="D104">
        <f t="shared" si="36"/>
        <v>0</v>
      </c>
      <c r="E104">
        <f t="shared" si="36"/>
        <v>0</v>
      </c>
      <c r="F104">
        <f t="shared" si="36"/>
        <v>0</v>
      </c>
      <c r="G104">
        <f t="shared" si="36"/>
        <v>0</v>
      </c>
      <c r="H104">
        <f t="shared" si="36"/>
        <v>0</v>
      </c>
      <c r="I104">
        <f t="shared" si="36"/>
        <v>0</v>
      </c>
      <c r="J104">
        <f t="shared" si="36"/>
        <v>0</v>
      </c>
      <c r="K104">
        <f t="shared" si="36"/>
        <v>0</v>
      </c>
      <c r="L104">
        <f t="shared" si="36"/>
        <v>0</v>
      </c>
      <c r="M104">
        <f t="shared" si="36"/>
        <v>0</v>
      </c>
      <c r="N104">
        <f t="shared" si="36"/>
        <v>0</v>
      </c>
      <c r="O104">
        <f t="shared" si="36"/>
        <v>0</v>
      </c>
      <c r="P104">
        <f t="shared" si="36"/>
        <v>0</v>
      </c>
      <c r="Q104">
        <f t="shared" si="36"/>
        <v>0</v>
      </c>
      <c r="R104">
        <f t="shared" si="36"/>
        <v>0</v>
      </c>
      <c r="T104">
        <f t="shared" si="26"/>
        <v>82</v>
      </c>
      <c r="U104">
        <v>6</v>
      </c>
      <c r="V104">
        <f t="shared" si="27"/>
        <v>15</v>
      </c>
      <c r="Y104">
        <v>81</v>
      </c>
      <c r="Z104">
        <v>7</v>
      </c>
      <c r="AA104">
        <v>5</v>
      </c>
      <c r="AB104">
        <f t="shared" si="13"/>
        <v>8</v>
      </c>
      <c r="BV104">
        <v>80</v>
      </c>
      <c r="BW104">
        <v>5</v>
      </c>
      <c r="BX104">
        <v>7</v>
      </c>
    </row>
    <row r="105" spans="2:76">
      <c r="B105">
        <v>40</v>
      </c>
      <c r="C105">
        <f t="shared" ref="C105:R105" si="37">C22*$B22</f>
        <v>0</v>
      </c>
      <c r="D105">
        <f t="shared" si="37"/>
        <v>0</v>
      </c>
      <c r="E105">
        <f t="shared" si="37"/>
        <v>0</v>
      </c>
      <c r="F105">
        <f t="shared" si="37"/>
        <v>0</v>
      </c>
      <c r="G105">
        <f t="shared" si="37"/>
        <v>0</v>
      </c>
      <c r="H105">
        <f t="shared" si="37"/>
        <v>0</v>
      </c>
      <c r="I105">
        <f t="shared" si="37"/>
        <v>0</v>
      </c>
      <c r="J105">
        <f t="shared" si="37"/>
        <v>0</v>
      </c>
      <c r="K105">
        <f t="shared" si="37"/>
        <v>0</v>
      </c>
      <c r="L105">
        <f t="shared" si="37"/>
        <v>0</v>
      </c>
      <c r="M105">
        <f t="shared" si="37"/>
        <v>0</v>
      </c>
      <c r="N105">
        <f t="shared" si="37"/>
        <v>0</v>
      </c>
      <c r="O105">
        <f t="shared" si="37"/>
        <v>0</v>
      </c>
      <c r="P105">
        <f t="shared" si="37"/>
        <v>0</v>
      </c>
      <c r="Q105">
        <f t="shared" si="37"/>
        <v>0</v>
      </c>
      <c r="R105">
        <f t="shared" si="37"/>
        <v>0</v>
      </c>
      <c r="T105">
        <f t="shared" si="26"/>
        <v>83</v>
      </c>
      <c r="U105">
        <v>6</v>
      </c>
      <c r="V105">
        <f t="shared" si="27"/>
        <v>9</v>
      </c>
      <c r="Y105">
        <v>82</v>
      </c>
      <c r="Z105">
        <v>7</v>
      </c>
      <c r="AA105">
        <v>7</v>
      </c>
      <c r="AB105">
        <f t="shared" si="13"/>
        <v>8</v>
      </c>
      <c r="BV105">
        <v>81</v>
      </c>
      <c r="BW105">
        <v>5</v>
      </c>
      <c r="BX105">
        <v>5</v>
      </c>
    </row>
    <row r="106" spans="2:76">
      <c r="B106">
        <v>41</v>
      </c>
      <c r="C106">
        <f t="shared" ref="C106:R106" si="38">C23*$B23</f>
        <v>0</v>
      </c>
      <c r="D106">
        <f t="shared" si="38"/>
        <v>0</v>
      </c>
      <c r="E106">
        <f t="shared" si="38"/>
        <v>0</v>
      </c>
      <c r="F106">
        <f t="shared" si="38"/>
        <v>0</v>
      </c>
      <c r="G106">
        <f t="shared" si="38"/>
        <v>0</v>
      </c>
      <c r="H106">
        <f t="shared" si="38"/>
        <v>0</v>
      </c>
      <c r="I106">
        <f t="shared" si="38"/>
        <v>0</v>
      </c>
      <c r="J106">
        <f t="shared" si="38"/>
        <v>0</v>
      </c>
      <c r="K106">
        <f t="shared" si="38"/>
        <v>0</v>
      </c>
      <c r="L106">
        <f t="shared" si="38"/>
        <v>0</v>
      </c>
      <c r="M106">
        <f t="shared" si="38"/>
        <v>0</v>
      </c>
      <c r="N106">
        <f t="shared" si="38"/>
        <v>0</v>
      </c>
      <c r="O106">
        <f t="shared" si="38"/>
        <v>0</v>
      </c>
      <c r="P106">
        <f t="shared" si="38"/>
        <v>0</v>
      </c>
      <c r="Q106">
        <f t="shared" si="38"/>
        <v>0</v>
      </c>
      <c r="R106">
        <f t="shared" si="38"/>
        <v>0</v>
      </c>
      <c r="T106">
        <f t="shared" si="26"/>
        <v>84</v>
      </c>
      <c r="U106">
        <v>6</v>
      </c>
      <c r="V106">
        <f t="shared" si="27"/>
        <v>12</v>
      </c>
      <c r="Y106">
        <v>83</v>
      </c>
      <c r="Z106">
        <v>7</v>
      </c>
      <c r="AA106">
        <v>3</v>
      </c>
      <c r="AB106">
        <f t="shared" si="13"/>
        <v>8</v>
      </c>
      <c r="BV106">
        <v>82</v>
      </c>
      <c r="BW106">
        <v>5</v>
      </c>
      <c r="BX106">
        <v>4</v>
      </c>
    </row>
    <row r="107" spans="2:76">
      <c r="B107">
        <v>42</v>
      </c>
      <c r="C107">
        <f t="shared" ref="C107:R107" si="39">C24*$B24</f>
        <v>0</v>
      </c>
      <c r="D107">
        <f t="shared" si="39"/>
        <v>0</v>
      </c>
      <c r="E107">
        <f t="shared" si="39"/>
        <v>0</v>
      </c>
      <c r="F107">
        <f t="shared" si="39"/>
        <v>0</v>
      </c>
      <c r="G107">
        <f t="shared" si="39"/>
        <v>0</v>
      </c>
      <c r="H107">
        <f t="shared" si="39"/>
        <v>0</v>
      </c>
      <c r="I107">
        <f t="shared" si="39"/>
        <v>0</v>
      </c>
      <c r="J107">
        <f t="shared" si="39"/>
        <v>0</v>
      </c>
      <c r="K107">
        <f t="shared" si="39"/>
        <v>0</v>
      </c>
      <c r="L107">
        <f t="shared" si="39"/>
        <v>0</v>
      </c>
      <c r="M107">
        <f t="shared" si="39"/>
        <v>0</v>
      </c>
      <c r="N107">
        <f t="shared" si="39"/>
        <v>0</v>
      </c>
      <c r="O107">
        <f t="shared" si="39"/>
        <v>0</v>
      </c>
      <c r="P107">
        <f t="shared" si="39"/>
        <v>0</v>
      </c>
      <c r="Q107">
        <f t="shared" si="39"/>
        <v>0</v>
      </c>
      <c r="R107">
        <f t="shared" si="39"/>
        <v>0</v>
      </c>
      <c r="T107">
        <f t="shared" si="26"/>
        <v>85</v>
      </c>
      <c r="U107">
        <v>6</v>
      </c>
      <c r="V107">
        <f t="shared" si="27"/>
        <v>4</v>
      </c>
      <c r="Y107">
        <v>84</v>
      </c>
      <c r="Z107">
        <v>7</v>
      </c>
      <c r="AA107">
        <v>8</v>
      </c>
      <c r="AB107">
        <f t="shared" si="13"/>
        <v>8</v>
      </c>
      <c r="BV107">
        <v>83</v>
      </c>
      <c r="BW107">
        <v>5</v>
      </c>
      <c r="BX107">
        <v>2</v>
      </c>
    </row>
    <row r="108" spans="2:76">
      <c r="B108">
        <v>43</v>
      </c>
      <c r="C108">
        <f t="shared" ref="C108:R108" si="40">C25*$B25</f>
        <v>0</v>
      </c>
      <c r="D108">
        <f t="shared" si="40"/>
        <v>0</v>
      </c>
      <c r="E108">
        <f t="shared" si="40"/>
        <v>0</v>
      </c>
      <c r="F108">
        <f t="shared" si="40"/>
        <v>0</v>
      </c>
      <c r="G108">
        <f t="shared" si="40"/>
        <v>0</v>
      </c>
      <c r="H108">
        <f t="shared" si="40"/>
        <v>0</v>
      </c>
      <c r="I108">
        <f t="shared" si="40"/>
        <v>0</v>
      </c>
      <c r="J108">
        <f t="shared" si="40"/>
        <v>0</v>
      </c>
      <c r="K108">
        <f t="shared" si="40"/>
        <v>0</v>
      </c>
      <c r="L108">
        <f t="shared" si="40"/>
        <v>0</v>
      </c>
      <c r="M108">
        <f t="shared" si="40"/>
        <v>0</v>
      </c>
      <c r="N108">
        <f t="shared" si="40"/>
        <v>0</v>
      </c>
      <c r="O108">
        <f t="shared" si="40"/>
        <v>0</v>
      </c>
      <c r="P108">
        <f t="shared" si="40"/>
        <v>0</v>
      </c>
      <c r="Q108">
        <f t="shared" si="40"/>
        <v>0</v>
      </c>
      <c r="R108">
        <f t="shared" si="40"/>
        <v>0</v>
      </c>
      <c r="T108">
        <f t="shared" si="26"/>
        <v>86</v>
      </c>
      <c r="U108">
        <v>6</v>
      </c>
      <c r="V108">
        <f t="shared" si="27"/>
        <v>6</v>
      </c>
      <c r="Y108">
        <v>85</v>
      </c>
      <c r="Z108">
        <v>7</v>
      </c>
      <c r="AA108">
        <v>5</v>
      </c>
      <c r="AB108">
        <f t="shared" si="13"/>
        <v>8</v>
      </c>
      <c r="BV108">
        <v>72</v>
      </c>
      <c r="BW108">
        <v>6</v>
      </c>
      <c r="BX108">
        <v>6</v>
      </c>
    </row>
    <row r="109" spans="2:76">
      <c r="B109">
        <v>44</v>
      </c>
      <c r="C109">
        <f t="shared" ref="C109:R109" si="41">C26*$B26</f>
        <v>0</v>
      </c>
      <c r="D109">
        <f t="shared" si="41"/>
        <v>0</v>
      </c>
      <c r="E109">
        <f t="shared" si="41"/>
        <v>0</v>
      </c>
      <c r="F109">
        <f t="shared" si="41"/>
        <v>0</v>
      </c>
      <c r="G109">
        <f t="shared" si="41"/>
        <v>0</v>
      </c>
      <c r="H109">
        <f t="shared" si="41"/>
        <v>0</v>
      </c>
      <c r="I109">
        <f t="shared" si="41"/>
        <v>0</v>
      </c>
      <c r="J109">
        <f t="shared" si="41"/>
        <v>0</v>
      </c>
      <c r="K109">
        <f t="shared" si="41"/>
        <v>0</v>
      </c>
      <c r="L109">
        <f t="shared" si="41"/>
        <v>0</v>
      </c>
      <c r="M109">
        <f t="shared" si="41"/>
        <v>0</v>
      </c>
      <c r="N109">
        <f t="shared" si="41"/>
        <v>0</v>
      </c>
      <c r="O109">
        <f t="shared" si="41"/>
        <v>0</v>
      </c>
      <c r="P109">
        <f t="shared" si="41"/>
        <v>0</v>
      </c>
      <c r="Q109">
        <f t="shared" si="41"/>
        <v>0</v>
      </c>
      <c r="R109">
        <f t="shared" si="41"/>
        <v>0</v>
      </c>
      <c r="T109">
        <f>B57</f>
        <v>75</v>
      </c>
      <c r="U109">
        <v>7</v>
      </c>
      <c r="V109">
        <f>J57</f>
        <v>4</v>
      </c>
      <c r="Y109">
        <v>86</v>
      </c>
      <c r="Z109">
        <v>7</v>
      </c>
      <c r="AA109">
        <v>5</v>
      </c>
      <c r="AB109">
        <f t="shared" si="13"/>
        <v>8</v>
      </c>
      <c r="BV109">
        <v>73</v>
      </c>
      <c r="BW109">
        <v>6</v>
      </c>
      <c r="BX109">
        <v>12</v>
      </c>
    </row>
    <row r="110" spans="2:76">
      <c r="B110">
        <v>45</v>
      </c>
      <c r="C110">
        <f t="shared" ref="C110:R110" si="42">C27*$B27</f>
        <v>0</v>
      </c>
      <c r="D110">
        <f t="shared" si="42"/>
        <v>0</v>
      </c>
      <c r="E110">
        <f t="shared" si="42"/>
        <v>0</v>
      </c>
      <c r="F110">
        <f t="shared" si="42"/>
        <v>0</v>
      </c>
      <c r="G110">
        <f t="shared" si="42"/>
        <v>0</v>
      </c>
      <c r="H110">
        <f t="shared" si="42"/>
        <v>0</v>
      </c>
      <c r="I110">
        <f t="shared" si="42"/>
        <v>0</v>
      </c>
      <c r="J110">
        <f t="shared" si="42"/>
        <v>0</v>
      </c>
      <c r="K110">
        <f t="shared" si="42"/>
        <v>0</v>
      </c>
      <c r="L110">
        <f t="shared" si="42"/>
        <v>0</v>
      </c>
      <c r="M110">
        <f t="shared" si="42"/>
        <v>0</v>
      </c>
      <c r="N110">
        <f t="shared" si="42"/>
        <v>0</v>
      </c>
      <c r="O110">
        <f t="shared" si="42"/>
        <v>0</v>
      </c>
      <c r="P110">
        <f t="shared" si="42"/>
        <v>0</v>
      </c>
      <c r="Q110">
        <f t="shared" si="42"/>
        <v>0</v>
      </c>
      <c r="R110">
        <f t="shared" si="42"/>
        <v>0</v>
      </c>
      <c r="T110">
        <f t="shared" ref="T110:T124" si="43">B58</f>
        <v>76</v>
      </c>
      <c r="U110">
        <v>7</v>
      </c>
      <c r="V110">
        <f t="shared" ref="V110:V124" si="44">J58</f>
        <v>7</v>
      </c>
      <c r="Y110">
        <v>87</v>
      </c>
      <c r="Z110">
        <v>7</v>
      </c>
      <c r="AA110">
        <v>1</v>
      </c>
      <c r="AB110">
        <f t="shared" si="13"/>
        <v>8</v>
      </c>
      <c r="BV110">
        <v>74</v>
      </c>
      <c r="BW110">
        <v>6</v>
      </c>
      <c r="BX110">
        <v>6</v>
      </c>
    </row>
    <row r="111" spans="2:76">
      <c r="B111">
        <v>46</v>
      </c>
      <c r="C111">
        <f t="shared" ref="C111:R111" si="45">C28*$B28</f>
        <v>0</v>
      </c>
      <c r="D111">
        <f t="shared" si="45"/>
        <v>0</v>
      </c>
      <c r="E111">
        <f t="shared" si="45"/>
        <v>0</v>
      </c>
      <c r="F111">
        <f t="shared" si="45"/>
        <v>0</v>
      </c>
      <c r="G111">
        <f t="shared" si="45"/>
        <v>0</v>
      </c>
      <c r="H111">
        <f t="shared" si="45"/>
        <v>0</v>
      </c>
      <c r="I111">
        <f t="shared" si="45"/>
        <v>0</v>
      </c>
      <c r="J111">
        <f t="shared" si="45"/>
        <v>0</v>
      </c>
      <c r="K111">
        <f t="shared" si="45"/>
        <v>0</v>
      </c>
      <c r="L111">
        <f t="shared" si="45"/>
        <v>0</v>
      </c>
      <c r="M111">
        <f t="shared" si="45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  <c r="T111">
        <f t="shared" si="43"/>
        <v>77</v>
      </c>
      <c r="U111">
        <v>7</v>
      </c>
      <c r="V111">
        <f t="shared" si="44"/>
        <v>4</v>
      </c>
      <c r="Y111">
        <v>88</v>
      </c>
      <c r="Z111">
        <v>7</v>
      </c>
      <c r="AA111">
        <v>6</v>
      </c>
      <c r="AB111">
        <f t="shared" si="13"/>
        <v>8</v>
      </c>
      <c r="BV111">
        <v>75</v>
      </c>
      <c r="BW111">
        <v>6</v>
      </c>
      <c r="BX111">
        <v>9</v>
      </c>
    </row>
    <row r="112" spans="2:76">
      <c r="B112">
        <v>47</v>
      </c>
      <c r="C112">
        <f t="shared" ref="C112:R112" si="46">C29*$B29</f>
        <v>0</v>
      </c>
      <c r="D112">
        <f t="shared" si="46"/>
        <v>0</v>
      </c>
      <c r="E112">
        <f t="shared" si="46"/>
        <v>0</v>
      </c>
      <c r="F112">
        <f t="shared" si="46"/>
        <v>0</v>
      </c>
      <c r="G112">
        <f t="shared" si="46"/>
        <v>0</v>
      </c>
      <c r="H112">
        <f t="shared" si="46"/>
        <v>0</v>
      </c>
      <c r="I112">
        <f t="shared" si="46"/>
        <v>0</v>
      </c>
      <c r="J112">
        <f t="shared" si="46"/>
        <v>0</v>
      </c>
      <c r="K112">
        <f t="shared" si="46"/>
        <v>0</v>
      </c>
      <c r="L112">
        <f t="shared" si="46"/>
        <v>0</v>
      </c>
      <c r="M112">
        <f t="shared" si="46"/>
        <v>0</v>
      </c>
      <c r="N112">
        <f t="shared" si="46"/>
        <v>0</v>
      </c>
      <c r="O112">
        <f t="shared" si="46"/>
        <v>0</v>
      </c>
      <c r="P112">
        <f t="shared" si="46"/>
        <v>0</v>
      </c>
      <c r="Q112">
        <f t="shared" si="46"/>
        <v>0</v>
      </c>
      <c r="R112">
        <f t="shared" si="46"/>
        <v>0</v>
      </c>
      <c r="T112">
        <f t="shared" si="43"/>
        <v>78</v>
      </c>
      <c r="U112">
        <v>7</v>
      </c>
      <c r="V112">
        <f t="shared" si="44"/>
        <v>7</v>
      </c>
      <c r="Y112">
        <v>89</v>
      </c>
      <c r="Z112">
        <v>7</v>
      </c>
      <c r="AA112">
        <v>3</v>
      </c>
      <c r="AB112">
        <f t="shared" si="13"/>
        <v>8</v>
      </c>
      <c r="BV112">
        <v>76</v>
      </c>
      <c r="BW112">
        <v>6</v>
      </c>
      <c r="BX112">
        <v>12</v>
      </c>
    </row>
    <row r="113" spans="2:76">
      <c r="B113">
        <v>48</v>
      </c>
      <c r="C113">
        <f t="shared" ref="C113:R113" si="47">C30*$B30</f>
        <v>0</v>
      </c>
      <c r="D113">
        <f t="shared" si="47"/>
        <v>0</v>
      </c>
      <c r="E113">
        <f t="shared" si="47"/>
        <v>0</v>
      </c>
      <c r="F113">
        <f t="shared" si="47"/>
        <v>0</v>
      </c>
      <c r="G113">
        <f t="shared" si="47"/>
        <v>0</v>
      </c>
      <c r="H113">
        <f t="shared" si="47"/>
        <v>0</v>
      </c>
      <c r="I113">
        <f t="shared" si="47"/>
        <v>0</v>
      </c>
      <c r="J113">
        <f t="shared" si="47"/>
        <v>0</v>
      </c>
      <c r="K113">
        <f t="shared" si="47"/>
        <v>0</v>
      </c>
      <c r="L113">
        <f t="shared" si="47"/>
        <v>0</v>
      </c>
      <c r="M113">
        <f t="shared" si="47"/>
        <v>0</v>
      </c>
      <c r="N113">
        <f t="shared" si="47"/>
        <v>0</v>
      </c>
      <c r="O113">
        <f t="shared" si="47"/>
        <v>0</v>
      </c>
      <c r="P113">
        <f t="shared" si="47"/>
        <v>0</v>
      </c>
      <c r="Q113">
        <f t="shared" si="47"/>
        <v>0</v>
      </c>
      <c r="R113">
        <f t="shared" si="47"/>
        <v>0</v>
      </c>
      <c r="T113">
        <f t="shared" si="43"/>
        <v>79</v>
      </c>
      <c r="U113">
        <v>7</v>
      </c>
      <c r="V113">
        <f t="shared" si="44"/>
        <v>11</v>
      </c>
      <c r="Y113">
        <v>90</v>
      </c>
      <c r="Z113">
        <v>7</v>
      </c>
      <c r="AA113">
        <v>5</v>
      </c>
      <c r="AB113">
        <f t="shared" si="13"/>
        <v>8</v>
      </c>
      <c r="BV113">
        <v>77</v>
      </c>
      <c r="BW113">
        <v>6</v>
      </c>
      <c r="BX113">
        <v>14</v>
      </c>
    </row>
    <row r="114" spans="2:76">
      <c r="B114">
        <v>49</v>
      </c>
      <c r="C114">
        <f t="shared" ref="C114:R114" si="48">C31*$B31</f>
        <v>0</v>
      </c>
      <c r="D114">
        <f t="shared" si="48"/>
        <v>0</v>
      </c>
      <c r="E114">
        <f t="shared" si="48"/>
        <v>0</v>
      </c>
      <c r="F114">
        <f t="shared" si="48"/>
        <v>0</v>
      </c>
      <c r="G114">
        <f t="shared" si="48"/>
        <v>0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0</v>
      </c>
      <c r="T114">
        <f t="shared" si="43"/>
        <v>80</v>
      </c>
      <c r="U114">
        <v>7</v>
      </c>
      <c r="V114">
        <f t="shared" si="44"/>
        <v>10</v>
      </c>
      <c r="Y114">
        <v>92</v>
      </c>
      <c r="Z114">
        <v>7</v>
      </c>
      <c r="AA114">
        <v>2</v>
      </c>
      <c r="AB114">
        <f t="shared" si="13"/>
        <v>8</v>
      </c>
      <c r="BV114">
        <v>78</v>
      </c>
      <c r="BW114">
        <v>6</v>
      </c>
      <c r="BX114">
        <v>6</v>
      </c>
    </row>
    <row r="115" spans="2:76">
      <c r="B115">
        <v>50</v>
      </c>
      <c r="C115">
        <f t="shared" ref="C115:R115" si="49">C32*$B32</f>
        <v>0</v>
      </c>
      <c r="D115">
        <f t="shared" si="49"/>
        <v>0</v>
      </c>
      <c r="E115">
        <f t="shared" si="49"/>
        <v>0</v>
      </c>
      <c r="F115">
        <f t="shared" si="49"/>
        <v>0</v>
      </c>
      <c r="G115">
        <f t="shared" si="49"/>
        <v>0</v>
      </c>
      <c r="H115">
        <f t="shared" si="49"/>
        <v>0</v>
      </c>
      <c r="I115">
        <f t="shared" si="49"/>
        <v>0</v>
      </c>
      <c r="J115">
        <f t="shared" si="49"/>
        <v>0</v>
      </c>
      <c r="K115">
        <f t="shared" si="49"/>
        <v>0</v>
      </c>
      <c r="L115">
        <f t="shared" si="49"/>
        <v>0</v>
      </c>
      <c r="M115">
        <f t="shared" si="49"/>
        <v>0</v>
      </c>
      <c r="N115">
        <f t="shared" si="49"/>
        <v>0</v>
      </c>
      <c r="O115">
        <f t="shared" si="49"/>
        <v>0</v>
      </c>
      <c r="P115">
        <f t="shared" si="49"/>
        <v>0</v>
      </c>
      <c r="Q115">
        <f t="shared" si="49"/>
        <v>0</v>
      </c>
      <c r="R115">
        <f t="shared" si="49"/>
        <v>0</v>
      </c>
      <c r="T115">
        <f t="shared" si="43"/>
        <v>81</v>
      </c>
      <c r="U115">
        <v>7</v>
      </c>
      <c r="V115">
        <f t="shared" si="44"/>
        <v>5</v>
      </c>
      <c r="Y115">
        <v>93</v>
      </c>
      <c r="Z115">
        <v>7</v>
      </c>
      <c r="AA115">
        <v>2</v>
      </c>
      <c r="AB115">
        <f t="shared" si="13"/>
        <v>8</v>
      </c>
      <c r="BV115">
        <v>79</v>
      </c>
      <c r="BW115">
        <v>6</v>
      </c>
      <c r="BX115">
        <v>17</v>
      </c>
    </row>
    <row r="116" spans="2:76">
      <c r="B116">
        <v>51</v>
      </c>
      <c r="C116">
        <f t="shared" ref="C116:R116" si="50">C33*$B33</f>
        <v>0</v>
      </c>
      <c r="D116">
        <f t="shared" si="50"/>
        <v>0</v>
      </c>
      <c r="E116">
        <f t="shared" si="50"/>
        <v>0</v>
      </c>
      <c r="F116">
        <f t="shared" si="50"/>
        <v>0</v>
      </c>
      <c r="G116">
        <f t="shared" si="50"/>
        <v>0</v>
      </c>
      <c r="H116">
        <f t="shared" si="50"/>
        <v>0</v>
      </c>
      <c r="I116">
        <f t="shared" si="50"/>
        <v>0</v>
      </c>
      <c r="J116">
        <f t="shared" si="50"/>
        <v>0</v>
      </c>
      <c r="K116">
        <f t="shared" si="50"/>
        <v>0</v>
      </c>
      <c r="L116">
        <f t="shared" si="50"/>
        <v>0</v>
      </c>
      <c r="M116">
        <f t="shared" si="50"/>
        <v>0</v>
      </c>
      <c r="N116">
        <f t="shared" si="50"/>
        <v>0</v>
      </c>
      <c r="O116">
        <f t="shared" si="50"/>
        <v>0</v>
      </c>
      <c r="P116">
        <f t="shared" si="50"/>
        <v>0</v>
      </c>
      <c r="Q116">
        <f t="shared" si="50"/>
        <v>0</v>
      </c>
      <c r="R116">
        <f t="shared" si="50"/>
        <v>0</v>
      </c>
      <c r="T116">
        <f t="shared" si="43"/>
        <v>82</v>
      </c>
      <c r="U116">
        <v>7</v>
      </c>
      <c r="V116">
        <f t="shared" si="44"/>
        <v>7</v>
      </c>
      <c r="Y116">
        <v>78</v>
      </c>
      <c r="Z116">
        <v>8</v>
      </c>
      <c r="AA116">
        <v>1</v>
      </c>
      <c r="AB116">
        <f t="shared" si="13"/>
        <v>9</v>
      </c>
      <c r="BV116">
        <v>80</v>
      </c>
      <c r="BW116">
        <v>6</v>
      </c>
      <c r="BX116">
        <v>11</v>
      </c>
    </row>
    <row r="117" spans="2:76">
      <c r="B117">
        <v>52</v>
      </c>
      <c r="C117">
        <f t="shared" ref="C117:R117" si="51">C34*$B34</f>
        <v>0</v>
      </c>
      <c r="D117">
        <f t="shared" si="51"/>
        <v>208</v>
      </c>
      <c r="E117">
        <f t="shared" si="51"/>
        <v>0</v>
      </c>
      <c r="F117">
        <f t="shared" si="51"/>
        <v>0</v>
      </c>
      <c r="G117">
        <f t="shared" si="51"/>
        <v>0</v>
      </c>
      <c r="H117">
        <f t="shared" si="51"/>
        <v>0</v>
      </c>
      <c r="I117">
        <f t="shared" si="51"/>
        <v>0</v>
      </c>
      <c r="J117">
        <f t="shared" si="51"/>
        <v>0</v>
      </c>
      <c r="K117">
        <f t="shared" si="51"/>
        <v>0</v>
      </c>
      <c r="L117">
        <f t="shared" si="51"/>
        <v>0</v>
      </c>
      <c r="M117">
        <f t="shared" si="51"/>
        <v>0</v>
      </c>
      <c r="N117">
        <f t="shared" si="51"/>
        <v>0</v>
      </c>
      <c r="O117">
        <f t="shared" si="51"/>
        <v>0</v>
      </c>
      <c r="P117">
        <f t="shared" si="51"/>
        <v>0</v>
      </c>
      <c r="Q117">
        <f t="shared" si="51"/>
        <v>0</v>
      </c>
      <c r="R117">
        <f t="shared" si="51"/>
        <v>0</v>
      </c>
      <c r="T117">
        <f t="shared" si="43"/>
        <v>83</v>
      </c>
      <c r="U117">
        <v>7</v>
      </c>
      <c r="V117">
        <f t="shared" si="44"/>
        <v>3</v>
      </c>
      <c r="Y117">
        <v>79</v>
      </c>
      <c r="Z117">
        <v>8</v>
      </c>
      <c r="AA117">
        <v>4</v>
      </c>
      <c r="AB117">
        <f t="shared" si="13"/>
        <v>9</v>
      </c>
      <c r="BV117">
        <v>81</v>
      </c>
      <c r="BW117">
        <v>6</v>
      </c>
      <c r="BX117">
        <v>13</v>
      </c>
    </row>
    <row r="118" spans="2:76">
      <c r="B118">
        <v>53</v>
      </c>
      <c r="C118">
        <f t="shared" ref="C118:R118" si="52">C35*$B35</f>
        <v>0</v>
      </c>
      <c r="D118">
        <f t="shared" si="52"/>
        <v>636</v>
      </c>
      <c r="E118">
        <f t="shared" si="52"/>
        <v>53</v>
      </c>
      <c r="F118">
        <f t="shared" si="52"/>
        <v>0</v>
      </c>
      <c r="G118">
        <f t="shared" si="52"/>
        <v>0</v>
      </c>
      <c r="H118">
        <f t="shared" si="52"/>
        <v>0</v>
      </c>
      <c r="I118">
        <f t="shared" si="52"/>
        <v>0</v>
      </c>
      <c r="J118">
        <f t="shared" si="52"/>
        <v>0</v>
      </c>
      <c r="K118">
        <f t="shared" si="52"/>
        <v>0</v>
      </c>
      <c r="L118">
        <f t="shared" si="52"/>
        <v>0</v>
      </c>
      <c r="M118">
        <f t="shared" si="52"/>
        <v>0</v>
      </c>
      <c r="N118">
        <f t="shared" si="52"/>
        <v>0</v>
      </c>
      <c r="O118">
        <f t="shared" si="52"/>
        <v>0</v>
      </c>
      <c r="P118">
        <f t="shared" si="52"/>
        <v>0</v>
      </c>
      <c r="Q118">
        <f t="shared" si="52"/>
        <v>0</v>
      </c>
      <c r="R118">
        <f t="shared" si="52"/>
        <v>0</v>
      </c>
      <c r="T118">
        <f t="shared" si="43"/>
        <v>84</v>
      </c>
      <c r="U118">
        <v>7</v>
      </c>
      <c r="V118">
        <f t="shared" si="44"/>
        <v>8</v>
      </c>
      <c r="Y118">
        <v>80</v>
      </c>
      <c r="Z118">
        <v>8</v>
      </c>
      <c r="AA118">
        <v>4</v>
      </c>
      <c r="AB118">
        <f t="shared" si="13"/>
        <v>9</v>
      </c>
      <c r="BV118">
        <v>82</v>
      </c>
      <c r="BW118">
        <v>6</v>
      </c>
      <c r="BX118">
        <v>12</v>
      </c>
    </row>
    <row r="119" spans="2:76">
      <c r="B119">
        <v>54</v>
      </c>
      <c r="C119">
        <f t="shared" ref="C119:R119" si="53">C36*$B36</f>
        <v>0</v>
      </c>
      <c r="D119">
        <f t="shared" si="53"/>
        <v>756</v>
      </c>
      <c r="E119">
        <f t="shared" si="53"/>
        <v>0</v>
      </c>
      <c r="F119">
        <f t="shared" si="53"/>
        <v>0</v>
      </c>
      <c r="G119">
        <f t="shared" si="53"/>
        <v>0</v>
      </c>
      <c r="H119">
        <f t="shared" si="53"/>
        <v>0</v>
      </c>
      <c r="I119">
        <f t="shared" si="53"/>
        <v>0</v>
      </c>
      <c r="J119">
        <f t="shared" si="53"/>
        <v>0</v>
      </c>
      <c r="K119">
        <f t="shared" si="53"/>
        <v>0</v>
      </c>
      <c r="L119">
        <f t="shared" si="53"/>
        <v>0</v>
      </c>
      <c r="M119">
        <f t="shared" si="53"/>
        <v>0</v>
      </c>
      <c r="N119">
        <f t="shared" si="53"/>
        <v>0</v>
      </c>
      <c r="O119">
        <f t="shared" si="53"/>
        <v>0</v>
      </c>
      <c r="P119">
        <f t="shared" si="53"/>
        <v>0</v>
      </c>
      <c r="Q119">
        <f t="shared" si="53"/>
        <v>0</v>
      </c>
      <c r="R119">
        <f t="shared" si="53"/>
        <v>0</v>
      </c>
      <c r="T119">
        <f t="shared" si="43"/>
        <v>85</v>
      </c>
      <c r="U119">
        <v>7</v>
      </c>
      <c r="V119">
        <f t="shared" si="44"/>
        <v>5</v>
      </c>
      <c r="Y119">
        <v>81</v>
      </c>
      <c r="Z119">
        <v>8</v>
      </c>
      <c r="AA119">
        <v>3</v>
      </c>
      <c r="AB119">
        <f t="shared" si="13"/>
        <v>9</v>
      </c>
      <c r="BV119">
        <v>83</v>
      </c>
      <c r="BW119">
        <v>6</v>
      </c>
      <c r="BX119">
        <v>9</v>
      </c>
    </row>
    <row r="120" spans="2:76">
      <c r="B120">
        <v>55</v>
      </c>
      <c r="C120">
        <f t="shared" ref="C120:R120" si="54">C37*$B37</f>
        <v>0</v>
      </c>
      <c r="D120">
        <f t="shared" si="54"/>
        <v>715</v>
      </c>
      <c r="E120">
        <f t="shared" si="54"/>
        <v>0</v>
      </c>
      <c r="F120">
        <f t="shared" si="54"/>
        <v>0</v>
      </c>
      <c r="G120">
        <f t="shared" si="54"/>
        <v>0</v>
      </c>
      <c r="H120">
        <f t="shared" si="54"/>
        <v>0</v>
      </c>
      <c r="I120">
        <f t="shared" si="54"/>
        <v>0</v>
      </c>
      <c r="J120">
        <f t="shared" si="54"/>
        <v>0</v>
      </c>
      <c r="K120">
        <f t="shared" si="54"/>
        <v>0</v>
      </c>
      <c r="L120">
        <f t="shared" si="54"/>
        <v>0</v>
      </c>
      <c r="M120">
        <f t="shared" si="54"/>
        <v>0</v>
      </c>
      <c r="N120">
        <f t="shared" si="54"/>
        <v>0</v>
      </c>
      <c r="O120">
        <f t="shared" si="54"/>
        <v>0</v>
      </c>
      <c r="P120">
        <f t="shared" si="54"/>
        <v>0</v>
      </c>
      <c r="Q120">
        <f t="shared" si="54"/>
        <v>0</v>
      </c>
      <c r="R120">
        <f t="shared" si="54"/>
        <v>0</v>
      </c>
      <c r="T120">
        <f t="shared" si="43"/>
        <v>86</v>
      </c>
      <c r="U120">
        <v>7</v>
      </c>
      <c r="V120">
        <f t="shared" si="44"/>
        <v>5</v>
      </c>
      <c r="Y120">
        <v>82</v>
      </c>
      <c r="Z120">
        <v>8</v>
      </c>
      <c r="AA120">
        <v>5</v>
      </c>
      <c r="AB120">
        <f t="shared" si="13"/>
        <v>9</v>
      </c>
      <c r="BV120">
        <v>84</v>
      </c>
      <c r="BW120">
        <v>6</v>
      </c>
      <c r="BX120">
        <v>8</v>
      </c>
    </row>
    <row r="121" spans="2:76">
      <c r="B121">
        <v>56</v>
      </c>
      <c r="C121">
        <f t="shared" ref="C121:R121" si="55">C38*$B38</f>
        <v>0</v>
      </c>
      <c r="D121">
        <f t="shared" si="55"/>
        <v>1120</v>
      </c>
      <c r="E121">
        <f t="shared" si="55"/>
        <v>0</v>
      </c>
      <c r="F121">
        <f t="shared" si="55"/>
        <v>0</v>
      </c>
      <c r="G121">
        <f t="shared" si="55"/>
        <v>0</v>
      </c>
      <c r="H121">
        <f t="shared" si="55"/>
        <v>0</v>
      </c>
      <c r="I121">
        <f t="shared" si="55"/>
        <v>0</v>
      </c>
      <c r="J121">
        <f t="shared" si="55"/>
        <v>0</v>
      </c>
      <c r="K121">
        <f t="shared" si="55"/>
        <v>0</v>
      </c>
      <c r="L121">
        <f t="shared" si="55"/>
        <v>0</v>
      </c>
      <c r="M121">
        <f t="shared" si="55"/>
        <v>0</v>
      </c>
      <c r="N121">
        <f t="shared" si="55"/>
        <v>0</v>
      </c>
      <c r="O121">
        <f t="shared" si="55"/>
        <v>0</v>
      </c>
      <c r="P121">
        <f t="shared" si="55"/>
        <v>0</v>
      </c>
      <c r="Q121">
        <f t="shared" si="55"/>
        <v>0</v>
      </c>
      <c r="R121">
        <f t="shared" si="55"/>
        <v>0</v>
      </c>
      <c r="T121">
        <f t="shared" si="43"/>
        <v>87</v>
      </c>
      <c r="U121">
        <v>7</v>
      </c>
      <c r="V121">
        <f t="shared" si="44"/>
        <v>1</v>
      </c>
      <c r="Y121">
        <v>83</v>
      </c>
      <c r="Z121">
        <v>8</v>
      </c>
      <c r="AA121">
        <v>1</v>
      </c>
      <c r="AB121">
        <f t="shared" si="13"/>
        <v>9</v>
      </c>
      <c r="BV121">
        <v>85</v>
      </c>
      <c r="BW121">
        <v>6</v>
      </c>
      <c r="BX121">
        <v>4</v>
      </c>
    </row>
    <row r="122" spans="2:76">
      <c r="B122">
        <v>57</v>
      </c>
      <c r="C122">
        <f t="shared" ref="C122:R122" si="56">C39*$B39</f>
        <v>0</v>
      </c>
      <c r="D122">
        <f t="shared" si="56"/>
        <v>513</v>
      </c>
      <c r="E122">
        <f t="shared" si="56"/>
        <v>171</v>
      </c>
      <c r="F122">
        <f t="shared" si="56"/>
        <v>57</v>
      </c>
      <c r="G122">
        <f t="shared" si="56"/>
        <v>0</v>
      </c>
      <c r="H122">
        <f t="shared" si="56"/>
        <v>0</v>
      </c>
      <c r="I122">
        <f t="shared" si="56"/>
        <v>0</v>
      </c>
      <c r="J122">
        <f t="shared" si="56"/>
        <v>0</v>
      </c>
      <c r="K122">
        <f t="shared" si="56"/>
        <v>0</v>
      </c>
      <c r="L122">
        <f t="shared" si="56"/>
        <v>0</v>
      </c>
      <c r="M122">
        <f t="shared" si="56"/>
        <v>0</v>
      </c>
      <c r="N122">
        <f t="shared" si="56"/>
        <v>0</v>
      </c>
      <c r="O122">
        <f t="shared" si="56"/>
        <v>0</v>
      </c>
      <c r="P122">
        <f t="shared" si="56"/>
        <v>0</v>
      </c>
      <c r="Q122">
        <f t="shared" si="56"/>
        <v>0</v>
      </c>
      <c r="R122">
        <f t="shared" si="56"/>
        <v>0</v>
      </c>
      <c r="T122">
        <f t="shared" si="43"/>
        <v>88</v>
      </c>
      <c r="U122">
        <v>7</v>
      </c>
      <c r="V122">
        <f t="shared" si="44"/>
        <v>6</v>
      </c>
      <c r="Y122">
        <v>84</v>
      </c>
      <c r="Z122">
        <v>8</v>
      </c>
      <c r="AA122">
        <v>6</v>
      </c>
      <c r="AB122">
        <f t="shared" si="13"/>
        <v>9</v>
      </c>
      <c r="BV122">
        <v>86</v>
      </c>
      <c r="BW122">
        <v>6</v>
      </c>
      <c r="BX122">
        <v>3</v>
      </c>
    </row>
    <row r="123" spans="2:76">
      <c r="B123">
        <v>58</v>
      </c>
      <c r="C123">
        <f t="shared" ref="C123:R123" si="57">C40*$B40</f>
        <v>0</v>
      </c>
      <c r="D123">
        <f t="shared" si="57"/>
        <v>174</v>
      </c>
      <c r="E123">
        <f t="shared" si="57"/>
        <v>290</v>
      </c>
      <c r="F123">
        <f t="shared" si="57"/>
        <v>0</v>
      </c>
      <c r="G123">
        <f t="shared" si="57"/>
        <v>0</v>
      </c>
      <c r="H123">
        <f t="shared" si="57"/>
        <v>0</v>
      </c>
      <c r="I123">
        <f t="shared" si="57"/>
        <v>0</v>
      </c>
      <c r="J123">
        <f t="shared" si="57"/>
        <v>0</v>
      </c>
      <c r="K123">
        <f t="shared" si="57"/>
        <v>0</v>
      </c>
      <c r="L123">
        <f t="shared" si="57"/>
        <v>0</v>
      </c>
      <c r="M123">
        <f t="shared" si="57"/>
        <v>0</v>
      </c>
      <c r="N123">
        <f t="shared" si="57"/>
        <v>0</v>
      </c>
      <c r="O123">
        <f t="shared" si="57"/>
        <v>0</v>
      </c>
      <c r="P123">
        <f t="shared" si="57"/>
        <v>0</v>
      </c>
      <c r="Q123">
        <f t="shared" si="57"/>
        <v>0</v>
      </c>
      <c r="R123">
        <f t="shared" si="57"/>
        <v>0</v>
      </c>
      <c r="T123">
        <f t="shared" si="43"/>
        <v>89</v>
      </c>
      <c r="U123">
        <v>7</v>
      </c>
      <c r="V123">
        <f t="shared" si="44"/>
        <v>3</v>
      </c>
      <c r="Y123">
        <v>85</v>
      </c>
      <c r="Z123">
        <v>8</v>
      </c>
      <c r="AA123">
        <v>5</v>
      </c>
      <c r="AB123">
        <f t="shared" si="13"/>
        <v>9</v>
      </c>
      <c r="BV123">
        <v>75</v>
      </c>
      <c r="BW123">
        <v>7</v>
      </c>
      <c r="BX123">
        <v>4</v>
      </c>
    </row>
    <row r="124" spans="2:76">
      <c r="B124">
        <v>59</v>
      </c>
      <c r="C124">
        <f t="shared" ref="C124:R124" si="58">C41*$B41</f>
        <v>0</v>
      </c>
      <c r="D124">
        <f t="shared" si="58"/>
        <v>295</v>
      </c>
      <c r="E124">
        <f t="shared" si="58"/>
        <v>413</v>
      </c>
      <c r="F124">
        <f t="shared" si="58"/>
        <v>236</v>
      </c>
      <c r="G124">
        <f t="shared" si="58"/>
        <v>0</v>
      </c>
      <c r="H124">
        <f t="shared" si="58"/>
        <v>0</v>
      </c>
      <c r="I124">
        <f t="shared" si="58"/>
        <v>0</v>
      </c>
      <c r="J124">
        <f t="shared" si="58"/>
        <v>0</v>
      </c>
      <c r="K124">
        <f t="shared" si="58"/>
        <v>0</v>
      </c>
      <c r="L124">
        <f t="shared" si="58"/>
        <v>0</v>
      </c>
      <c r="M124">
        <f t="shared" si="58"/>
        <v>0</v>
      </c>
      <c r="N124">
        <f t="shared" si="58"/>
        <v>0</v>
      </c>
      <c r="O124">
        <f t="shared" si="58"/>
        <v>0</v>
      </c>
      <c r="P124">
        <f t="shared" si="58"/>
        <v>0</v>
      </c>
      <c r="Q124">
        <f t="shared" si="58"/>
        <v>0</v>
      </c>
      <c r="R124">
        <f t="shared" si="58"/>
        <v>0</v>
      </c>
      <c r="T124">
        <f t="shared" si="43"/>
        <v>90</v>
      </c>
      <c r="U124">
        <v>7</v>
      </c>
      <c r="V124">
        <f t="shared" si="44"/>
        <v>5</v>
      </c>
      <c r="Y124">
        <v>86</v>
      </c>
      <c r="Z124">
        <v>8</v>
      </c>
      <c r="AA124">
        <v>7</v>
      </c>
      <c r="AB124">
        <f t="shared" si="13"/>
        <v>9</v>
      </c>
      <c r="BV124">
        <v>76</v>
      </c>
      <c r="BW124">
        <v>7</v>
      </c>
      <c r="BX124">
        <v>7</v>
      </c>
    </row>
    <row r="125" spans="2:76">
      <c r="B125">
        <v>60</v>
      </c>
      <c r="C125">
        <f t="shared" ref="C125:R125" si="59">C42*$B42</f>
        <v>0</v>
      </c>
      <c r="D125">
        <f t="shared" si="59"/>
        <v>420</v>
      </c>
      <c r="E125">
        <f t="shared" si="59"/>
        <v>840</v>
      </c>
      <c r="F125">
        <f t="shared" si="59"/>
        <v>540</v>
      </c>
      <c r="G125">
        <f t="shared" si="59"/>
        <v>0</v>
      </c>
      <c r="H125">
        <f t="shared" si="59"/>
        <v>0</v>
      </c>
      <c r="I125">
        <f t="shared" si="59"/>
        <v>0</v>
      </c>
      <c r="J125">
        <f t="shared" si="59"/>
        <v>0</v>
      </c>
      <c r="K125">
        <f t="shared" si="59"/>
        <v>0</v>
      </c>
      <c r="L125">
        <f t="shared" si="59"/>
        <v>0</v>
      </c>
      <c r="M125">
        <f t="shared" si="59"/>
        <v>0</v>
      </c>
      <c r="N125">
        <f t="shared" si="59"/>
        <v>0</v>
      </c>
      <c r="O125">
        <f t="shared" si="59"/>
        <v>0</v>
      </c>
      <c r="P125">
        <f t="shared" si="59"/>
        <v>0</v>
      </c>
      <c r="Q125">
        <f t="shared" si="59"/>
        <v>0</v>
      </c>
      <c r="R125">
        <f t="shared" si="59"/>
        <v>0</v>
      </c>
      <c r="T125">
        <f>B73</f>
        <v>91</v>
      </c>
      <c r="U125">
        <v>7</v>
      </c>
      <c r="V125">
        <f>J73</f>
        <v>0</v>
      </c>
      <c r="Y125">
        <v>87</v>
      </c>
      <c r="Z125">
        <v>8</v>
      </c>
      <c r="AA125">
        <v>6</v>
      </c>
      <c r="AB125">
        <f t="shared" si="13"/>
        <v>9</v>
      </c>
      <c r="BV125">
        <v>77</v>
      </c>
      <c r="BW125">
        <v>7</v>
      </c>
      <c r="BX125">
        <v>4</v>
      </c>
    </row>
    <row r="126" spans="2:76">
      <c r="B126">
        <v>61</v>
      </c>
      <c r="C126">
        <f t="shared" ref="C126:R126" si="60">C43*$B43</f>
        <v>0</v>
      </c>
      <c r="D126">
        <f t="shared" si="60"/>
        <v>122</v>
      </c>
      <c r="E126">
        <f t="shared" si="60"/>
        <v>671</v>
      </c>
      <c r="F126">
        <f t="shared" si="60"/>
        <v>488</v>
      </c>
      <c r="G126">
        <f t="shared" si="60"/>
        <v>0</v>
      </c>
      <c r="H126">
        <f t="shared" si="60"/>
        <v>0</v>
      </c>
      <c r="I126">
        <f t="shared" si="60"/>
        <v>0</v>
      </c>
      <c r="J126">
        <f t="shared" si="60"/>
        <v>0</v>
      </c>
      <c r="K126">
        <f t="shared" si="60"/>
        <v>0</v>
      </c>
      <c r="L126">
        <f t="shared" si="60"/>
        <v>0</v>
      </c>
      <c r="M126">
        <f t="shared" si="60"/>
        <v>0</v>
      </c>
      <c r="N126">
        <f t="shared" si="60"/>
        <v>0</v>
      </c>
      <c r="O126">
        <f t="shared" si="60"/>
        <v>0</v>
      </c>
      <c r="P126">
        <f t="shared" si="60"/>
        <v>0</v>
      </c>
      <c r="Q126">
        <f t="shared" si="60"/>
        <v>0</v>
      </c>
      <c r="R126">
        <f t="shared" si="60"/>
        <v>0</v>
      </c>
      <c r="T126">
        <f t="shared" ref="T126" si="61">B74</f>
        <v>92</v>
      </c>
      <c r="U126">
        <v>7</v>
      </c>
      <c r="V126">
        <f t="shared" ref="V126" si="62">J74</f>
        <v>2</v>
      </c>
      <c r="Y126">
        <v>88</v>
      </c>
      <c r="Z126">
        <v>8</v>
      </c>
      <c r="AA126">
        <v>4</v>
      </c>
      <c r="AB126">
        <f t="shared" si="13"/>
        <v>9</v>
      </c>
      <c r="BV126">
        <v>78</v>
      </c>
      <c r="BW126">
        <v>7</v>
      </c>
      <c r="BX126">
        <v>6</v>
      </c>
    </row>
    <row r="127" spans="2:76">
      <c r="B127">
        <v>62</v>
      </c>
      <c r="C127">
        <f t="shared" ref="C127:R127" si="63">C44*$B44</f>
        <v>0</v>
      </c>
      <c r="D127">
        <f t="shared" si="63"/>
        <v>62</v>
      </c>
      <c r="E127">
        <f t="shared" si="63"/>
        <v>1984</v>
      </c>
      <c r="F127">
        <f t="shared" si="63"/>
        <v>930</v>
      </c>
      <c r="G127">
        <f t="shared" si="63"/>
        <v>0</v>
      </c>
      <c r="H127">
        <f t="shared" si="63"/>
        <v>0</v>
      </c>
      <c r="I127">
        <f t="shared" si="63"/>
        <v>0</v>
      </c>
      <c r="J127">
        <f t="shared" si="63"/>
        <v>0</v>
      </c>
      <c r="K127">
        <f t="shared" si="63"/>
        <v>0</v>
      </c>
      <c r="L127">
        <f t="shared" si="63"/>
        <v>0</v>
      </c>
      <c r="M127">
        <f t="shared" si="63"/>
        <v>0</v>
      </c>
      <c r="N127">
        <f t="shared" si="63"/>
        <v>0</v>
      </c>
      <c r="O127">
        <f t="shared" si="63"/>
        <v>0</v>
      </c>
      <c r="P127">
        <f t="shared" si="63"/>
        <v>0</v>
      </c>
      <c r="Q127">
        <f t="shared" si="63"/>
        <v>0</v>
      </c>
      <c r="R127">
        <f t="shared" si="63"/>
        <v>0</v>
      </c>
      <c r="T127">
        <f t="shared" ref="T127" si="64">B75</f>
        <v>93</v>
      </c>
      <c r="U127">
        <v>7</v>
      </c>
      <c r="V127">
        <f t="shared" ref="V127" si="65">J75</f>
        <v>2</v>
      </c>
      <c r="Y127">
        <v>89</v>
      </c>
      <c r="Z127">
        <v>8</v>
      </c>
      <c r="AA127">
        <v>3</v>
      </c>
      <c r="AB127">
        <f t="shared" si="13"/>
        <v>9</v>
      </c>
      <c r="BV127">
        <v>79</v>
      </c>
      <c r="BW127">
        <v>7</v>
      </c>
      <c r="BX127">
        <v>11</v>
      </c>
    </row>
    <row r="128" spans="2:76">
      <c r="B128">
        <v>63</v>
      </c>
      <c r="C128">
        <f t="shared" ref="C128:R128" si="66">C45*$B45</f>
        <v>0</v>
      </c>
      <c r="D128">
        <f t="shared" si="66"/>
        <v>126</v>
      </c>
      <c r="E128">
        <f t="shared" si="66"/>
        <v>1323</v>
      </c>
      <c r="F128">
        <f t="shared" si="66"/>
        <v>819</v>
      </c>
      <c r="G128">
        <f t="shared" si="66"/>
        <v>0</v>
      </c>
      <c r="H128">
        <f t="shared" si="66"/>
        <v>0</v>
      </c>
      <c r="I128">
        <f t="shared" si="66"/>
        <v>0</v>
      </c>
      <c r="J128">
        <f t="shared" si="66"/>
        <v>0</v>
      </c>
      <c r="K128">
        <f t="shared" si="66"/>
        <v>0</v>
      </c>
      <c r="L128">
        <f t="shared" si="66"/>
        <v>0</v>
      </c>
      <c r="M128">
        <f t="shared" si="66"/>
        <v>0</v>
      </c>
      <c r="N128">
        <f t="shared" si="66"/>
        <v>0</v>
      </c>
      <c r="O128">
        <f t="shared" si="66"/>
        <v>0</v>
      </c>
      <c r="P128">
        <f t="shared" si="66"/>
        <v>0</v>
      </c>
      <c r="Q128">
        <f t="shared" si="66"/>
        <v>0</v>
      </c>
      <c r="R128">
        <f t="shared" si="66"/>
        <v>0</v>
      </c>
      <c r="T128">
        <f>B60</f>
        <v>78</v>
      </c>
      <c r="U128">
        <v>8</v>
      </c>
      <c r="V128">
        <f>K60</f>
        <v>1</v>
      </c>
      <c r="Y128">
        <v>91</v>
      </c>
      <c r="Z128">
        <v>8</v>
      </c>
      <c r="AA128">
        <v>2</v>
      </c>
      <c r="AB128">
        <f t="shared" si="13"/>
        <v>9</v>
      </c>
      <c r="BV128">
        <v>80</v>
      </c>
      <c r="BW128">
        <v>7</v>
      </c>
      <c r="BX128">
        <v>8</v>
      </c>
    </row>
    <row r="129" spans="2:76">
      <c r="B129">
        <v>64</v>
      </c>
      <c r="C129">
        <f t="shared" ref="C129:R129" si="67">C46*$B46</f>
        <v>0</v>
      </c>
      <c r="D129">
        <f t="shared" si="67"/>
        <v>0</v>
      </c>
      <c r="E129">
        <f t="shared" si="67"/>
        <v>1920</v>
      </c>
      <c r="F129">
        <f t="shared" si="67"/>
        <v>1664</v>
      </c>
      <c r="G129">
        <f t="shared" si="67"/>
        <v>64</v>
      </c>
      <c r="H129">
        <f t="shared" si="67"/>
        <v>0</v>
      </c>
      <c r="I129">
        <f t="shared" si="67"/>
        <v>0</v>
      </c>
      <c r="J129">
        <f t="shared" si="67"/>
        <v>0</v>
      </c>
      <c r="K129">
        <f t="shared" si="67"/>
        <v>0</v>
      </c>
      <c r="L129">
        <f t="shared" si="67"/>
        <v>0</v>
      </c>
      <c r="M129">
        <f t="shared" si="67"/>
        <v>0</v>
      </c>
      <c r="N129">
        <f t="shared" si="67"/>
        <v>0</v>
      </c>
      <c r="O129">
        <f t="shared" si="67"/>
        <v>0</v>
      </c>
      <c r="P129">
        <f t="shared" si="67"/>
        <v>0</v>
      </c>
      <c r="Q129">
        <f t="shared" si="67"/>
        <v>0</v>
      </c>
      <c r="R129">
        <f t="shared" si="67"/>
        <v>0</v>
      </c>
      <c r="T129">
        <f t="shared" ref="T129:T144" si="68">B61</f>
        <v>79</v>
      </c>
      <c r="U129">
        <v>8</v>
      </c>
      <c r="V129">
        <f t="shared" ref="V129:V144" si="69">K61</f>
        <v>4</v>
      </c>
      <c r="Y129">
        <v>92</v>
      </c>
      <c r="Z129">
        <v>8</v>
      </c>
      <c r="AA129">
        <v>1</v>
      </c>
      <c r="AB129">
        <f t="shared" si="13"/>
        <v>9</v>
      </c>
      <c r="BV129">
        <v>81</v>
      </c>
      <c r="BW129">
        <v>7</v>
      </c>
      <c r="BX129">
        <v>5</v>
      </c>
    </row>
    <row r="130" spans="2:76">
      <c r="B130">
        <v>65</v>
      </c>
      <c r="C130">
        <f t="shared" ref="C130:R130" si="70">C47*$B47</f>
        <v>0</v>
      </c>
      <c r="D130">
        <f t="shared" si="70"/>
        <v>0</v>
      </c>
      <c r="E130">
        <f t="shared" si="70"/>
        <v>650</v>
      </c>
      <c r="F130">
        <f t="shared" si="70"/>
        <v>1365</v>
      </c>
      <c r="G130">
        <f t="shared" si="70"/>
        <v>325</v>
      </c>
      <c r="H130">
        <f t="shared" si="70"/>
        <v>65</v>
      </c>
      <c r="I130">
        <f t="shared" si="70"/>
        <v>0</v>
      </c>
      <c r="J130">
        <f t="shared" si="70"/>
        <v>0</v>
      </c>
      <c r="K130">
        <f t="shared" si="70"/>
        <v>0</v>
      </c>
      <c r="L130">
        <f t="shared" si="70"/>
        <v>0</v>
      </c>
      <c r="M130">
        <f t="shared" si="70"/>
        <v>0</v>
      </c>
      <c r="N130">
        <f t="shared" si="70"/>
        <v>0</v>
      </c>
      <c r="O130">
        <f t="shared" si="70"/>
        <v>0</v>
      </c>
      <c r="P130">
        <f t="shared" si="70"/>
        <v>0</v>
      </c>
      <c r="Q130">
        <f t="shared" si="70"/>
        <v>0</v>
      </c>
      <c r="R130">
        <f t="shared" si="70"/>
        <v>0</v>
      </c>
      <c r="T130">
        <f t="shared" si="68"/>
        <v>80</v>
      </c>
      <c r="U130">
        <v>8</v>
      </c>
      <c r="V130">
        <f t="shared" si="69"/>
        <v>4</v>
      </c>
      <c r="Y130">
        <v>94</v>
      </c>
      <c r="Z130">
        <v>8</v>
      </c>
      <c r="AA130">
        <v>3</v>
      </c>
      <c r="AB130">
        <f t="shared" si="13"/>
        <v>9</v>
      </c>
      <c r="BV130">
        <v>82</v>
      </c>
      <c r="BW130">
        <v>7</v>
      </c>
      <c r="BX130">
        <v>7</v>
      </c>
    </row>
    <row r="131" spans="2:76">
      <c r="B131">
        <v>66</v>
      </c>
      <c r="C131">
        <f t="shared" ref="C131:R131" si="71">C48*$B48</f>
        <v>0</v>
      </c>
      <c r="D131">
        <f t="shared" si="71"/>
        <v>66</v>
      </c>
      <c r="E131">
        <f t="shared" si="71"/>
        <v>990</v>
      </c>
      <c r="F131">
        <f t="shared" si="71"/>
        <v>2772</v>
      </c>
      <c r="G131">
        <f t="shared" si="71"/>
        <v>1848</v>
      </c>
      <c r="H131">
        <f t="shared" si="71"/>
        <v>198</v>
      </c>
      <c r="I131">
        <f t="shared" si="71"/>
        <v>0</v>
      </c>
      <c r="J131">
        <f t="shared" si="71"/>
        <v>0</v>
      </c>
      <c r="K131">
        <f t="shared" si="71"/>
        <v>0</v>
      </c>
      <c r="L131">
        <f t="shared" si="71"/>
        <v>0</v>
      </c>
      <c r="M131">
        <f t="shared" si="71"/>
        <v>0</v>
      </c>
      <c r="N131">
        <f t="shared" si="71"/>
        <v>0</v>
      </c>
      <c r="O131">
        <f t="shared" si="71"/>
        <v>0</v>
      </c>
      <c r="P131">
        <f t="shared" si="71"/>
        <v>0</v>
      </c>
      <c r="Q131">
        <f t="shared" si="71"/>
        <v>0</v>
      </c>
      <c r="R131">
        <f t="shared" si="71"/>
        <v>0</v>
      </c>
      <c r="T131">
        <f t="shared" si="68"/>
        <v>81</v>
      </c>
      <c r="U131">
        <v>8</v>
      </c>
      <c r="V131">
        <f t="shared" si="69"/>
        <v>3</v>
      </c>
      <c r="Y131">
        <v>82</v>
      </c>
      <c r="Z131">
        <v>9</v>
      </c>
      <c r="AA131">
        <v>2</v>
      </c>
      <c r="AB131">
        <f t="shared" si="13"/>
        <v>10</v>
      </c>
      <c r="BV131">
        <v>83</v>
      </c>
      <c r="BW131">
        <v>7</v>
      </c>
      <c r="BX131">
        <v>3</v>
      </c>
    </row>
    <row r="132" spans="2:76">
      <c r="B132">
        <v>67</v>
      </c>
      <c r="C132">
        <f t="shared" ref="C132:R132" si="72">C49*$B49</f>
        <v>0</v>
      </c>
      <c r="D132">
        <f t="shared" si="72"/>
        <v>0</v>
      </c>
      <c r="E132">
        <f t="shared" si="72"/>
        <v>469</v>
      </c>
      <c r="F132">
        <f t="shared" si="72"/>
        <v>1005</v>
      </c>
      <c r="G132">
        <f t="shared" si="72"/>
        <v>1541</v>
      </c>
      <c r="H132">
        <f t="shared" si="72"/>
        <v>335</v>
      </c>
      <c r="I132">
        <f t="shared" si="72"/>
        <v>0</v>
      </c>
      <c r="J132">
        <f t="shared" si="72"/>
        <v>0</v>
      </c>
      <c r="K132">
        <f t="shared" si="72"/>
        <v>0</v>
      </c>
      <c r="L132">
        <f t="shared" si="72"/>
        <v>0</v>
      </c>
      <c r="M132">
        <f t="shared" si="72"/>
        <v>0</v>
      </c>
      <c r="N132">
        <f t="shared" si="72"/>
        <v>0</v>
      </c>
      <c r="O132">
        <f t="shared" si="72"/>
        <v>0</v>
      </c>
      <c r="P132">
        <f t="shared" si="72"/>
        <v>0</v>
      </c>
      <c r="Q132">
        <f t="shared" si="72"/>
        <v>0</v>
      </c>
      <c r="R132">
        <f t="shared" si="72"/>
        <v>0</v>
      </c>
      <c r="T132">
        <f t="shared" si="68"/>
        <v>82</v>
      </c>
      <c r="U132">
        <v>8</v>
      </c>
      <c r="V132">
        <f t="shared" si="69"/>
        <v>5</v>
      </c>
      <c r="Y132">
        <v>83</v>
      </c>
      <c r="Z132">
        <v>9</v>
      </c>
      <c r="AA132">
        <v>2</v>
      </c>
      <c r="AB132">
        <f t="shared" si="13"/>
        <v>10</v>
      </c>
      <c r="BV132">
        <v>84</v>
      </c>
      <c r="BW132">
        <v>7</v>
      </c>
      <c r="BX132">
        <v>8</v>
      </c>
    </row>
    <row r="133" spans="2:76">
      <c r="B133">
        <v>68</v>
      </c>
      <c r="C133">
        <f t="shared" ref="C133:R133" si="73">C50*$B50</f>
        <v>0</v>
      </c>
      <c r="D133">
        <f t="shared" si="73"/>
        <v>0</v>
      </c>
      <c r="E133">
        <f t="shared" si="73"/>
        <v>544</v>
      </c>
      <c r="F133">
        <f t="shared" si="73"/>
        <v>2856</v>
      </c>
      <c r="G133">
        <f t="shared" si="73"/>
        <v>2516</v>
      </c>
      <c r="H133">
        <f t="shared" si="73"/>
        <v>884</v>
      </c>
      <c r="I133">
        <f t="shared" si="73"/>
        <v>68</v>
      </c>
      <c r="J133">
        <f t="shared" si="73"/>
        <v>0</v>
      </c>
      <c r="K133">
        <f t="shared" si="73"/>
        <v>0</v>
      </c>
      <c r="L133">
        <f t="shared" si="73"/>
        <v>0</v>
      </c>
      <c r="M133">
        <f t="shared" si="73"/>
        <v>0</v>
      </c>
      <c r="N133">
        <f t="shared" si="73"/>
        <v>0</v>
      </c>
      <c r="O133">
        <f t="shared" si="73"/>
        <v>0</v>
      </c>
      <c r="P133">
        <f t="shared" si="73"/>
        <v>0</v>
      </c>
      <c r="Q133">
        <f t="shared" si="73"/>
        <v>0</v>
      </c>
      <c r="R133">
        <f t="shared" si="73"/>
        <v>0</v>
      </c>
      <c r="T133">
        <f t="shared" si="68"/>
        <v>83</v>
      </c>
      <c r="U133">
        <v>8</v>
      </c>
      <c r="V133">
        <f t="shared" si="69"/>
        <v>1</v>
      </c>
      <c r="Y133">
        <v>84</v>
      </c>
      <c r="Z133">
        <v>9</v>
      </c>
      <c r="AA133">
        <v>4</v>
      </c>
      <c r="AB133">
        <f t="shared" ref="AB133:AB159" si="74">Z133+1</f>
        <v>10</v>
      </c>
      <c r="BV133">
        <v>85</v>
      </c>
      <c r="BW133">
        <v>7</v>
      </c>
      <c r="BX133">
        <v>5</v>
      </c>
    </row>
    <row r="134" spans="2:76">
      <c r="B134">
        <v>69</v>
      </c>
      <c r="C134">
        <f t="shared" ref="C134:R134" si="75">C51*$B51</f>
        <v>0</v>
      </c>
      <c r="D134">
        <f t="shared" si="75"/>
        <v>0</v>
      </c>
      <c r="E134">
        <f t="shared" si="75"/>
        <v>138</v>
      </c>
      <c r="F134">
        <f t="shared" si="75"/>
        <v>138</v>
      </c>
      <c r="G134">
        <f t="shared" si="75"/>
        <v>2001</v>
      </c>
      <c r="H134">
        <f t="shared" si="75"/>
        <v>966</v>
      </c>
      <c r="I134">
        <f t="shared" si="75"/>
        <v>138</v>
      </c>
      <c r="J134">
        <f t="shared" si="75"/>
        <v>69</v>
      </c>
      <c r="K134">
        <f t="shared" si="75"/>
        <v>0</v>
      </c>
      <c r="L134">
        <f t="shared" si="75"/>
        <v>0</v>
      </c>
      <c r="M134">
        <f t="shared" si="75"/>
        <v>0</v>
      </c>
      <c r="N134">
        <f t="shared" si="75"/>
        <v>0</v>
      </c>
      <c r="O134">
        <f t="shared" si="75"/>
        <v>0</v>
      </c>
      <c r="P134">
        <f t="shared" si="75"/>
        <v>0</v>
      </c>
      <c r="Q134">
        <f t="shared" si="75"/>
        <v>0</v>
      </c>
      <c r="R134">
        <f t="shared" si="75"/>
        <v>0</v>
      </c>
      <c r="T134">
        <f t="shared" si="68"/>
        <v>84</v>
      </c>
      <c r="U134">
        <v>8</v>
      </c>
      <c r="V134">
        <f t="shared" si="69"/>
        <v>6</v>
      </c>
      <c r="Y134">
        <v>85</v>
      </c>
      <c r="Z134">
        <v>9</v>
      </c>
      <c r="AA134">
        <v>1</v>
      </c>
      <c r="AB134">
        <f t="shared" si="74"/>
        <v>10</v>
      </c>
      <c r="BV134">
        <v>86</v>
      </c>
      <c r="BW134">
        <v>7</v>
      </c>
      <c r="BX134">
        <v>2</v>
      </c>
    </row>
    <row r="135" spans="2:76">
      <c r="B135">
        <v>70</v>
      </c>
      <c r="C135">
        <f t="shared" ref="C135:R135" si="76">C52*$B52</f>
        <v>0</v>
      </c>
      <c r="D135">
        <f t="shared" si="76"/>
        <v>0</v>
      </c>
      <c r="E135">
        <f t="shared" si="76"/>
        <v>0</v>
      </c>
      <c r="F135">
        <f t="shared" si="76"/>
        <v>1610</v>
      </c>
      <c r="G135">
        <f t="shared" si="76"/>
        <v>3290</v>
      </c>
      <c r="H135">
        <f t="shared" si="76"/>
        <v>1190</v>
      </c>
      <c r="I135">
        <f t="shared" si="76"/>
        <v>490</v>
      </c>
      <c r="J135">
        <f t="shared" si="76"/>
        <v>0</v>
      </c>
      <c r="K135">
        <f t="shared" si="76"/>
        <v>0</v>
      </c>
      <c r="L135">
        <f t="shared" si="76"/>
        <v>0</v>
      </c>
      <c r="M135">
        <f t="shared" si="76"/>
        <v>0</v>
      </c>
      <c r="N135">
        <f t="shared" si="76"/>
        <v>0</v>
      </c>
      <c r="O135">
        <f t="shared" si="76"/>
        <v>0</v>
      </c>
      <c r="P135">
        <f t="shared" si="76"/>
        <v>0</v>
      </c>
      <c r="Q135">
        <f t="shared" si="76"/>
        <v>0</v>
      </c>
      <c r="R135">
        <f t="shared" si="76"/>
        <v>0</v>
      </c>
      <c r="T135">
        <f t="shared" si="68"/>
        <v>85</v>
      </c>
      <c r="U135">
        <v>8</v>
      </c>
      <c r="V135">
        <f t="shared" si="69"/>
        <v>5</v>
      </c>
      <c r="Y135">
        <v>86</v>
      </c>
      <c r="Z135">
        <v>9</v>
      </c>
      <c r="AA135">
        <v>2</v>
      </c>
      <c r="AB135">
        <f t="shared" si="74"/>
        <v>10</v>
      </c>
      <c r="BV135">
        <v>87</v>
      </c>
      <c r="BW135">
        <v>7</v>
      </c>
      <c r="BX135">
        <v>1</v>
      </c>
    </row>
    <row r="136" spans="2:76">
      <c r="B136">
        <v>71</v>
      </c>
      <c r="C136">
        <f t="shared" ref="C136:R136" si="77">C53*$B53</f>
        <v>0</v>
      </c>
      <c r="D136">
        <f t="shared" si="77"/>
        <v>0</v>
      </c>
      <c r="E136">
        <f t="shared" si="77"/>
        <v>0</v>
      </c>
      <c r="F136">
        <f t="shared" si="77"/>
        <v>142</v>
      </c>
      <c r="G136">
        <f t="shared" si="77"/>
        <v>1207</v>
      </c>
      <c r="H136">
        <f t="shared" si="77"/>
        <v>710</v>
      </c>
      <c r="I136">
        <f t="shared" si="77"/>
        <v>142</v>
      </c>
      <c r="J136">
        <f t="shared" si="77"/>
        <v>0</v>
      </c>
      <c r="K136">
        <f t="shared" si="77"/>
        <v>0</v>
      </c>
      <c r="L136">
        <f t="shared" si="77"/>
        <v>0</v>
      </c>
      <c r="M136">
        <f t="shared" si="77"/>
        <v>0</v>
      </c>
      <c r="N136">
        <f t="shared" si="77"/>
        <v>0</v>
      </c>
      <c r="O136">
        <f t="shared" si="77"/>
        <v>0</v>
      </c>
      <c r="P136">
        <f t="shared" si="77"/>
        <v>0</v>
      </c>
      <c r="Q136">
        <f t="shared" si="77"/>
        <v>0</v>
      </c>
      <c r="R136">
        <f t="shared" si="77"/>
        <v>0</v>
      </c>
      <c r="T136">
        <f t="shared" si="68"/>
        <v>86</v>
      </c>
      <c r="U136">
        <v>8</v>
      </c>
      <c r="V136">
        <f t="shared" si="69"/>
        <v>7</v>
      </c>
      <c r="Y136">
        <v>87</v>
      </c>
      <c r="Z136">
        <v>9</v>
      </c>
      <c r="AA136">
        <v>1</v>
      </c>
      <c r="AB136">
        <f t="shared" si="74"/>
        <v>10</v>
      </c>
      <c r="BV136">
        <v>88</v>
      </c>
      <c r="BW136">
        <v>7</v>
      </c>
      <c r="BX136">
        <v>3</v>
      </c>
    </row>
    <row r="137" spans="2:76">
      <c r="B137">
        <v>72</v>
      </c>
      <c r="C137">
        <f t="shared" ref="C137:R137" si="78">C54*$B54</f>
        <v>0</v>
      </c>
      <c r="D137">
        <f t="shared" si="78"/>
        <v>0</v>
      </c>
      <c r="E137">
        <f t="shared" si="78"/>
        <v>72</v>
      </c>
      <c r="F137">
        <f t="shared" si="78"/>
        <v>2232</v>
      </c>
      <c r="G137">
        <f t="shared" si="78"/>
        <v>3096</v>
      </c>
      <c r="H137">
        <f t="shared" si="78"/>
        <v>1944</v>
      </c>
      <c r="I137">
        <f t="shared" si="78"/>
        <v>576</v>
      </c>
      <c r="J137">
        <f t="shared" si="78"/>
        <v>0</v>
      </c>
      <c r="K137">
        <f t="shared" si="78"/>
        <v>0</v>
      </c>
      <c r="L137">
        <f t="shared" si="78"/>
        <v>0</v>
      </c>
      <c r="M137">
        <f t="shared" si="78"/>
        <v>0</v>
      </c>
      <c r="N137">
        <f t="shared" si="78"/>
        <v>0</v>
      </c>
      <c r="O137">
        <f t="shared" si="78"/>
        <v>0</v>
      </c>
      <c r="P137">
        <f t="shared" si="78"/>
        <v>0</v>
      </c>
      <c r="Q137">
        <f t="shared" si="78"/>
        <v>0</v>
      </c>
      <c r="R137">
        <f t="shared" si="78"/>
        <v>0</v>
      </c>
      <c r="T137">
        <f t="shared" si="68"/>
        <v>87</v>
      </c>
      <c r="U137">
        <v>8</v>
      </c>
      <c r="V137">
        <f t="shared" si="69"/>
        <v>6</v>
      </c>
      <c r="Y137">
        <v>88</v>
      </c>
      <c r="Z137">
        <v>9</v>
      </c>
      <c r="AA137">
        <v>1</v>
      </c>
      <c r="AB137">
        <f t="shared" si="74"/>
        <v>10</v>
      </c>
      <c r="BV137">
        <v>89</v>
      </c>
      <c r="BW137">
        <v>7</v>
      </c>
      <c r="BX137">
        <v>3</v>
      </c>
    </row>
    <row r="138" spans="2:76">
      <c r="B138">
        <v>73</v>
      </c>
      <c r="C138">
        <f t="shared" ref="C138:R138" si="79">C55*$B55</f>
        <v>0</v>
      </c>
      <c r="D138">
        <f t="shared" si="79"/>
        <v>0</v>
      </c>
      <c r="E138">
        <f t="shared" si="79"/>
        <v>0</v>
      </c>
      <c r="F138">
        <f t="shared" si="79"/>
        <v>146</v>
      </c>
      <c r="G138">
        <f t="shared" si="79"/>
        <v>1314</v>
      </c>
      <c r="H138">
        <f t="shared" si="79"/>
        <v>1314</v>
      </c>
      <c r="I138">
        <f t="shared" si="79"/>
        <v>876</v>
      </c>
      <c r="J138">
        <f t="shared" si="79"/>
        <v>219</v>
      </c>
      <c r="K138">
        <f t="shared" si="79"/>
        <v>0</v>
      </c>
      <c r="L138">
        <f t="shared" si="79"/>
        <v>0</v>
      </c>
      <c r="M138">
        <f t="shared" si="79"/>
        <v>0</v>
      </c>
      <c r="N138">
        <f t="shared" si="79"/>
        <v>0</v>
      </c>
      <c r="O138">
        <f t="shared" si="79"/>
        <v>0</v>
      </c>
      <c r="P138">
        <f t="shared" si="79"/>
        <v>0</v>
      </c>
      <c r="Q138">
        <f t="shared" si="79"/>
        <v>0</v>
      </c>
      <c r="R138">
        <f t="shared" si="79"/>
        <v>0</v>
      </c>
      <c r="T138">
        <f t="shared" si="68"/>
        <v>88</v>
      </c>
      <c r="U138">
        <v>8</v>
      </c>
      <c r="V138">
        <f t="shared" si="69"/>
        <v>4</v>
      </c>
      <c r="Y138">
        <v>90</v>
      </c>
      <c r="Z138">
        <v>9</v>
      </c>
      <c r="AA138">
        <v>5</v>
      </c>
      <c r="AB138">
        <f t="shared" si="74"/>
        <v>10</v>
      </c>
      <c r="BV138">
        <v>90</v>
      </c>
      <c r="BW138">
        <v>7</v>
      </c>
      <c r="BX138">
        <v>1</v>
      </c>
    </row>
    <row r="139" spans="2:76">
      <c r="B139">
        <v>74</v>
      </c>
      <c r="C139">
        <f t="shared" ref="C139:R139" si="80">C56*$B56</f>
        <v>0</v>
      </c>
      <c r="D139">
        <f t="shared" si="80"/>
        <v>0</v>
      </c>
      <c r="E139">
        <f t="shared" si="80"/>
        <v>0</v>
      </c>
      <c r="F139">
        <f t="shared" si="80"/>
        <v>1406</v>
      </c>
      <c r="G139">
        <f t="shared" si="80"/>
        <v>3182</v>
      </c>
      <c r="H139">
        <f t="shared" si="80"/>
        <v>3034</v>
      </c>
      <c r="I139">
        <f t="shared" si="80"/>
        <v>518</v>
      </c>
      <c r="J139">
        <f t="shared" si="80"/>
        <v>148</v>
      </c>
      <c r="K139">
        <f t="shared" si="80"/>
        <v>74</v>
      </c>
      <c r="L139">
        <f t="shared" si="80"/>
        <v>0</v>
      </c>
      <c r="M139">
        <f t="shared" si="80"/>
        <v>0</v>
      </c>
      <c r="N139">
        <f t="shared" si="80"/>
        <v>0</v>
      </c>
      <c r="O139">
        <f t="shared" si="80"/>
        <v>0</v>
      </c>
      <c r="P139">
        <f t="shared" si="80"/>
        <v>0</v>
      </c>
      <c r="Q139">
        <f t="shared" si="80"/>
        <v>0</v>
      </c>
      <c r="R139">
        <f t="shared" si="80"/>
        <v>0</v>
      </c>
      <c r="T139">
        <f t="shared" si="68"/>
        <v>89</v>
      </c>
      <c r="U139">
        <v>8</v>
      </c>
      <c r="V139">
        <f t="shared" si="69"/>
        <v>3</v>
      </c>
      <c r="Y139">
        <v>91</v>
      </c>
      <c r="Z139">
        <v>9</v>
      </c>
      <c r="AA139">
        <v>2</v>
      </c>
      <c r="AB139">
        <f t="shared" si="74"/>
        <v>10</v>
      </c>
      <c r="BV139">
        <v>92</v>
      </c>
      <c r="BW139">
        <v>7</v>
      </c>
      <c r="BX139">
        <v>1</v>
      </c>
    </row>
    <row r="140" spans="2:76">
      <c r="B140">
        <v>75</v>
      </c>
      <c r="C140">
        <f t="shared" ref="C140:R140" si="81">C57*$B57</f>
        <v>0</v>
      </c>
      <c r="D140">
        <f t="shared" si="81"/>
        <v>0</v>
      </c>
      <c r="E140">
        <f t="shared" si="81"/>
        <v>0</v>
      </c>
      <c r="F140">
        <f t="shared" si="81"/>
        <v>75</v>
      </c>
      <c r="G140">
        <f t="shared" si="81"/>
        <v>675</v>
      </c>
      <c r="H140">
        <f t="shared" si="81"/>
        <v>1500</v>
      </c>
      <c r="I140">
        <f t="shared" si="81"/>
        <v>675</v>
      </c>
      <c r="J140">
        <f t="shared" si="81"/>
        <v>300</v>
      </c>
      <c r="K140">
        <f t="shared" si="81"/>
        <v>150</v>
      </c>
      <c r="L140">
        <f t="shared" si="81"/>
        <v>0</v>
      </c>
      <c r="M140">
        <f t="shared" si="81"/>
        <v>0</v>
      </c>
      <c r="N140">
        <f t="shared" si="81"/>
        <v>0</v>
      </c>
      <c r="O140">
        <f t="shared" si="81"/>
        <v>0</v>
      </c>
      <c r="P140">
        <f t="shared" si="81"/>
        <v>0</v>
      </c>
      <c r="Q140">
        <f t="shared" si="81"/>
        <v>0</v>
      </c>
      <c r="R140">
        <f t="shared" si="81"/>
        <v>0</v>
      </c>
      <c r="T140">
        <f t="shared" si="68"/>
        <v>90</v>
      </c>
      <c r="U140">
        <v>8</v>
      </c>
      <c r="V140">
        <f t="shared" si="69"/>
        <v>0</v>
      </c>
      <c r="Y140">
        <v>92</v>
      </c>
      <c r="Z140">
        <v>9</v>
      </c>
      <c r="AA140">
        <v>1</v>
      </c>
      <c r="AB140">
        <f t="shared" si="74"/>
        <v>10</v>
      </c>
      <c r="BV140">
        <v>93</v>
      </c>
      <c r="BW140">
        <v>7</v>
      </c>
      <c r="BX140">
        <v>2</v>
      </c>
    </row>
    <row r="141" spans="2:76">
      <c r="B141">
        <v>76</v>
      </c>
      <c r="C141">
        <f t="shared" ref="C141:R141" si="82">C58*$B58</f>
        <v>0</v>
      </c>
      <c r="D141">
        <f t="shared" si="82"/>
        <v>0</v>
      </c>
      <c r="E141">
        <f t="shared" si="82"/>
        <v>0</v>
      </c>
      <c r="F141">
        <f t="shared" si="82"/>
        <v>304</v>
      </c>
      <c r="G141">
        <f t="shared" si="82"/>
        <v>1216</v>
      </c>
      <c r="H141">
        <f t="shared" si="82"/>
        <v>2280</v>
      </c>
      <c r="I141">
        <f t="shared" si="82"/>
        <v>912</v>
      </c>
      <c r="J141">
        <f t="shared" si="82"/>
        <v>532</v>
      </c>
      <c r="K141">
        <f t="shared" si="82"/>
        <v>152</v>
      </c>
      <c r="L141">
        <f t="shared" si="82"/>
        <v>0</v>
      </c>
      <c r="M141">
        <f t="shared" si="82"/>
        <v>0</v>
      </c>
      <c r="N141">
        <f t="shared" si="82"/>
        <v>0</v>
      </c>
      <c r="O141">
        <f t="shared" si="82"/>
        <v>0</v>
      </c>
      <c r="P141">
        <f t="shared" si="82"/>
        <v>0</v>
      </c>
      <c r="Q141">
        <f t="shared" si="82"/>
        <v>0</v>
      </c>
      <c r="R141">
        <f t="shared" si="82"/>
        <v>0</v>
      </c>
      <c r="T141">
        <f t="shared" si="68"/>
        <v>91</v>
      </c>
      <c r="U141">
        <v>8</v>
      </c>
      <c r="V141">
        <f t="shared" si="69"/>
        <v>2</v>
      </c>
      <c r="Y141">
        <v>95</v>
      </c>
      <c r="Z141">
        <v>9</v>
      </c>
      <c r="AA141">
        <v>1</v>
      </c>
      <c r="AB141">
        <f t="shared" si="74"/>
        <v>10</v>
      </c>
      <c r="BV141">
        <v>78</v>
      </c>
      <c r="BW141">
        <v>8</v>
      </c>
      <c r="BX141">
        <v>1</v>
      </c>
    </row>
    <row r="142" spans="2:76">
      <c r="B142">
        <v>77</v>
      </c>
      <c r="C142">
        <f t="shared" ref="C142:R142" si="83">C59*$B59</f>
        <v>0</v>
      </c>
      <c r="D142">
        <f t="shared" si="83"/>
        <v>0</v>
      </c>
      <c r="E142">
        <f t="shared" si="83"/>
        <v>0</v>
      </c>
      <c r="F142">
        <f t="shared" si="83"/>
        <v>0</v>
      </c>
      <c r="G142">
        <f t="shared" si="83"/>
        <v>462</v>
      </c>
      <c r="H142">
        <f t="shared" si="83"/>
        <v>847</v>
      </c>
      <c r="I142">
        <f t="shared" si="83"/>
        <v>1078</v>
      </c>
      <c r="J142">
        <f t="shared" si="83"/>
        <v>308</v>
      </c>
      <c r="K142">
        <f t="shared" si="83"/>
        <v>77</v>
      </c>
      <c r="L142">
        <f t="shared" si="83"/>
        <v>0</v>
      </c>
      <c r="M142">
        <f t="shared" si="83"/>
        <v>0</v>
      </c>
      <c r="N142">
        <f t="shared" si="83"/>
        <v>0</v>
      </c>
      <c r="O142">
        <f t="shared" si="83"/>
        <v>0</v>
      </c>
      <c r="P142">
        <f t="shared" si="83"/>
        <v>0</v>
      </c>
      <c r="Q142">
        <f t="shared" si="83"/>
        <v>0</v>
      </c>
      <c r="R142">
        <f t="shared" si="83"/>
        <v>0</v>
      </c>
      <c r="T142">
        <f t="shared" si="68"/>
        <v>92</v>
      </c>
      <c r="U142">
        <v>8</v>
      </c>
      <c r="V142">
        <f t="shared" si="69"/>
        <v>1</v>
      </c>
      <c r="Y142">
        <v>83</v>
      </c>
      <c r="Z142">
        <v>10</v>
      </c>
      <c r="AA142">
        <v>1</v>
      </c>
      <c r="AB142">
        <f t="shared" si="74"/>
        <v>11</v>
      </c>
      <c r="BV142">
        <v>79</v>
      </c>
      <c r="BW142">
        <v>8</v>
      </c>
      <c r="BX142">
        <v>4</v>
      </c>
    </row>
    <row r="143" spans="2:76">
      <c r="B143">
        <v>78</v>
      </c>
      <c r="C143">
        <f t="shared" ref="C143:R143" si="84">C60*$B60</f>
        <v>0</v>
      </c>
      <c r="D143">
        <f t="shared" si="84"/>
        <v>0</v>
      </c>
      <c r="E143">
        <f t="shared" si="84"/>
        <v>0</v>
      </c>
      <c r="F143">
        <f t="shared" si="84"/>
        <v>234</v>
      </c>
      <c r="G143">
        <f t="shared" si="84"/>
        <v>858</v>
      </c>
      <c r="H143">
        <f t="shared" si="84"/>
        <v>1482</v>
      </c>
      <c r="I143">
        <f t="shared" si="84"/>
        <v>1014</v>
      </c>
      <c r="J143">
        <f t="shared" si="84"/>
        <v>546</v>
      </c>
      <c r="K143">
        <f t="shared" si="84"/>
        <v>78</v>
      </c>
      <c r="L143">
        <f t="shared" si="84"/>
        <v>0</v>
      </c>
      <c r="M143">
        <f t="shared" si="84"/>
        <v>0</v>
      </c>
      <c r="N143">
        <f t="shared" si="84"/>
        <v>0</v>
      </c>
      <c r="O143">
        <f t="shared" si="84"/>
        <v>0</v>
      </c>
      <c r="P143">
        <f t="shared" si="84"/>
        <v>0</v>
      </c>
      <c r="Q143">
        <f t="shared" si="84"/>
        <v>0</v>
      </c>
      <c r="R143">
        <f t="shared" si="84"/>
        <v>0</v>
      </c>
      <c r="T143">
        <f t="shared" si="68"/>
        <v>93</v>
      </c>
      <c r="U143">
        <v>8</v>
      </c>
      <c r="V143">
        <f t="shared" si="69"/>
        <v>0</v>
      </c>
      <c r="Y143">
        <v>84</v>
      </c>
      <c r="Z143">
        <v>10</v>
      </c>
      <c r="AA143">
        <v>13</v>
      </c>
      <c r="AB143">
        <f t="shared" si="74"/>
        <v>11</v>
      </c>
      <c r="BV143">
        <v>80</v>
      </c>
      <c r="BW143">
        <v>8</v>
      </c>
      <c r="BX143">
        <v>4</v>
      </c>
    </row>
    <row r="144" spans="2:76">
      <c r="B144">
        <v>79</v>
      </c>
      <c r="C144">
        <f t="shared" ref="C144:R144" si="85">C61*$B61</f>
        <v>0</v>
      </c>
      <c r="D144">
        <f t="shared" si="85"/>
        <v>0</v>
      </c>
      <c r="E144">
        <f t="shared" si="85"/>
        <v>0</v>
      </c>
      <c r="F144">
        <f t="shared" si="85"/>
        <v>0</v>
      </c>
      <c r="G144">
        <f t="shared" si="85"/>
        <v>237</v>
      </c>
      <c r="H144">
        <f t="shared" si="85"/>
        <v>948</v>
      </c>
      <c r="I144">
        <f t="shared" si="85"/>
        <v>1343</v>
      </c>
      <c r="J144">
        <f t="shared" si="85"/>
        <v>869</v>
      </c>
      <c r="K144">
        <f t="shared" si="85"/>
        <v>316</v>
      </c>
      <c r="L144">
        <f t="shared" si="85"/>
        <v>79</v>
      </c>
      <c r="M144">
        <f t="shared" si="85"/>
        <v>0</v>
      </c>
      <c r="N144">
        <f t="shared" si="85"/>
        <v>0</v>
      </c>
      <c r="O144">
        <f t="shared" si="85"/>
        <v>0</v>
      </c>
      <c r="P144">
        <f t="shared" si="85"/>
        <v>0</v>
      </c>
      <c r="Q144">
        <f t="shared" si="85"/>
        <v>0</v>
      </c>
      <c r="R144">
        <f t="shared" si="85"/>
        <v>0</v>
      </c>
      <c r="T144">
        <f t="shared" si="68"/>
        <v>94</v>
      </c>
      <c r="U144">
        <v>8</v>
      </c>
      <c r="V144">
        <f t="shared" si="69"/>
        <v>3</v>
      </c>
      <c r="Y144">
        <v>85</v>
      </c>
      <c r="Z144">
        <v>10</v>
      </c>
      <c r="AA144">
        <v>1</v>
      </c>
      <c r="AB144">
        <f t="shared" si="74"/>
        <v>11</v>
      </c>
      <c r="BV144">
        <v>81</v>
      </c>
      <c r="BW144">
        <v>8</v>
      </c>
      <c r="BX144">
        <v>3</v>
      </c>
    </row>
    <row r="145" spans="2:76">
      <c r="B145">
        <v>80</v>
      </c>
      <c r="C145">
        <f t="shared" ref="C145:R145" si="86">C62*$B62</f>
        <v>0</v>
      </c>
      <c r="D145">
        <f t="shared" si="86"/>
        <v>0</v>
      </c>
      <c r="E145">
        <f t="shared" si="86"/>
        <v>0</v>
      </c>
      <c r="F145">
        <f t="shared" si="86"/>
        <v>0</v>
      </c>
      <c r="G145">
        <f t="shared" si="86"/>
        <v>880</v>
      </c>
      <c r="H145">
        <f t="shared" si="86"/>
        <v>1760</v>
      </c>
      <c r="I145">
        <f t="shared" si="86"/>
        <v>1520</v>
      </c>
      <c r="J145">
        <f t="shared" si="86"/>
        <v>800</v>
      </c>
      <c r="K145">
        <f t="shared" si="86"/>
        <v>320</v>
      </c>
      <c r="L145">
        <f t="shared" si="86"/>
        <v>80</v>
      </c>
      <c r="M145">
        <f t="shared" si="86"/>
        <v>0</v>
      </c>
      <c r="N145">
        <f t="shared" si="86"/>
        <v>0</v>
      </c>
      <c r="O145">
        <f t="shared" si="86"/>
        <v>0</v>
      </c>
      <c r="P145">
        <f t="shared" si="86"/>
        <v>0</v>
      </c>
      <c r="Q145">
        <f t="shared" si="86"/>
        <v>0</v>
      </c>
      <c r="R145">
        <f t="shared" si="86"/>
        <v>0</v>
      </c>
      <c r="T145">
        <f>B64</f>
        <v>82</v>
      </c>
      <c r="U145">
        <v>9</v>
      </c>
      <c r="V145">
        <f>L64</f>
        <v>2</v>
      </c>
      <c r="Y145">
        <v>86</v>
      </c>
      <c r="Z145">
        <v>10</v>
      </c>
      <c r="AA145">
        <v>13</v>
      </c>
      <c r="AB145">
        <f t="shared" si="74"/>
        <v>11</v>
      </c>
      <c r="BV145">
        <v>82</v>
      </c>
      <c r="BW145">
        <v>8</v>
      </c>
      <c r="BX145">
        <v>5</v>
      </c>
    </row>
    <row r="146" spans="2:76">
      <c r="B146">
        <v>81</v>
      </c>
      <c r="C146">
        <f t="shared" ref="C146:R146" si="87">C63*$B63</f>
        <v>0</v>
      </c>
      <c r="D146">
        <f t="shared" si="87"/>
        <v>0</v>
      </c>
      <c r="E146">
        <f t="shared" si="87"/>
        <v>0</v>
      </c>
      <c r="F146">
        <f t="shared" si="87"/>
        <v>0</v>
      </c>
      <c r="G146">
        <f t="shared" si="87"/>
        <v>0</v>
      </c>
      <c r="H146">
        <f t="shared" si="87"/>
        <v>405</v>
      </c>
      <c r="I146">
        <f t="shared" si="87"/>
        <v>1053</v>
      </c>
      <c r="J146">
        <f t="shared" si="87"/>
        <v>405</v>
      </c>
      <c r="K146">
        <f t="shared" si="87"/>
        <v>243</v>
      </c>
      <c r="L146">
        <f t="shared" si="87"/>
        <v>0</v>
      </c>
      <c r="M146">
        <f t="shared" si="87"/>
        <v>0</v>
      </c>
      <c r="N146">
        <f t="shared" si="87"/>
        <v>0</v>
      </c>
      <c r="O146">
        <f t="shared" si="87"/>
        <v>0</v>
      </c>
      <c r="P146">
        <f t="shared" si="87"/>
        <v>0</v>
      </c>
      <c r="Q146">
        <f t="shared" si="87"/>
        <v>0</v>
      </c>
      <c r="R146">
        <f t="shared" si="87"/>
        <v>0</v>
      </c>
      <c r="T146">
        <f t="shared" ref="T146:T158" si="88">B65</f>
        <v>83</v>
      </c>
      <c r="U146">
        <v>9</v>
      </c>
      <c r="V146">
        <f t="shared" ref="V146:V158" si="89">L65</f>
        <v>2</v>
      </c>
      <c r="Y146">
        <v>88</v>
      </c>
      <c r="Z146">
        <v>10</v>
      </c>
      <c r="AA146">
        <v>6</v>
      </c>
      <c r="AB146">
        <f t="shared" si="74"/>
        <v>11</v>
      </c>
      <c r="BV146">
        <v>83</v>
      </c>
      <c r="BW146">
        <v>8</v>
      </c>
      <c r="BX146">
        <v>1</v>
      </c>
    </row>
    <row r="147" spans="2:76">
      <c r="B147">
        <v>82</v>
      </c>
      <c r="C147">
        <f t="shared" ref="C147:R147" si="90">C64*$B64</f>
        <v>0</v>
      </c>
      <c r="D147">
        <f t="shared" si="90"/>
        <v>0</v>
      </c>
      <c r="E147">
        <f t="shared" si="90"/>
        <v>0</v>
      </c>
      <c r="F147">
        <f t="shared" si="90"/>
        <v>0</v>
      </c>
      <c r="G147">
        <f t="shared" si="90"/>
        <v>492</v>
      </c>
      <c r="H147">
        <f t="shared" si="90"/>
        <v>984</v>
      </c>
      <c r="I147">
        <f t="shared" si="90"/>
        <v>1230</v>
      </c>
      <c r="J147">
        <f t="shared" si="90"/>
        <v>574</v>
      </c>
      <c r="K147">
        <f t="shared" si="90"/>
        <v>410</v>
      </c>
      <c r="L147">
        <f t="shared" si="90"/>
        <v>164</v>
      </c>
      <c r="M147">
        <f t="shared" si="90"/>
        <v>0</v>
      </c>
      <c r="N147">
        <f t="shared" si="90"/>
        <v>0</v>
      </c>
      <c r="O147">
        <f t="shared" si="90"/>
        <v>0</v>
      </c>
      <c r="P147">
        <f t="shared" si="90"/>
        <v>0</v>
      </c>
      <c r="Q147">
        <f t="shared" si="90"/>
        <v>0</v>
      </c>
      <c r="R147">
        <f t="shared" si="90"/>
        <v>0</v>
      </c>
      <c r="T147">
        <f t="shared" si="88"/>
        <v>84</v>
      </c>
      <c r="U147">
        <v>9</v>
      </c>
      <c r="V147">
        <f t="shared" si="89"/>
        <v>4</v>
      </c>
      <c r="Y147">
        <v>89</v>
      </c>
      <c r="Z147">
        <v>10</v>
      </c>
      <c r="AA147">
        <v>2</v>
      </c>
      <c r="AB147">
        <f t="shared" si="74"/>
        <v>11</v>
      </c>
      <c r="BV147">
        <v>84</v>
      </c>
      <c r="BW147">
        <v>8</v>
      </c>
      <c r="BX147">
        <v>5</v>
      </c>
    </row>
    <row r="148" spans="2:76">
      <c r="B148">
        <v>83</v>
      </c>
      <c r="C148">
        <f t="shared" ref="C148:R148" si="91">C65*$B65</f>
        <v>0</v>
      </c>
      <c r="D148">
        <f t="shared" si="91"/>
        <v>0</v>
      </c>
      <c r="E148">
        <f t="shared" si="91"/>
        <v>0</v>
      </c>
      <c r="F148">
        <f t="shared" si="91"/>
        <v>0</v>
      </c>
      <c r="G148">
        <f t="shared" si="91"/>
        <v>0</v>
      </c>
      <c r="H148">
        <f t="shared" si="91"/>
        <v>166</v>
      </c>
      <c r="I148">
        <f t="shared" si="91"/>
        <v>747</v>
      </c>
      <c r="J148">
        <f t="shared" si="91"/>
        <v>249</v>
      </c>
      <c r="K148">
        <f t="shared" si="91"/>
        <v>83</v>
      </c>
      <c r="L148">
        <f t="shared" si="91"/>
        <v>166</v>
      </c>
      <c r="M148">
        <f t="shared" si="91"/>
        <v>83</v>
      </c>
      <c r="N148">
        <f t="shared" si="91"/>
        <v>0</v>
      </c>
      <c r="O148">
        <f t="shared" si="91"/>
        <v>0</v>
      </c>
      <c r="P148">
        <f t="shared" si="91"/>
        <v>0</v>
      </c>
      <c r="Q148">
        <f t="shared" si="91"/>
        <v>0</v>
      </c>
      <c r="R148">
        <f t="shared" si="91"/>
        <v>0</v>
      </c>
      <c r="T148">
        <f t="shared" si="88"/>
        <v>85</v>
      </c>
      <c r="U148">
        <v>9</v>
      </c>
      <c r="V148">
        <f t="shared" si="89"/>
        <v>1</v>
      </c>
      <c r="Y148">
        <v>90</v>
      </c>
      <c r="Z148">
        <v>10</v>
      </c>
      <c r="AA148">
        <v>5</v>
      </c>
      <c r="AB148">
        <f t="shared" si="74"/>
        <v>11</v>
      </c>
      <c r="BV148">
        <v>85</v>
      </c>
      <c r="BW148">
        <v>8</v>
      </c>
      <c r="BX148">
        <v>5</v>
      </c>
    </row>
    <row r="149" spans="2:76">
      <c r="B149">
        <v>84</v>
      </c>
      <c r="C149">
        <f t="shared" ref="C149:R149" si="92">C66*$B66</f>
        <v>0</v>
      </c>
      <c r="D149">
        <f t="shared" si="92"/>
        <v>0</v>
      </c>
      <c r="E149">
        <f t="shared" si="92"/>
        <v>0</v>
      </c>
      <c r="F149">
        <f t="shared" si="92"/>
        <v>84</v>
      </c>
      <c r="G149">
        <f t="shared" si="92"/>
        <v>84</v>
      </c>
      <c r="H149">
        <f t="shared" si="92"/>
        <v>420</v>
      </c>
      <c r="I149">
        <f t="shared" si="92"/>
        <v>1008</v>
      </c>
      <c r="J149">
        <f t="shared" si="92"/>
        <v>672</v>
      </c>
      <c r="K149">
        <f t="shared" si="92"/>
        <v>504</v>
      </c>
      <c r="L149">
        <f t="shared" si="92"/>
        <v>336</v>
      </c>
      <c r="M149">
        <f t="shared" si="92"/>
        <v>168</v>
      </c>
      <c r="N149">
        <f t="shared" si="92"/>
        <v>0</v>
      </c>
      <c r="O149">
        <f t="shared" si="92"/>
        <v>0</v>
      </c>
      <c r="P149">
        <f t="shared" si="92"/>
        <v>0</v>
      </c>
      <c r="Q149">
        <f t="shared" si="92"/>
        <v>0</v>
      </c>
      <c r="R149">
        <f t="shared" si="92"/>
        <v>0</v>
      </c>
      <c r="T149">
        <f t="shared" si="88"/>
        <v>86</v>
      </c>
      <c r="U149">
        <v>9</v>
      </c>
      <c r="V149">
        <f t="shared" si="89"/>
        <v>2</v>
      </c>
      <c r="Y149">
        <v>91</v>
      </c>
      <c r="Z149">
        <v>10</v>
      </c>
      <c r="AA149">
        <v>1</v>
      </c>
      <c r="AB149">
        <f t="shared" si="74"/>
        <v>11</v>
      </c>
      <c r="BV149">
        <v>86</v>
      </c>
      <c r="BW149">
        <v>8</v>
      </c>
      <c r="BX149">
        <v>6</v>
      </c>
    </row>
    <row r="150" spans="2:76">
      <c r="B150">
        <v>85</v>
      </c>
      <c r="C150">
        <f t="shared" ref="C150:R150" si="93">C67*$B67</f>
        <v>0</v>
      </c>
      <c r="D150">
        <f t="shared" si="93"/>
        <v>0</v>
      </c>
      <c r="E150">
        <f t="shared" si="93"/>
        <v>0</v>
      </c>
      <c r="F150">
        <f t="shared" si="93"/>
        <v>0</v>
      </c>
      <c r="G150">
        <f t="shared" si="93"/>
        <v>0</v>
      </c>
      <c r="H150">
        <f t="shared" si="93"/>
        <v>85</v>
      </c>
      <c r="I150">
        <f t="shared" si="93"/>
        <v>340</v>
      </c>
      <c r="J150">
        <f t="shared" si="93"/>
        <v>425</v>
      </c>
      <c r="K150">
        <f t="shared" si="93"/>
        <v>425</v>
      </c>
      <c r="L150">
        <f t="shared" si="93"/>
        <v>85</v>
      </c>
      <c r="M150">
        <f t="shared" si="93"/>
        <v>85</v>
      </c>
      <c r="N150">
        <f t="shared" si="93"/>
        <v>0</v>
      </c>
      <c r="O150">
        <f t="shared" si="93"/>
        <v>0</v>
      </c>
      <c r="P150">
        <f t="shared" si="93"/>
        <v>0</v>
      </c>
      <c r="Q150">
        <f t="shared" si="93"/>
        <v>0</v>
      </c>
      <c r="R150">
        <f t="shared" si="93"/>
        <v>0</v>
      </c>
      <c r="T150">
        <f t="shared" si="88"/>
        <v>87</v>
      </c>
      <c r="U150">
        <v>9</v>
      </c>
      <c r="V150">
        <f t="shared" si="89"/>
        <v>1</v>
      </c>
      <c r="Y150">
        <v>92</v>
      </c>
      <c r="Z150">
        <v>10</v>
      </c>
      <c r="AA150">
        <v>3</v>
      </c>
      <c r="AB150">
        <f t="shared" si="74"/>
        <v>11</v>
      </c>
      <c r="BV150">
        <v>87</v>
      </c>
      <c r="BW150">
        <v>8</v>
      </c>
      <c r="BX150">
        <v>6</v>
      </c>
    </row>
    <row r="151" spans="2:76">
      <c r="B151">
        <v>86</v>
      </c>
      <c r="C151">
        <f t="shared" ref="C151:R151" si="94">C68*$B68</f>
        <v>0</v>
      </c>
      <c r="D151">
        <f t="shared" si="94"/>
        <v>0</v>
      </c>
      <c r="E151">
        <f t="shared" si="94"/>
        <v>0</v>
      </c>
      <c r="F151">
        <f t="shared" si="94"/>
        <v>0</v>
      </c>
      <c r="G151">
        <f t="shared" si="94"/>
        <v>172</v>
      </c>
      <c r="H151">
        <f t="shared" si="94"/>
        <v>172</v>
      </c>
      <c r="I151">
        <f t="shared" si="94"/>
        <v>516</v>
      </c>
      <c r="J151">
        <f t="shared" si="94"/>
        <v>430</v>
      </c>
      <c r="K151">
        <f t="shared" si="94"/>
        <v>602</v>
      </c>
      <c r="L151">
        <f t="shared" si="94"/>
        <v>172</v>
      </c>
      <c r="M151">
        <f t="shared" si="94"/>
        <v>86</v>
      </c>
      <c r="N151">
        <f t="shared" si="94"/>
        <v>0</v>
      </c>
      <c r="O151">
        <f t="shared" si="94"/>
        <v>0</v>
      </c>
      <c r="P151">
        <f t="shared" si="94"/>
        <v>0</v>
      </c>
      <c r="Q151">
        <f t="shared" si="94"/>
        <v>0</v>
      </c>
      <c r="R151">
        <f t="shared" si="94"/>
        <v>0</v>
      </c>
      <c r="T151">
        <f t="shared" si="88"/>
        <v>88</v>
      </c>
      <c r="U151">
        <v>9</v>
      </c>
      <c r="V151">
        <f t="shared" si="89"/>
        <v>1</v>
      </c>
      <c r="Y151">
        <v>94</v>
      </c>
      <c r="Z151">
        <v>10</v>
      </c>
      <c r="AA151">
        <v>3</v>
      </c>
      <c r="AB151">
        <f t="shared" si="74"/>
        <v>11</v>
      </c>
      <c r="BV151">
        <v>88</v>
      </c>
      <c r="BW151">
        <v>8</v>
      </c>
      <c r="BX151">
        <v>3</v>
      </c>
    </row>
    <row r="152" spans="2:76">
      <c r="B152">
        <v>87</v>
      </c>
      <c r="C152">
        <f t="shared" ref="C152:R152" si="95">C69*$B69</f>
        <v>0</v>
      </c>
      <c r="D152">
        <f t="shared" si="95"/>
        <v>0</v>
      </c>
      <c r="E152">
        <f t="shared" si="95"/>
        <v>0</v>
      </c>
      <c r="F152">
        <f t="shared" si="95"/>
        <v>0</v>
      </c>
      <c r="G152">
        <f t="shared" si="95"/>
        <v>0</v>
      </c>
      <c r="H152">
        <f t="shared" si="95"/>
        <v>87</v>
      </c>
      <c r="I152">
        <f t="shared" si="95"/>
        <v>435</v>
      </c>
      <c r="J152">
        <f t="shared" si="95"/>
        <v>87</v>
      </c>
      <c r="K152">
        <f t="shared" si="95"/>
        <v>522</v>
      </c>
      <c r="L152">
        <f t="shared" si="95"/>
        <v>87</v>
      </c>
      <c r="M152">
        <f t="shared" si="95"/>
        <v>0</v>
      </c>
      <c r="N152">
        <f t="shared" si="95"/>
        <v>0</v>
      </c>
      <c r="O152">
        <f t="shared" si="95"/>
        <v>0</v>
      </c>
      <c r="P152">
        <f t="shared" si="95"/>
        <v>0</v>
      </c>
      <c r="Q152">
        <f t="shared" si="95"/>
        <v>0</v>
      </c>
      <c r="R152">
        <f t="shared" si="95"/>
        <v>0</v>
      </c>
      <c r="T152">
        <f t="shared" si="88"/>
        <v>89</v>
      </c>
      <c r="U152">
        <v>9</v>
      </c>
      <c r="V152">
        <f t="shared" si="89"/>
        <v>0</v>
      </c>
      <c r="Y152">
        <v>96</v>
      </c>
      <c r="Z152">
        <v>10</v>
      </c>
      <c r="AA152">
        <v>4</v>
      </c>
      <c r="AB152">
        <f t="shared" si="74"/>
        <v>11</v>
      </c>
      <c r="BV152">
        <v>89</v>
      </c>
      <c r="BW152">
        <v>8</v>
      </c>
      <c r="BX152">
        <v>3</v>
      </c>
    </row>
    <row r="153" spans="2:76">
      <c r="B153">
        <v>88</v>
      </c>
      <c r="C153">
        <f t="shared" ref="C153:R153" si="96">C70*$B70</f>
        <v>0</v>
      </c>
      <c r="D153">
        <f t="shared" si="96"/>
        <v>0</v>
      </c>
      <c r="E153">
        <f t="shared" si="96"/>
        <v>0</v>
      </c>
      <c r="F153">
        <f t="shared" si="96"/>
        <v>0</v>
      </c>
      <c r="G153">
        <f t="shared" si="96"/>
        <v>0</v>
      </c>
      <c r="H153">
        <f t="shared" si="96"/>
        <v>0</v>
      </c>
      <c r="I153">
        <f t="shared" si="96"/>
        <v>264</v>
      </c>
      <c r="J153">
        <f t="shared" si="96"/>
        <v>528</v>
      </c>
      <c r="K153">
        <f t="shared" si="96"/>
        <v>352</v>
      </c>
      <c r="L153">
        <f t="shared" si="96"/>
        <v>88</v>
      </c>
      <c r="M153">
        <f t="shared" si="96"/>
        <v>0</v>
      </c>
      <c r="N153">
        <f t="shared" si="96"/>
        <v>0</v>
      </c>
      <c r="O153">
        <f t="shared" si="96"/>
        <v>0</v>
      </c>
      <c r="P153">
        <f t="shared" si="96"/>
        <v>0</v>
      </c>
      <c r="Q153">
        <f t="shared" si="96"/>
        <v>0</v>
      </c>
      <c r="R153">
        <f t="shared" si="96"/>
        <v>0</v>
      </c>
      <c r="T153">
        <f t="shared" si="88"/>
        <v>90</v>
      </c>
      <c r="U153">
        <v>9</v>
      </c>
      <c r="V153">
        <f t="shared" si="89"/>
        <v>5</v>
      </c>
      <c r="Y153">
        <v>89</v>
      </c>
      <c r="Z153">
        <v>11</v>
      </c>
      <c r="AA153">
        <v>2</v>
      </c>
      <c r="AB153">
        <f t="shared" si="74"/>
        <v>12</v>
      </c>
      <c r="BV153">
        <v>91</v>
      </c>
      <c r="BW153">
        <v>8</v>
      </c>
      <c r="BX153">
        <v>2</v>
      </c>
    </row>
    <row r="154" spans="2:76">
      <c r="B154">
        <v>89</v>
      </c>
      <c r="C154">
        <f t="shared" ref="C154:R154" si="97">C71*$B71</f>
        <v>0</v>
      </c>
      <c r="D154">
        <f t="shared" si="97"/>
        <v>0</v>
      </c>
      <c r="E154">
        <f t="shared" si="97"/>
        <v>0</v>
      </c>
      <c r="F154">
        <f t="shared" si="97"/>
        <v>0</v>
      </c>
      <c r="G154">
        <f t="shared" si="97"/>
        <v>0</v>
      </c>
      <c r="H154">
        <f t="shared" si="97"/>
        <v>0</v>
      </c>
      <c r="I154">
        <f t="shared" si="97"/>
        <v>89</v>
      </c>
      <c r="J154">
        <f t="shared" si="97"/>
        <v>267</v>
      </c>
      <c r="K154">
        <f t="shared" si="97"/>
        <v>267</v>
      </c>
      <c r="L154">
        <f t="shared" si="97"/>
        <v>0</v>
      </c>
      <c r="M154">
        <f t="shared" si="97"/>
        <v>178</v>
      </c>
      <c r="N154">
        <f t="shared" si="97"/>
        <v>89</v>
      </c>
      <c r="O154">
        <f t="shared" si="97"/>
        <v>0</v>
      </c>
      <c r="P154">
        <f t="shared" si="97"/>
        <v>0</v>
      </c>
      <c r="Q154">
        <f t="shared" si="97"/>
        <v>0</v>
      </c>
      <c r="R154">
        <f t="shared" si="97"/>
        <v>0</v>
      </c>
      <c r="T154">
        <f t="shared" si="88"/>
        <v>91</v>
      </c>
      <c r="U154">
        <v>9</v>
      </c>
      <c r="V154">
        <f t="shared" si="89"/>
        <v>2</v>
      </c>
      <c r="Y154">
        <v>90</v>
      </c>
      <c r="Z154">
        <v>11</v>
      </c>
      <c r="AA154">
        <v>1</v>
      </c>
      <c r="AB154">
        <f t="shared" si="74"/>
        <v>12</v>
      </c>
      <c r="BV154">
        <v>92</v>
      </c>
      <c r="BW154">
        <v>8</v>
      </c>
      <c r="BX154">
        <v>1</v>
      </c>
    </row>
    <row r="155" spans="2:76">
      <c r="B155">
        <v>90</v>
      </c>
      <c r="C155">
        <f t="shared" ref="C155:R155" si="98">C72*$B72</f>
        <v>0</v>
      </c>
      <c r="D155">
        <f t="shared" si="98"/>
        <v>0</v>
      </c>
      <c r="E155">
        <f t="shared" si="98"/>
        <v>0</v>
      </c>
      <c r="F155">
        <f t="shared" si="98"/>
        <v>0</v>
      </c>
      <c r="G155">
        <f t="shared" si="98"/>
        <v>0</v>
      </c>
      <c r="H155">
        <f t="shared" si="98"/>
        <v>0</v>
      </c>
      <c r="I155">
        <f t="shared" si="98"/>
        <v>0</v>
      </c>
      <c r="J155">
        <f t="shared" si="98"/>
        <v>450</v>
      </c>
      <c r="K155">
        <f t="shared" si="98"/>
        <v>0</v>
      </c>
      <c r="L155">
        <f t="shared" si="98"/>
        <v>450</v>
      </c>
      <c r="M155">
        <f t="shared" si="98"/>
        <v>90</v>
      </c>
      <c r="N155">
        <f t="shared" si="98"/>
        <v>90</v>
      </c>
      <c r="O155">
        <f t="shared" si="98"/>
        <v>0</v>
      </c>
      <c r="P155">
        <f t="shared" si="98"/>
        <v>0</v>
      </c>
      <c r="Q155">
        <f t="shared" si="98"/>
        <v>0</v>
      </c>
      <c r="R155">
        <f t="shared" si="98"/>
        <v>0</v>
      </c>
      <c r="T155">
        <f t="shared" si="88"/>
        <v>92</v>
      </c>
      <c r="U155">
        <v>9</v>
      </c>
      <c r="V155">
        <f t="shared" si="89"/>
        <v>1</v>
      </c>
      <c r="Y155">
        <v>91</v>
      </c>
      <c r="Z155">
        <v>11</v>
      </c>
      <c r="AA155">
        <v>1</v>
      </c>
      <c r="AB155">
        <f t="shared" si="74"/>
        <v>12</v>
      </c>
      <c r="BV155">
        <v>94</v>
      </c>
      <c r="BW155">
        <v>8</v>
      </c>
      <c r="BX155">
        <v>1</v>
      </c>
    </row>
    <row r="156" spans="2:76">
      <c r="B156">
        <v>91</v>
      </c>
      <c r="C156">
        <f t="shared" ref="C156:R156" si="99">C73*$B73</f>
        <v>0</v>
      </c>
      <c r="D156">
        <f t="shared" si="99"/>
        <v>0</v>
      </c>
      <c r="E156">
        <f t="shared" si="99"/>
        <v>0</v>
      </c>
      <c r="F156">
        <f t="shared" si="99"/>
        <v>0</v>
      </c>
      <c r="G156">
        <f t="shared" si="99"/>
        <v>91</v>
      </c>
      <c r="H156">
        <f t="shared" si="99"/>
        <v>0</v>
      </c>
      <c r="I156">
        <f t="shared" si="99"/>
        <v>0</v>
      </c>
      <c r="J156">
        <f t="shared" si="99"/>
        <v>0</v>
      </c>
      <c r="K156">
        <f t="shared" si="99"/>
        <v>182</v>
      </c>
      <c r="L156">
        <f t="shared" si="99"/>
        <v>182</v>
      </c>
      <c r="M156">
        <f t="shared" si="99"/>
        <v>91</v>
      </c>
      <c r="N156">
        <f t="shared" si="99"/>
        <v>0</v>
      </c>
      <c r="O156">
        <f t="shared" si="99"/>
        <v>91</v>
      </c>
      <c r="P156">
        <f t="shared" si="99"/>
        <v>0</v>
      </c>
      <c r="Q156">
        <f t="shared" si="99"/>
        <v>0</v>
      </c>
      <c r="R156">
        <f t="shared" si="99"/>
        <v>0</v>
      </c>
      <c r="T156">
        <f t="shared" si="88"/>
        <v>93</v>
      </c>
      <c r="U156">
        <v>9</v>
      </c>
      <c r="V156">
        <f t="shared" si="89"/>
        <v>0</v>
      </c>
      <c r="Y156">
        <v>93</v>
      </c>
      <c r="Z156">
        <v>11</v>
      </c>
      <c r="AA156">
        <v>2</v>
      </c>
      <c r="AB156">
        <f t="shared" si="74"/>
        <v>12</v>
      </c>
      <c r="BV156">
        <v>82</v>
      </c>
      <c r="BW156">
        <v>9</v>
      </c>
      <c r="BX156">
        <v>2</v>
      </c>
    </row>
    <row r="157" spans="2:76">
      <c r="B157">
        <v>92</v>
      </c>
      <c r="C157">
        <f t="shared" ref="C157:R157" si="100">C74*$B74</f>
        <v>0</v>
      </c>
      <c r="D157">
        <f t="shared" si="100"/>
        <v>0</v>
      </c>
      <c r="E157">
        <f t="shared" si="100"/>
        <v>0</v>
      </c>
      <c r="F157">
        <f t="shared" si="100"/>
        <v>0</v>
      </c>
      <c r="G157">
        <f t="shared" si="100"/>
        <v>0</v>
      </c>
      <c r="H157">
        <f t="shared" si="100"/>
        <v>92</v>
      </c>
      <c r="I157">
        <f t="shared" si="100"/>
        <v>0</v>
      </c>
      <c r="J157">
        <f t="shared" si="100"/>
        <v>184</v>
      </c>
      <c r="K157">
        <f t="shared" si="100"/>
        <v>92</v>
      </c>
      <c r="L157">
        <f t="shared" si="100"/>
        <v>92</v>
      </c>
      <c r="M157">
        <f t="shared" si="100"/>
        <v>184</v>
      </c>
      <c r="N157">
        <f t="shared" si="100"/>
        <v>184</v>
      </c>
      <c r="O157">
        <f t="shared" si="100"/>
        <v>0</v>
      </c>
      <c r="P157">
        <f t="shared" si="100"/>
        <v>0</v>
      </c>
      <c r="Q157">
        <f t="shared" si="100"/>
        <v>0</v>
      </c>
      <c r="R157">
        <f t="shared" si="100"/>
        <v>0</v>
      </c>
      <c r="T157">
        <f t="shared" si="88"/>
        <v>94</v>
      </c>
      <c r="U157">
        <v>9</v>
      </c>
      <c r="V157">
        <f t="shared" si="89"/>
        <v>0</v>
      </c>
      <c r="Y157">
        <v>91</v>
      </c>
      <c r="Z157">
        <v>12</v>
      </c>
      <c r="AA157">
        <v>1</v>
      </c>
      <c r="AB157">
        <f t="shared" si="74"/>
        <v>13</v>
      </c>
      <c r="BV157">
        <v>83</v>
      </c>
      <c r="BW157">
        <v>9</v>
      </c>
      <c r="BX157">
        <v>2</v>
      </c>
    </row>
    <row r="158" spans="2:76">
      <c r="B158">
        <v>93</v>
      </c>
      <c r="C158">
        <f t="shared" ref="C158:R158" si="101">C75*$B75</f>
        <v>0</v>
      </c>
      <c r="D158">
        <f t="shared" si="101"/>
        <v>0</v>
      </c>
      <c r="E158">
        <f t="shared" si="101"/>
        <v>0</v>
      </c>
      <c r="F158">
        <f t="shared" si="101"/>
        <v>0</v>
      </c>
      <c r="G158">
        <f t="shared" si="101"/>
        <v>0</v>
      </c>
      <c r="H158">
        <f t="shared" si="101"/>
        <v>0</v>
      </c>
      <c r="I158">
        <f t="shared" si="101"/>
        <v>0</v>
      </c>
      <c r="J158">
        <f t="shared" si="101"/>
        <v>186</v>
      </c>
      <c r="K158">
        <f t="shared" si="101"/>
        <v>0</v>
      </c>
      <c r="L158">
        <f t="shared" si="101"/>
        <v>0</v>
      </c>
      <c r="M158">
        <f t="shared" si="101"/>
        <v>0</v>
      </c>
      <c r="N158">
        <f t="shared" si="101"/>
        <v>0</v>
      </c>
      <c r="O158">
        <f t="shared" si="101"/>
        <v>0</v>
      </c>
      <c r="P158">
        <f t="shared" si="101"/>
        <v>0</v>
      </c>
      <c r="Q158">
        <f t="shared" si="101"/>
        <v>0</v>
      </c>
      <c r="R158">
        <f t="shared" si="101"/>
        <v>0</v>
      </c>
      <c r="T158">
        <f t="shared" si="88"/>
        <v>95</v>
      </c>
      <c r="U158">
        <v>9</v>
      </c>
      <c r="V158">
        <f t="shared" si="89"/>
        <v>1</v>
      </c>
      <c r="Y158">
        <v>98</v>
      </c>
      <c r="Z158">
        <v>14</v>
      </c>
      <c r="AA158">
        <v>1</v>
      </c>
      <c r="AB158">
        <f t="shared" si="74"/>
        <v>15</v>
      </c>
      <c r="BV158">
        <v>84</v>
      </c>
      <c r="BW158">
        <v>9</v>
      </c>
      <c r="BX158">
        <v>4</v>
      </c>
    </row>
    <row r="159" spans="2:76">
      <c r="B159">
        <v>94</v>
      </c>
      <c r="C159">
        <f t="shared" ref="C159:R159" si="102">C76*$B76</f>
        <v>0</v>
      </c>
      <c r="D159">
        <f t="shared" si="102"/>
        <v>0</v>
      </c>
      <c r="E159">
        <f t="shared" si="102"/>
        <v>0</v>
      </c>
      <c r="F159">
        <f t="shared" si="102"/>
        <v>0</v>
      </c>
      <c r="G159">
        <f t="shared" si="102"/>
        <v>0</v>
      </c>
      <c r="H159">
        <f t="shared" si="102"/>
        <v>94</v>
      </c>
      <c r="I159">
        <f t="shared" si="102"/>
        <v>0</v>
      </c>
      <c r="J159">
        <f t="shared" si="102"/>
        <v>0</v>
      </c>
      <c r="K159">
        <f t="shared" si="102"/>
        <v>282</v>
      </c>
      <c r="L159">
        <f t="shared" si="102"/>
        <v>0</v>
      </c>
      <c r="M159">
        <f t="shared" si="102"/>
        <v>0</v>
      </c>
      <c r="N159">
        <f t="shared" si="102"/>
        <v>0</v>
      </c>
      <c r="O159">
        <f t="shared" si="102"/>
        <v>0</v>
      </c>
      <c r="P159">
        <f t="shared" si="102"/>
        <v>0</v>
      </c>
      <c r="Q159">
        <f t="shared" si="102"/>
        <v>0</v>
      </c>
      <c r="R159">
        <f t="shared" si="102"/>
        <v>0</v>
      </c>
      <c r="T159">
        <f>B65</f>
        <v>83</v>
      </c>
      <c r="U159">
        <v>10</v>
      </c>
      <c r="V159">
        <f>M65</f>
        <v>1</v>
      </c>
      <c r="Y159">
        <v>98</v>
      </c>
      <c r="Z159">
        <v>15</v>
      </c>
      <c r="AA159">
        <v>1</v>
      </c>
      <c r="AB159">
        <f t="shared" si="74"/>
        <v>16</v>
      </c>
      <c r="BV159">
        <v>85</v>
      </c>
      <c r="BW159">
        <v>9</v>
      </c>
      <c r="BX159">
        <v>1</v>
      </c>
    </row>
    <row r="160" spans="2:76">
      <c r="B160">
        <v>95</v>
      </c>
      <c r="C160">
        <f t="shared" ref="C160:R160" si="103">C77*$B77</f>
        <v>0</v>
      </c>
      <c r="D160">
        <f t="shared" si="103"/>
        <v>0</v>
      </c>
      <c r="E160">
        <f t="shared" si="103"/>
        <v>0</v>
      </c>
      <c r="F160">
        <f t="shared" si="103"/>
        <v>0</v>
      </c>
      <c r="G160">
        <f t="shared" si="103"/>
        <v>0</v>
      </c>
      <c r="H160">
        <f t="shared" si="103"/>
        <v>0</v>
      </c>
      <c r="I160">
        <f t="shared" si="103"/>
        <v>0</v>
      </c>
      <c r="J160">
        <f t="shared" si="103"/>
        <v>0</v>
      </c>
      <c r="K160">
        <f t="shared" si="103"/>
        <v>0</v>
      </c>
      <c r="L160">
        <f t="shared" si="103"/>
        <v>95</v>
      </c>
      <c r="M160">
        <f t="shared" si="103"/>
        <v>0</v>
      </c>
      <c r="N160">
        <f t="shared" si="103"/>
        <v>0</v>
      </c>
      <c r="O160">
        <f t="shared" si="103"/>
        <v>0</v>
      </c>
      <c r="P160">
        <f t="shared" si="103"/>
        <v>0</v>
      </c>
      <c r="Q160">
        <f t="shared" si="103"/>
        <v>0</v>
      </c>
      <c r="R160">
        <f t="shared" si="103"/>
        <v>0</v>
      </c>
      <c r="T160">
        <f t="shared" ref="T160:T172" si="104">B66</f>
        <v>84</v>
      </c>
      <c r="U160">
        <v>10</v>
      </c>
      <c r="V160">
        <f t="shared" ref="V160:V172" si="105">M66</f>
        <v>2</v>
      </c>
      <c r="BV160">
        <v>86</v>
      </c>
      <c r="BW160">
        <v>9</v>
      </c>
      <c r="BX160">
        <v>1</v>
      </c>
    </row>
    <row r="161" spans="1:76">
      <c r="B161">
        <v>96</v>
      </c>
      <c r="C161">
        <f t="shared" ref="C161:R161" si="106">C78*$B78</f>
        <v>0</v>
      </c>
      <c r="D161">
        <f t="shared" si="106"/>
        <v>0</v>
      </c>
      <c r="E161">
        <f t="shared" si="106"/>
        <v>0</v>
      </c>
      <c r="F161">
        <f t="shared" si="106"/>
        <v>0</v>
      </c>
      <c r="G161">
        <f t="shared" si="106"/>
        <v>96</v>
      </c>
      <c r="H161">
        <f t="shared" si="106"/>
        <v>96</v>
      </c>
      <c r="I161">
        <f t="shared" si="106"/>
        <v>0</v>
      </c>
      <c r="J161">
        <f t="shared" si="106"/>
        <v>96</v>
      </c>
      <c r="K161">
        <f t="shared" si="106"/>
        <v>0</v>
      </c>
      <c r="L161">
        <f t="shared" si="106"/>
        <v>0</v>
      </c>
      <c r="M161">
        <f t="shared" si="106"/>
        <v>96</v>
      </c>
      <c r="N161">
        <f t="shared" si="106"/>
        <v>0</v>
      </c>
      <c r="O161">
        <f t="shared" si="106"/>
        <v>0</v>
      </c>
      <c r="P161">
        <f t="shared" si="106"/>
        <v>0</v>
      </c>
      <c r="Q161">
        <f t="shared" si="106"/>
        <v>0</v>
      </c>
      <c r="R161">
        <f t="shared" si="106"/>
        <v>0</v>
      </c>
      <c r="T161">
        <f t="shared" si="104"/>
        <v>85</v>
      </c>
      <c r="U161">
        <v>10</v>
      </c>
      <c r="V161">
        <f t="shared" si="105"/>
        <v>1</v>
      </c>
      <c r="BV161">
        <v>87</v>
      </c>
      <c r="BW161">
        <v>9</v>
      </c>
      <c r="BX161">
        <v>1</v>
      </c>
    </row>
    <row r="162" spans="1:76">
      <c r="B162">
        <v>97</v>
      </c>
      <c r="C162">
        <f t="shared" ref="C162:R162" si="107">C79*$B79</f>
        <v>0</v>
      </c>
      <c r="D162">
        <f t="shared" si="107"/>
        <v>0</v>
      </c>
      <c r="E162">
        <f t="shared" si="107"/>
        <v>0</v>
      </c>
      <c r="F162">
        <f t="shared" si="107"/>
        <v>0</v>
      </c>
      <c r="G162">
        <f t="shared" si="107"/>
        <v>0</v>
      </c>
      <c r="H162">
        <f t="shared" si="107"/>
        <v>0</v>
      </c>
      <c r="I162">
        <f t="shared" si="107"/>
        <v>0</v>
      </c>
      <c r="J162">
        <f t="shared" si="107"/>
        <v>0</v>
      </c>
      <c r="K162">
        <f t="shared" si="107"/>
        <v>0</v>
      </c>
      <c r="L162">
        <f t="shared" si="107"/>
        <v>0</v>
      </c>
      <c r="M162">
        <f t="shared" si="107"/>
        <v>0</v>
      </c>
      <c r="N162">
        <f t="shared" si="107"/>
        <v>0</v>
      </c>
      <c r="O162">
        <f t="shared" si="107"/>
        <v>0</v>
      </c>
      <c r="P162">
        <f t="shared" si="107"/>
        <v>0</v>
      </c>
      <c r="Q162">
        <f t="shared" si="107"/>
        <v>0</v>
      </c>
      <c r="R162">
        <f t="shared" si="107"/>
        <v>0</v>
      </c>
      <c r="T162">
        <f t="shared" si="104"/>
        <v>86</v>
      </c>
      <c r="U162">
        <v>10</v>
      </c>
      <c r="V162">
        <f t="shared" si="105"/>
        <v>1</v>
      </c>
      <c r="BV162">
        <v>88</v>
      </c>
      <c r="BW162">
        <v>9</v>
      </c>
      <c r="BX162">
        <v>1</v>
      </c>
    </row>
    <row r="163" spans="1:76">
      <c r="B163">
        <v>98</v>
      </c>
      <c r="C163">
        <f t="shared" ref="C163:R163" si="108">C80*$B80</f>
        <v>0</v>
      </c>
      <c r="D163">
        <f t="shared" si="108"/>
        <v>0</v>
      </c>
      <c r="E163">
        <f t="shared" si="108"/>
        <v>0</v>
      </c>
      <c r="F163">
        <f t="shared" si="108"/>
        <v>0</v>
      </c>
      <c r="G163">
        <f t="shared" si="108"/>
        <v>0</v>
      </c>
      <c r="H163">
        <f t="shared" si="108"/>
        <v>0</v>
      </c>
      <c r="I163">
        <f t="shared" si="108"/>
        <v>98</v>
      </c>
      <c r="J163">
        <f t="shared" si="108"/>
        <v>0</v>
      </c>
      <c r="K163">
        <f t="shared" si="108"/>
        <v>98</v>
      </c>
      <c r="L163">
        <f t="shared" si="108"/>
        <v>0</v>
      </c>
      <c r="M163">
        <f t="shared" si="108"/>
        <v>0</v>
      </c>
      <c r="N163">
        <f t="shared" si="108"/>
        <v>0</v>
      </c>
      <c r="O163">
        <f t="shared" si="108"/>
        <v>0</v>
      </c>
      <c r="P163">
        <f t="shared" si="108"/>
        <v>0</v>
      </c>
      <c r="Q163">
        <f t="shared" si="108"/>
        <v>98</v>
      </c>
      <c r="R163">
        <f t="shared" si="108"/>
        <v>98</v>
      </c>
      <c r="T163">
        <f t="shared" si="104"/>
        <v>87</v>
      </c>
      <c r="U163">
        <v>10</v>
      </c>
      <c r="V163">
        <f t="shared" si="105"/>
        <v>0</v>
      </c>
      <c r="BV163">
        <v>90</v>
      </c>
      <c r="BW163">
        <v>9</v>
      </c>
      <c r="BX163">
        <v>5</v>
      </c>
    </row>
    <row r="164" spans="1:76">
      <c r="B164">
        <v>99</v>
      </c>
      <c r="C164">
        <f t="shared" ref="C164:R164" si="109">C81*$B81</f>
        <v>0</v>
      </c>
      <c r="D164">
        <f t="shared" si="109"/>
        <v>0</v>
      </c>
      <c r="E164">
        <f t="shared" si="109"/>
        <v>0</v>
      </c>
      <c r="F164">
        <f t="shared" si="109"/>
        <v>0</v>
      </c>
      <c r="G164">
        <f t="shared" si="109"/>
        <v>0</v>
      </c>
      <c r="H164">
        <f t="shared" si="109"/>
        <v>0</v>
      </c>
      <c r="I164">
        <f t="shared" si="109"/>
        <v>0</v>
      </c>
      <c r="J164">
        <f t="shared" si="109"/>
        <v>0</v>
      </c>
      <c r="K164">
        <f t="shared" si="109"/>
        <v>0</v>
      </c>
      <c r="L164">
        <f t="shared" si="109"/>
        <v>0</v>
      </c>
      <c r="M164">
        <f t="shared" si="109"/>
        <v>0</v>
      </c>
      <c r="N164">
        <f t="shared" si="109"/>
        <v>0</v>
      </c>
      <c r="O164">
        <f t="shared" si="109"/>
        <v>0</v>
      </c>
      <c r="P164">
        <f t="shared" si="109"/>
        <v>0</v>
      </c>
      <c r="Q164">
        <f t="shared" si="109"/>
        <v>0</v>
      </c>
      <c r="R164">
        <f t="shared" si="109"/>
        <v>0</v>
      </c>
      <c r="T164">
        <f t="shared" si="104"/>
        <v>88</v>
      </c>
      <c r="U164">
        <v>10</v>
      </c>
      <c r="V164">
        <f t="shared" si="105"/>
        <v>0</v>
      </c>
      <c r="BV164">
        <v>91</v>
      </c>
      <c r="BW164">
        <v>9</v>
      </c>
      <c r="BX164">
        <v>2</v>
      </c>
    </row>
    <row r="165" spans="1:76">
      <c r="B165">
        <v>100</v>
      </c>
      <c r="C165">
        <f t="shared" ref="C165:R165" si="110">C82*$B82</f>
        <v>0</v>
      </c>
      <c r="D165">
        <f t="shared" si="110"/>
        <v>0</v>
      </c>
      <c r="E165">
        <f t="shared" si="110"/>
        <v>0</v>
      </c>
      <c r="F165">
        <f t="shared" si="110"/>
        <v>0</v>
      </c>
      <c r="G165">
        <f t="shared" si="110"/>
        <v>0</v>
      </c>
      <c r="H165">
        <f t="shared" si="110"/>
        <v>0</v>
      </c>
      <c r="I165">
        <f t="shared" si="110"/>
        <v>0</v>
      </c>
      <c r="J165">
        <f t="shared" si="110"/>
        <v>0</v>
      </c>
      <c r="K165">
        <f t="shared" si="110"/>
        <v>100</v>
      </c>
      <c r="L165">
        <f t="shared" si="110"/>
        <v>0</v>
      </c>
      <c r="M165">
        <f t="shared" si="110"/>
        <v>0</v>
      </c>
      <c r="N165">
        <f t="shared" si="110"/>
        <v>0</v>
      </c>
      <c r="O165">
        <f t="shared" si="110"/>
        <v>0</v>
      </c>
      <c r="P165">
        <f t="shared" si="110"/>
        <v>0</v>
      </c>
      <c r="Q165">
        <f t="shared" si="110"/>
        <v>0</v>
      </c>
      <c r="R165">
        <f t="shared" si="110"/>
        <v>0</v>
      </c>
      <c r="T165">
        <f t="shared" si="104"/>
        <v>89</v>
      </c>
      <c r="U165">
        <v>10</v>
      </c>
      <c r="V165">
        <f t="shared" si="105"/>
        <v>2</v>
      </c>
      <c r="BV165">
        <v>92</v>
      </c>
      <c r="BW165">
        <v>9</v>
      </c>
      <c r="BX165">
        <v>1</v>
      </c>
    </row>
    <row r="166" spans="1:76">
      <c r="T166">
        <f t="shared" si="104"/>
        <v>90</v>
      </c>
      <c r="U166">
        <v>10</v>
      </c>
      <c r="V166">
        <f t="shared" si="105"/>
        <v>1</v>
      </c>
      <c r="BV166">
        <v>95</v>
      </c>
      <c r="BW166">
        <v>9</v>
      </c>
      <c r="BX166">
        <v>1</v>
      </c>
    </row>
    <row r="167" spans="1:76">
      <c r="C167">
        <f>SUM(C87:C165)</f>
        <v>225</v>
      </c>
      <c r="D167">
        <f t="shared" ref="D167:R167" si="111">SUM(D87:D165)</f>
        <v>5213</v>
      </c>
      <c r="E167">
        <f t="shared" si="111"/>
        <v>10528</v>
      </c>
      <c r="F167">
        <f t="shared" si="111"/>
        <v>19103</v>
      </c>
      <c r="G167">
        <f t="shared" si="111"/>
        <v>25647</v>
      </c>
      <c r="H167">
        <f t="shared" si="111"/>
        <v>22058</v>
      </c>
      <c r="I167">
        <f t="shared" si="111"/>
        <v>15130</v>
      </c>
      <c r="J167">
        <f t="shared" si="111"/>
        <v>8344</v>
      </c>
      <c r="K167">
        <f t="shared" si="111"/>
        <v>5329</v>
      </c>
      <c r="L167">
        <f t="shared" si="111"/>
        <v>2076</v>
      </c>
      <c r="M167">
        <f t="shared" si="111"/>
        <v>1061</v>
      </c>
      <c r="N167">
        <f t="shared" si="111"/>
        <v>363</v>
      </c>
      <c r="O167">
        <f t="shared" si="111"/>
        <v>91</v>
      </c>
      <c r="P167">
        <f t="shared" si="111"/>
        <v>0</v>
      </c>
      <c r="Q167">
        <f t="shared" si="111"/>
        <v>98</v>
      </c>
      <c r="R167">
        <f t="shared" si="111"/>
        <v>98</v>
      </c>
      <c r="T167">
        <f t="shared" si="104"/>
        <v>91</v>
      </c>
      <c r="U167">
        <v>10</v>
      </c>
      <c r="V167">
        <f t="shared" si="105"/>
        <v>1</v>
      </c>
      <c r="BV167">
        <v>83</v>
      </c>
      <c r="BW167">
        <v>10</v>
      </c>
      <c r="BX167">
        <v>1</v>
      </c>
    </row>
    <row r="168" spans="1:76">
      <c r="T168">
        <f t="shared" si="104"/>
        <v>92</v>
      </c>
      <c r="U168">
        <v>10</v>
      </c>
      <c r="V168">
        <f t="shared" si="105"/>
        <v>2</v>
      </c>
      <c r="BV168">
        <v>84</v>
      </c>
      <c r="BW168">
        <v>10</v>
      </c>
      <c r="BX168">
        <v>2</v>
      </c>
    </row>
    <row r="169" spans="1:76">
      <c r="A169" t="s">
        <v>10</v>
      </c>
      <c r="C169">
        <f>C167/C84</f>
        <v>28.125</v>
      </c>
      <c r="D169">
        <f t="shared" ref="D169:R169" si="112">D167/D84</f>
        <v>56.053763440860216</v>
      </c>
      <c r="E169">
        <f t="shared" si="112"/>
        <v>63.041916167664674</v>
      </c>
      <c r="F169">
        <f t="shared" si="112"/>
        <v>67.264084507042256</v>
      </c>
      <c r="G169">
        <f t="shared" si="112"/>
        <v>71.639664804469277</v>
      </c>
      <c r="H169">
        <f t="shared" si="112"/>
        <v>75.027210884353735</v>
      </c>
      <c r="I169">
        <f t="shared" si="112"/>
        <v>78.802083333333329</v>
      </c>
      <c r="J169">
        <f t="shared" si="112"/>
        <v>81.803921568627445</v>
      </c>
      <c r="K169">
        <f t="shared" si="112"/>
        <v>84.587301587301582</v>
      </c>
      <c r="L169">
        <f t="shared" si="112"/>
        <v>86.5</v>
      </c>
      <c r="M169">
        <f t="shared" si="112"/>
        <v>88.416666666666671</v>
      </c>
      <c r="N169">
        <f t="shared" si="112"/>
        <v>90.75</v>
      </c>
      <c r="O169">
        <f t="shared" si="112"/>
        <v>91</v>
      </c>
      <c r="Q169">
        <f t="shared" si="112"/>
        <v>98</v>
      </c>
      <c r="R169">
        <f t="shared" si="112"/>
        <v>98</v>
      </c>
      <c r="T169">
        <f t="shared" si="104"/>
        <v>93</v>
      </c>
      <c r="U169">
        <v>10</v>
      </c>
      <c r="V169">
        <f t="shared" si="105"/>
        <v>0</v>
      </c>
      <c r="BV169">
        <v>85</v>
      </c>
      <c r="BW169">
        <v>10</v>
      </c>
      <c r="BX169">
        <v>1</v>
      </c>
    </row>
    <row r="170" spans="1:76">
      <c r="C170">
        <v>0.3</v>
      </c>
      <c r="D170">
        <f t="shared" ref="D170:R170" si="113">D175</f>
        <v>2</v>
      </c>
      <c r="E170">
        <f t="shared" si="113"/>
        <v>3</v>
      </c>
      <c r="F170">
        <f t="shared" si="113"/>
        <v>4</v>
      </c>
      <c r="G170">
        <f t="shared" si="113"/>
        <v>5</v>
      </c>
      <c r="H170">
        <f t="shared" si="113"/>
        <v>6</v>
      </c>
      <c r="I170">
        <f t="shared" si="113"/>
        <v>7</v>
      </c>
      <c r="J170">
        <f t="shared" si="113"/>
        <v>8</v>
      </c>
      <c r="K170">
        <f t="shared" si="113"/>
        <v>9</v>
      </c>
      <c r="L170">
        <f t="shared" si="113"/>
        <v>10</v>
      </c>
      <c r="M170">
        <f t="shared" si="113"/>
        <v>11</v>
      </c>
      <c r="N170">
        <f t="shared" si="113"/>
        <v>12</v>
      </c>
      <c r="O170">
        <f t="shared" si="113"/>
        <v>13</v>
      </c>
      <c r="P170">
        <f t="shared" si="113"/>
        <v>14</v>
      </c>
      <c r="Q170">
        <f t="shared" si="113"/>
        <v>15</v>
      </c>
      <c r="R170">
        <f t="shared" si="113"/>
        <v>16</v>
      </c>
      <c r="T170">
        <f t="shared" si="104"/>
        <v>94</v>
      </c>
      <c r="U170">
        <v>10</v>
      </c>
      <c r="V170">
        <f t="shared" si="105"/>
        <v>0</v>
      </c>
      <c r="BV170">
        <v>86</v>
      </c>
      <c r="BW170">
        <v>10</v>
      </c>
      <c r="BX170">
        <v>1</v>
      </c>
    </row>
    <row r="171" spans="1:76">
      <c r="A171" t="s">
        <v>21</v>
      </c>
      <c r="C171">
        <f>$B172*(1-EXP(-($B173*(C175-$B174))))</f>
        <v>43.107206587155012</v>
      </c>
      <c r="D171">
        <f t="shared" ref="D171:R171" si="114">$B172*(1-EXP(-($B173*(D175-$B174))))</f>
        <v>54.839653798158231</v>
      </c>
      <c r="E171">
        <f t="shared" si="114"/>
        <v>63.904086574325554</v>
      </c>
      <c r="F171">
        <f t="shared" si="114"/>
        <v>70.907224118946189</v>
      </c>
      <c r="G171">
        <f t="shared" si="114"/>
        <v>76.317814795709111</v>
      </c>
      <c r="H171">
        <f t="shared" si="114"/>
        <v>80.498011355458345</v>
      </c>
      <c r="I171">
        <f t="shared" si="114"/>
        <v>83.727611286790378</v>
      </c>
      <c r="J171">
        <f t="shared" si="114"/>
        <v>86.222784795350378</v>
      </c>
      <c r="K171">
        <f t="shared" si="114"/>
        <v>88.150543951343337</v>
      </c>
      <c r="L171">
        <f t="shared" si="114"/>
        <v>89.639921483913994</v>
      </c>
      <c r="M171">
        <f t="shared" si="114"/>
        <v>90.790607464385246</v>
      </c>
      <c r="N171">
        <f t="shared" si="114"/>
        <v>91.679621966549632</v>
      </c>
      <c r="O171">
        <f t="shared" si="114"/>
        <v>92.366470332195746</v>
      </c>
      <c r="P171">
        <f t="shared" si="114"/>
        <v>92.897126104674371</v>
      </c>
      <c r="Q171">
        <f t="shared" si="114"/>
        <v>93.307108224381381</v>
      </c>
      <c r="R171">
        <f t="shared" si="114"/>
        <v>93.623858455316096</v>
      </c>
      <c r="T171">
        <f t="shared" si="104"/>
        <v>95</v>
      </c>
      <c r="U171">
        <v>10</v>
      </c>
      <c r="V171">
        <f t="shared" si="105"/>
        <v>0</v>
      </c>
      <c r="BV171">
        <v>89</v>
      </c>
      <c r="BW171">
        <v>10</v>
      </c>
      <c r="BX171">
        <v>2</v>
      </c>
    </row>
    <row r="172" spans="1:76">
      <c r="A172" t="s">
        <v>22</v>
      </c>
      <c r="B172">
        <v>94.7</v>
      </c>
      <c r="T172">
        <f t="shared" si="104"/>
        <v>96</v>
      </c>
      <c r="U172">
        <v>10</v>
      </c>
      <c r="V172">
        <f t="shared" si="105"/>
        <v>1</v>
      </c>
      <c r="BV172">
        <v>90</v>
      </c>
      <c r="BW172">
        <v>10</v>
      </c>
      <c r="BX172">
        <v>1</v>
      </c>
    </row>
    <row r="173" spans="1:76">
      <c r="A173" t="s">
        <v>23</v>
      </c>
      <c r="B173">
        <v>0.25800000000000001</v>
      </c>
      <c r="T173">
        <f>B154</f>
        <v>89</v>
      </c>
      <c r="U173">
        <v>11</v>
      </c>
      <c r="V173">
        <f>N74</f>
        <v>2</v>
      </c>
      <c r="BV173">
        <v>91</v>
      </c>
      <c r="BW173">
        <v>10</v>
      </c>
      <c r="BX173">
        <v>1</v>
      </c>
    </row>
    <row r="174" spans="1:76">
      <c r="A174" t="s">
        <v>24</v>
      </c>
      <c r="B174">
        <v>-1.3540000000000001</v>
      </c>
      <c r="T174">
        <v>90</v>
      </c>
      <c r="U174">
        <v>11</v>
      </c>
      <c r="V174">
        <v>1</v>
      </c>
      <c r="BV174">
        <v>92</v>
      </c>
      <c r="BW174">
        <v>10</v>
      </c>
      <c r="BX174">
        <v>2</v>
      </c>
    </row>
    <row r="175" spans="1:76">
      <c r="A175" t="s">
        <v>37</v>
      </c>
      <c r="C175">
        <v>1</v>
      </c>
      <c r="D175">
        <v>2</v>
      </c>
      <c r="E175">
        <v>3</v>
      </c>
      <c r="F175">
        <v>4</v>
      </c>
      <c r="G175">
        <v>5</v>
      </c>
      <c r="H175">
        <v>6</v>
      </c>
      <c r="I175">
        <v>7</v>
      </c>
      <c r="J175">
        <v>8</v>
      </c>
      <c r="K175">
        <v>9</v>
      </c>
      <c r="L175">
        <v>10</v>
      </c>
      <c r="M175">
        <v>11</v>
      </c>
      <c r="N175">
        <v>12</v>
      </c>
      <c r="O175">
        <v>13</v>
      </c>
      <c r="P175">
        <v>14</v>
      </c>
      <c r="Q175">
        <v>15</v>
      </c>
      <c r="R175">
        <v>16</v>
      </c>
      <c r="T175">
        <f t="shared" ref="T175" si="115">B156</f>
        <v>91</v>
      </c>
      <c r="U175">
        <v>11</v>
      </c>
      <c r="V175">
        <v>1</v>
      </c>
      <c r="BV175">
        <v>96</v>
      </c>
      <c r="BW175">
        <v>10</v>
      </c>
      <c r="BX175">
        <v>1</v>
      </c>
    </row>
    <row r="176" spans="1:76">
      <c r="F176" t="s">
        <v>11</v>
      </c>
      <c r="T176">
        <v>91</v>
      </c>
      <c r="U176">
        <v>11</v>
      </c>
      <c r="V176">
        <v>0</v>
      </c>
      <c r="BV176">
        <v>89</v>
      </c>
      <c r="BW176">
        <v>11</v>
      </c>
      <c r="BX176">
        <v>2</v>
      </c>
    </row>
    <row r="177" spans="5:76">
      <c r="T177">
        <f t="shared" ref="T177" si="116">B158</f>
        <v>93</v>
      </c>
      <c r="U177">
        <v>11</v>
      </c>
      <c r="V177">
        <v>2</v>
      </c>
      <c r="BV177">
        <v>90</v>
      </c>
      <c r="BW177">
        <v>11</v>
      </c>
      <c r="BX177">
        <v>1</v>
      </c>
    </row>
    <row r="178" spans="5:76">
      <c r="F178" s="1" t="s">
        <v>12</v>
      </c>
      <c r="G178" s="1" t="s">
        <v>13</v>
      </c>
      <c r="H178" s="1" t="s">
        <v>16</v>
      </c>
      <c r="I178" s="1" t="s">
        <v>20</v>
      </c>
      <c r="J178" s="1" t="s">
        <v>14</v>
      </c>
      <c r="L178" s="1" t="s">
        <v>39</v>
      </c>
      <c r="T178">
        <v>91</v>
      </c>
      <c r="U178">
        <v>12</v>
      </c>
      <c r="V178">
        <v>1</v>
      </c>
      <c r="BV178">
        <v>91</v>
      </c>
      <c r="BW178">
        <v>11</v>
      </c>
      <c r="BX178">
        <v>1</v>
      </c>
    </row>
    <row r="179" spans="5:76">
      <c r="E179" s="1">
        <v>0</v>
      </c>
      <c r="F179">
        <v>8</v>
      </c>
      <c r="L179">
        <f>SUM(F179:J179)</f>
        <v>8</v>
      </c>
      <c r="N179">
        <v>5</v>
      </c>
      <c r="T179">
        <v>98</v>
      </c>
      <c r="U179">
        <v>14</v>
      </c>
      <c r="V179">
        <v>1</v>
      </c>
      <c r="BV179">
        <v>93</v>
      </c>
      <c r="BW179">
        <v>11</v>
      </c>
      <c r="BX179">
        <v>2</v>
      </c>
    </row>
    <row r="180" spans="5:76">
      <c r="E180" s="1">
        <v>1</v>
      </c>
      <c r="F180">
        <v>61</v>
      </c>
      <c r="G180">
        <v>22</v>
      </c>
      <c r="H180">
        <v>2</v>
      </c>
      <c r="I180">
        <v>7</v>
      </c>
      <c r="J180">
        <v>2</v>
      </c>
      <c r="L180">
        <f>SUM(F180:J180)</f>
        <v>94</v>
      </c>
      <c r="N180">
        <v>5</v>
      </c>
      <c r="T180">
        <v>98</v>
      </c>
      <c r="U180">
        <v>15</v>
      </c>
      <c r="V180">
        <v>1</v>
      </c>
      <c r="BV180">
        <v>91</v>
      </c>
      <c r="BW180">
        <v>12</v>
      </c>
      <c r="BX180">
        <v>1</v>
      </c>
    </row>
    <row r="181" spans="5:76">
      <c r="E181" s="1">
        <v>2</v>
      </c>
      <c r="F181">
        <v>70</v>
      </c>
      <c r="G181">
        <v>49</v>
      </c>
      <c r="H181">
        <v>11</v>
      </c>
      <c r="I181">
        <v>37</v>
      </c>
      <c r="J181">
        <v>280</v>
      </c>
      <c r="L181">
        <f t="shared" ref="L181:L194" si="117">SUM(F181:J181)</f>
        <v>447</v>
      </c>
      <c r="N181">
        <v>5</v>
      </c>
      <c r="BV181">
        <v>98</v>
      </c>
      <c r="BW181">
        <v>14</v>
      </c>
      <c r="BX181">
        <v>1</v>
      </c>
    </row>
    <row r="182" spans="5:76">
      <c r="E182" s="1">
        <v>3</v>
      </c>
      <c r="F182">
        <v>40</v>
      </c>
      <c r="G182">
        <v>32</v>
      </c>
      <c r="H182">
        <v>70</v>
      </c>
      <c r="I182">
        <v>142</v>
      </c>
      <c r="J182">
        <v>520</v>
      </c>
      <c r="L182">
        <f t="shared" si="117"/>
        <v>804</v>
      </c>
      <c r="N182">
        <v>5</v>
      </c>
      <c r="BV182">
        <v>98</v>
      </c>
      <c r="BW182">
        <v>15</v>
      </c>
      <c r="BX182">
        <v>1</v>
      </c>
    </row>
    <row r="183" spans="5:76">
      <c r="E183" s="1">
        <v>4</v>
      </c>
      <c r="F183">
        <v>52</v>
      </c>
      <c r="G183">
        <v>31</v>
      </c>
      <c r="H183">
        <v>134</v>
      </c>
      <c r="I183">
        <v>141</v>
      </c>
      <c r="J183">
        <v>195</v>
      </c>
      <c r="L183">
        <f t="shared" si="117"/>
        <v>553</v>
      </c>
      <c r="N183">
        <v>5</v>
      </c>
    </row>
    <row r="184" spans="5:76">
      <c r="E184" s="1">
        <v>5</v>
      </c>
      <c r="F184">
        <v>32</v>
      </c>
      <c r="G184">
        <v>39</v>
      </c>
      <c r="H184">
        <v>144</v>
      </c>
      <c r="I184">
        <v>79</v>
      </c>
      <c r="J184">
        <v>72</v>
      </c>
      <c r="L184">
        <f t="shared" si="117"/>
        <v>366</v>
      </c>
      <c r="N184">
        <v>5</v>
      </c>
    </row>
    <row r="185" spans="5:76">
      <c r="E185" s="1">
        <v>6</v>
      </c>
      <c r="F185">
        <v>11</v>
      </c>
      <c r="G185">
        <v>32</v>
      </c>
      <c r="H185">
        <v>118</v>
      </c>
      <c r="I185">
        <v>31</v>
      </c>
      <c r="J185">
        <v>13</v>
      </c>
      <c r="L185">
        <f t="shared" si="117"/>
        <v>205</v>
      </c>
      <c r="N185">
        <v>5</v>
      </c>
    </row>
    <row r="186" spans="5:76">
      <c r="E186" s="1">
        <v>7</v>
      </c>
      <c r="F186">
        <v>18</v>
      </c>
      <c r="G186">
        <v>18</v>
      </c>
      <c r="H186">
        <v>51</v>
      </c>
      <c r="I186">
        <v>15</v>
      </c>
      <c r="J186">
        <v>4</v>
      </c>
      <c r="L186">
        <f t="shared" si="117"/>
        <v>106</v>
      </c>
      <c r="N186">
        <v>5</v>
      </c>
    </row>
    <row r="187" spans="5:76">
      <c r="E187" s="1">
        <v>8</v>
      </c>
      <c r="F187">
        <v>7</v>
      </c>
      <c r="G187">
        <v>15</v>
      </c>
      <c r="H187">
        <v>34</v>
      </c>
      <c r="I187">
        <v>6</v>
      </c>
      <c r="J187">
        <v>1</v>
      </c>
      <c r="L187">
        <f t="shared" si="117"/>
        <v>63</v>
      </c>
      <c r="N187">
        <v>5</v>
      </c>
    </row>
    <row r="188" spans="5:76">
      <c r="E188" s="1">
        <v>9</v>
      </c>
      <c r="F188">
        <v>5</v>
      </c>
      <c r="G188">
        <v>13</v>
      </c>
      <c r="H188">
        <v>4</v>
      </c>
      <c r="I188">
        <v>2</v>
      </c>
      <c r="L188">
        <f t="shared" si="117"/>
        <v>24</v>
      </c>
      <c r="N188">
        <v>5</v>
      </c>
    </row>
    <row r="189" spans="5:76">
      <c r="E189" s="1">
        <v>10</v>
      </c>
      <c r="F189">
        <v>3</v>
      </c>
      <c r="G189">
        <v>7</v>
      </c>
      <c r="H189">
        <v>2</v>
      </c>
      <c r="L189">
        <f t="shared" si="117"/>
        <v>12</v>
      </c>
      <c r="N189">
        <v>5</v>
      </c>
    </row>
    <row r="190" spans="5:76">
      <c r="E190" s="1">
        <v>11</v>
      </c>
      <c r="G190">
        <v>1</v>
      </c>
      <c r="H190">
        <v>3</v>
      </c>
      <c r="L190">
        <f t="shared" si="117"/>
        <v>4</v>
      </c>
      <c r="N190">
        <v>5</v>
      </c>
    </row>
    <row r="191" spans="5:76">
      <c r="E191" s="1">
        <v>12</v>
      </c>
      <c r="H191">
        <v>1</v>
      </c>
      <c r="L191">
        <f t="shared" si="117"/>
        <v>1</v>
      </c>
      <c r="N191">
        <v>5</v>
      </c>
    </row>
    <row r="192" spans="5:76">
      <c r="E192" s="1">
        <v>13</v>
      </c>
      <c r="L192">
        <f t="shared" si="117"/>
        <v>0</v>
      </c>
      <c r="N192">
        <v>5</v>
      </c>
    </row>
    <row r="193" spans="5:14">
      <c r="E193" s="1">
        <v>14</v>
      </c>
      <c r="H193">
        <v>1</v>
      </c>
      <c r="L193">
        <f t="shared" si="117"/>
        <v>1</v>
      </c>
      <c r="N193">
        <v>5</v>
      </c>
    </row>
    <row r="194" spans="5:14">
      <c r="E194" s="1">
        <v>15</v>
      </c>
      <c r="H194">
        <v>1</v>
      </c>
      <c r="L194">
        <f t="shared" si="117"/>
        <v>1</v>
      </c>
      <c r="N194">
        <v>5</v>
      </c>
    </row>
    <row r="196" spans="5:14">
      <c r="F196">
        <f>SUM(F179:F194)</f>
        <v>307</v>
      </c>
      <c r="G196">
        <f t="shared" ref="G196:J196" si="118">SUM(G179:G194)</f>
        <v>259</v>
      </c>
      <c r="H196">
        <f t="shared" si="118"/>
        <v>576</v>
      </c>
      <c r="I196">
        <f t="shared" si="118"/>
        <v>460</v>
      </c>
      <c r="J196">
        <f t="shared" si="118"/>
        <v>1087</v>
      </c>
    </row>
    <row r="198" spans="5:14">
      <c r="I198">
        <f>SUM(F196:I196)</f>
        <v>1602</v>
      </c>
    </row>
    <row r="201" spans="5:14">
      <c r="E201" s="8"/>
      <c r="F201" s="9"/>
      <c r="G201" s="8" t="s">
        <v>41</v>
      </c>
      <c r="H201" s="8"/>
      <c r="I201" s="9"/>
      <c r="J201" s="8" t="s">
        <v>44</v>
      </c>
    </row>
    <row r="202" spans="5:14">
      <c r="E202" s="8" t="s">
        <v>40</v>
      </c>
      <c r="F202" s="9"/>
      <c r="G202" s="8" t="s">
        <v>43</v>
      </c>
      <c r="H202" s="8" t="s">
        <v>42</v>
      </c>
      <c r="I202" s="9"/>
      <c r="J202" s="8" t="s">
        <v>43</v>
      </c>
    </row>
    <row r="204" spans="5:14">
      <c r="E204" s="1">
        <v>0</v>
      </c>
      <c r="H204" s="7">
        <v>43.107206587155012</v>
      </c>
      <c r="J204" s="7">
        <v>28.125</v>
      </c>
    </row>
    <row r="205" spans="5:14">
      <c r="E205" s="1">
        <v>1</v>
      </c>
      <c r="G205">
        <v>59.5</v>
      </c>
      <c r="H205" s="7">
        <v>54.839653798158231</v>
      </c>
      <c r="J205" s="7">
        <v>56.053763440860216</v>
      </c>
    </row>
    <row r="206" spans="5:14">
      <c r="E206" s="1">
        <v>2</v>
      </c>
      <c r="G206">
        <v>65.8</v>
      </c>
      <c r="H206" s="7">
        <v>63.904086574325554</v>
      </c>
      <c r="J206" s="7">
        <v>63.041916167664674</v>
      </c>
    </row>
    <row r="207" spans="5:14">
      <c r="E207" s="1">
        <v>3</v>
      </c>
      <c r="G207">
        <v>69.8</v>
      </c>
      <c r="H207" s="7">
        <v>70.907224118946189</v>
      </c>
      <c r="J207" s="7">
        <v>67.264084507042256</v>
      </c>
    </row>
    <row r="208" spans="5:14">
      <c r="E208" s="1">
        <v>4</v>
      </c>
      <c r="G208">
        <v>74.400000000000006</v>
      </c>
      <c r="H208" s="7">
        <v>76.317814795709111</v>
      </c>
      <c r="J208" s="7">
        <v>71.639664804469277</v>
      </c>
    </row>
    <row r="209" spans="5:10">
      <c r="E209" s="1">
        <v>5</v>
      </c>
      <c r="G209">
        <v>79.3</v>
      </c>
      <c r="H209" s="7">
        <v>80.498011355458345</v>
      </c>
      <c r="J209" s="7">
        <v>75.027210884353735</v>
      </c>
    </row>
    <row r="210" spans="5:10">
      <c r="E210" s="1">
        <v>6</v>
      </c>
      <c r="G210">
        <v>81.2</v>
      </c>
      <c r="H210" s="7">
        <v>83.727611286790378</v>
      </c>
      <c r="J210" s="7">
        <v>78.802083333333329</v>
      </c>
    </row>
    <row r="211" spans="5:10">
      <c r="E211" s="1">
        <v>7</v>
      </c>
      <c r="G211">
        <v>85.5</v>
      </c>
      <c r="H211" s="7">
        <v>86.222784795350378</v>
      </c>
      <c r="J211" s="7">
        <v>81.803921568627445</v>
      </c>
    </row>
    <row r="212" spans="5:10">
      <c r="E212" s="1">
        <v>8</v>
      </c>
      <c r="G212">
        <v>92</v>
      </c>
      <c r="H212" s="7">
        <v>88.150543951343337</v>
      </c>
      <c r="J212" s="7">
        <v>84.587301587301582</v>
      </c>
    </row>
    <row r="213" spans="5:10">
      <c r="E213" s="1">
        <v>9</v>
      </c>
      <c r="H213" s="7">
        <v>89.639921483913994</v>
      </c>
      <c r="J213" s="7">
        <v>86.5</v>
      </c>
    </row>
    <row r="214" spans="5:10">
      <c r="E214" s="1">
        <v>10</v>
      </c>
      <c r="H214" s="7">
        <v>90.790607464385246</v>
      </c>
      <c r="J214" s="7">
        <v>88.416666666666671</v>
      </c>
    </row>
    <row r="215" spans="5:10">
      <c r="E215" s="1">
        <v>11</v>
      </c>
      <c r="H215" s="7">
        <v>91.679621966549632</v>
      </c>
      <c r="J215" s="7">
        <v>90.75</v>
      </c>
    </row>
    <row r="216" spans="5:10">
      <c r="E216" s="1">
        <v>12</v>
      </c>
      <c r="H216" s="7">
        <v>92.366470332195746</v>
      </c>
      <c r="J216" s="7">
        <v>91</v>
      </c>
    </row>
    <row r="217" spans="5:10">
      <c r="E217" s="1">
        <v>13</v>
      </c>
      <c r="H217" s="7">
        <v>92.897126104674371</v>
      </c>
      <c r="J217" s="7"/>
    </row>
    <row r="218" spans="5:10">
      <c r="E218" s="1">
        <v>14</v>
      </c>
      <c r="H218" s="7">
        <v>93.307108224381381</v>
      </c>
      <c r="J218" s="7">
        <v>98</v>
      </c>
    </row>
    <row r="219" spans="5:10">
      <c r="E219" s="1">
        <v>15</v>
      </c>
      <c r="H219" s="7">
        <v>93.623858455316096</v>
      </c>
      <c r="J219" s="7">
        <v>98</v>
      </c>
    </row>
  </sheetData>
  <sortState ref="Y4:AA159">
    <sortCondition ref="Z4:Z159"/>
    <sortCondition ref="Y4:Y159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P4" sqref="P4"/>
    </sheetView>
  </sheetViews>
  <sheetFormatPr defaultRowHeight="15"/>
  <sheetData>
    <row r="1" spans="2:5">
      <c r="C1" t="s">
        <v>35</v>
      </c>
      <c r="D1">
        <v>83.464178990875993</v>
      </c>
    </row>
    <row r="2" spans="2:5">
      <c r="C2" t="s">
        <v>36</v>
      </c>
      <c r="D2">
        <v>1.1957820083579855</v>
      </c>
    </row>
    <row r="3" spans="2:5">
      <c r="C3" t="s">
        <v>24</v>
      </c>
      <c r="D3">
        <v>0</v>
      </c>
    </row>
    <row r="4" spans="2:5">
      <c r="B4">
        <v>0.3</v>
      </c>
      <c r="C4">
        <v>28.125</v>
      </c>
      <c r="D4">
        <f>D$1*(1-EXP(-D$2*(B4-D$3)))</f>
        <v>25.159465255387705</v>
      </c>
      <c r="E4">
        <f>(C4-D4)^2*10</f>
        <v>87.943963215027111</v>
      </c>
    </row>
    <row r="5" spans="2:5">
      <c r="B5">
        <f>B4+1</f>
        <v>1.3</v>
      </c>
      <c r="C5">
        <v>56.053763440860216</v>
      </c>
      <c r="D5">
        <f t="shared" ref="D5:D19" si="0">D$1*(1-EXP(-D$2*(B5-D$3)))</f>
        <v>65.828907918776409</v>
      </c>
      <c r="E5">
        <f t="shared" ref="E5:E19" si="1">(C5-D5)^2</f>
        <v>95.553449564135434</v>
      </c>
    </row>
    <row r="6" spans="2:5">
      <c r="B6">
        <f t="shared" ref="B6:B19" si="2">B5+1</f>
        <v>2.2999999999999998</v>
      </c>
      <c r="C6">
        <v>63.041916167664674</v>
      </c>
      <c r="D6">
        <f t="shared" si="0"/>
        <v>78.130085641282307</v>
      </c>
      <c r="E6">
        <f t="shared" si="1"/>
        <v>227.65285806460699</v>
      </c>
    </row>
    <row r="7" spans="2:5">
      <c r="B7">
        <f t="shared" si="2"/>
        <v>3.3</v>
      </c>
      <c r="C7">
        <v>67.264084507042256</v>
      </c>
      <c r="D7">
        <f t="shared" si="0"/>
        <v>81.850790019090141</v>
      </c>
      <c r="E7">
        <f t="shared" si="1"/>
        <v>212.77197769520816</v>
      </c>
    </row>
    <row r="8" spans="2:5">
      <c r="B8">
        <f t="shared" si="2"/>
        <v>4.3</v>
      </c>
      <c r="C8">
        <v>71.639664804469277</v>
      </c>
      <c r="D8">
        <f t="shared" si="0"/>
        <v>82.976181536823461</v>
      </c>
      <c r="E8">
        <f t="shared" si="1"/>
        <v>128.51661162294639</v>
      </c>
    </row>
    <row r="9" spans="2:5">
      <c r="B9">
        <f t="shared" si="2"/>
        <v>5.3</v>
      </c>
      <c r="C9">
        <v>75.027210884353735</v>
      </c>
      <c r="D9">
        <f t="shared" si="0"/>
        <v>83.316575704051644</v>
      </c>
      <c r="E9">
        <f t="shared" si="1"/>
        <v>68.713569114045342</v>
      </c>
    </row>
    <row r="10" spans="2:5">
      <c r="B10">
        <f t="shared" si="2"/>
        <v>6.3</v>
      </c>
      <c r="C10">
        <v>78.802083333333329</v>
      </c>
      <c r="D10">
        <f t="shared" si="0"/>
        <v>83.419533818856294</v>
      </c>
      <c r="E10">
        <f t="shared" si="1"/>
        <v>21.320848986256273</v>
      </c>
    </row>
    <row r="11" spans="2:5">
      <c r="B11">
        <f t="shared" si="2"/>
        <v>7.3</v>
      </c>
      <c r="C11">
        <v>81.803921568627445</v>
      </c>
      <c r="D11">
        <f t="shared" si="0"/>
        <v>83.450675284911497</v>
      </c>
      <c r="E11">
        <f t="shared" si="1"/>
        <v>2.7117978020953388</v>
      </c>
    </row>
    <row r="12" spans="2:5">
      <c r="B12">
        <f t="shared" si="2"/>
        <v>8.3000000000000007</v>
      </c>
      <c r="C12">
        <v>84.587301587301582</v>
      </c>
      <c r="D12">
        <f t="shared" si="0"/>
        <v>83.460094560991962</v>
      </c>
      <c r="E12">
        <f t="shared" si="1"/>
        <v>1.2705956801617755</v>
      </c>
    </row>
    <row r="13" spans="2:5">
      <c r="B13">
        <f t="shared" si="2"/>
        <v>9.3000000000000007</v>
      </c>
      <c r="C13">
        <v>86.5</v>
      </c>
      <c r="D13">
        <f t="shared" si="0"/>
        <v>83.462943584275649</v>
      </c>
      <c r="E13">
        <f t="shared" si="1"/>
        <v>9.2237116722924402</v>
      </c>
    </row>
    <row r="14" spans="2:5">
      <c r="B14">
        <f t="shared" si="2"/>
        <v>10.3</v>
      </c>
      <c r="C14">
        <v>88.416666666666671</v>
      </c>
      <c r="D14">
        <f t="shared" si="0"/>
        <v>83.463805320740505</v>
      </c>
      <c r="E14">
        <f t="shared" si="1"/>
        <v>24.530835511969556</v>
      </c>
    </row>
    <row r="15" spans="2:5">
      <c r="B15">
        <f t="shared" si="2"/>
        <v>11.3</v>
      </c>
      <c r="C15">
        <v>90.75</v>
      </c>
      <c r="D15">
        <f t="shared" si="0"/>
        <v>83.464065967867924</v>
      </c>
      <c r="E15">
        <f t="shared" si="1"/>
        <v>53.084834720580368</v>
      </c>
    </row>
    <row r="16" spans="2:5">
      <c r="B16">
        <f t="shared" si="2"/>
        <v>12.3</v>
      </c>
      <c r="C16">
        <v>91</v>
      </c>
      <c r="D16">
        <f t="shared" si="0"/>
        <v>83.464144805108546</v>
      </c>
      <c r="E16">
        <f t="shared" si="1"/>
        <v>56.78911351837251</v>
      </c>
    </row>
    <row r="17" spans="2:5">
      <c r="B17">
        <f t="shared" si="2"/>
        <v>13.3</v>
      </c>
    </row>
    <row r="18" spans="2:5">
      <c r="B18">
        <f t="shared" si="2"/>
        <v>14.3</v>
      </c>
      <c r="C18">
        <v>98</v>
      </c>
      <c r="D18">
        <f t="shared" si="0"/>
        <v>83.464175863340273</v>
      </c>
      <c r="E18">
        <f t="shared" si="1"/>
        <v>211.2901833318995</v>
      </c>
    </row>
    <row r="19" spans="2:5">
      <c r="B19">
        <f t="shared" si="2"/>
        <v>15.3</v>
      </c>
      <c r="C19">
        <v>98</v>
      </c>
      <c r="D19">
        <f t="shared" si="0"/>
        <v>83.464178044898617</v>
      </c>
      <c r="E19">
        <f t="shared" si="1"/>
        <v>211.29011991040741</v>
      </c>
    </row>
    <row r="21" spans="2:5">
      <c r="E21">
        <f>SUM(E4:E19)</f>
        <v>1412.6644704100045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55"/>
  <sheetViews>
    <sheetView topLeftCell="A57" workbookViewId="0">
      <selection activeCell="AF91" sqref="AF91"/>
    </sheetView>
  </sheetViews>
  <sheetFormatPr defaultRowHeight="15"/>
  <sheetData>
    <row r="3" spans="1:35">
      <c r="C3" t="s">
        <v>25</v>
      </c>
      <c r="H3" t="s">
        <v>26</v>
      </c>
      <c r="M3" t="s">
        <v>27</v>
      </c>
      <c r="R3" t="s">
        <v>28</v>
      </c>
      <c r="W3" t="s">
        <v>29</v>
      </c>
      <c r="AB3" t="s">
        <v>30</v>
      </c>
      <c r="AG3" t="s">
        <v>31</v>
      </c>
    </row>
    <row r="4" spans="1:35">
      <c r="B4" t="s">
        <v>12</v>
      </c>
      <c r="C4" t="s">
        <v>13</v>
      </c>
      <c r="D4" t="s">
        <v>20</v>
      </c>
      <c r="E4" t="s">
        <v>16</v>
      </c>
      <c r="G4" t="s">
        <v>12</v>
      </c>
      <c r="H4" t="s">
        <v>13</v>
      </c>
      <c r="I4" t="s">
        <v>20</v>
      </c>
      <c r="J4" t="s">
        <v>16</v>
      </c>
      <c r="L4" t="s">
        <v>12</v>
      </c>
      <c r="M4" t="s">
        <v>13</v>
      </c>
      <c r="N4" t="s">
        <v>20</v>
      </c>
      <c r="O4" t="s">
        <v>16</v>
      </c>
      <c r="Q4" t="s">
        <v>12</v>
      </c>
      <c r="R4" t="s">
        <v>13</v>
      </c>
      <c r="S4" t="s">
        <v>20</v>
      </c>
      <c r="T4" t="s">
        <v>16</v>
      </c>
      <c r="V4" t="s">
        <v>12</v>
      </c>
      <c r="W4" t="s">
        <v>13</v>
      </c>
      <c r="X4" t="s">
        <v>20</v>
      </c>
      <c r="Y4" t="s">
        <v>16</v>
      </c>
      <c r="AA4" t="s">
        <v>12</v>
      </c>
      <c r="AB4" t="s">
        <v>13</v>
      </c>
      <c r="AC4" t="s">
        <v>20</v>
      </c>
      <c r="AD4" t="s">
        <v>16</v>
      </c>
      <c r="AF4" t="s">
        <v>12</v>
      </c>
      <c r="AG4" t="s">
        <v>13</v>
      </c>
      <c r="AH4" t="s">
        <v>20</v>
      </c>
      <c r="AI4" t="s">
        <v>16</v>
      </c>
    </row>
    <row r="5" spans="1:35">
      <c r="A5">
        <v>50</v>
      </c>
      <c r="B5">
        <f>'Garibaldi 2017'!D32</f>
        <v>0</v>
      </c>
      <c r="C5">
        <f>'Quelle 2011'!D32</f>
        <v>0</v>
      </c>
      <c r="G5">
        <f>'Garibaldi 2017'!E32</f>
        <v>0</v>
      </c>
      <c r="H5">
        <f>'Quelle 2011'!E32</f>
        <v>0</v>
      </c>
      <c r="L5">
        <f>'Garibaldi 2017'!F32</f>
        <v>0</v>
      </c>
      <c r="M5">
        <f>'Quelle 2011'!F32</f>
        <v>0</v>
      </c>
      <c r="Q5">
        <f>'Garibaldi 2017'!G32</f>
        <v>0</v>
      </c>
      <c r="R5">
        <f>'Quelle 2011'!G32</f>
        <v>0</v>
      </c>
      <c r="V5">
        <f>'Garibaldi 2017'!H32</f>
        <v>0</v>
      </c>
      <c r="W5">
        <f>'Quelle 2011'!H32</f>
        <v>0</v>
      </c>
      <c r="AA5">
        <f>'Garibaldi 2017'!I32</f>
        <v>0</v>
      </c>
      <c r="AB5">
        <f>'Quelle 2011'!I32</f>
        <v>0</v>
      </c>
      <c r="AF5">
        <f>'Garibaldi 2017'!J32</f>
        <v>0</v>
      </c>
      <c r="AG5">
        <f>'Quelle 2011'!J32</f>
        <v>0</v>
      </c>
    </row>
    <row r="6" spans="1:35">
      <c r="A6">
        <v>51</v>
      </c>
      <c r="B6">
        <f>'Garibaldi 2017'!D33</f>
        <v>0</v>
      </c>
      <c r="C6">
        <f>'Quelle 2011'!D33</f>
        <v>0</v>
      </c>
      <c r="G6">
        <f>'Garibaldi 2017'!E33</f>
        <v>0</v>
      </c>
      <c r="H6">
        <f>'Quelle 2011'!E33</f>
        <v>0</v>
      </c>
      <c r="L6">
        <f>'Garibaldi 2017'!F33</f>
        <v>0</v>
      </c>
      <c r="M6">
        <f>'Quelle 2011'!F33</f>
        <v>0</v>
      </c>
      <c r="Q6">
        <f>'Garibaldi 2017'!G33</f>
        <v>0</v>
      </c>
      <c r="R6">
        <f>'Quelle 2011'!G33</f>
        <v>0</v>
      </c>
      <c r="V6">
        <f>'Garibaldi 2017'!H33</f>
        <v>0</v>
      </c>
      <c r="W6">
        <f>'Quelle 2011'!H33</f>
        <v>0</v>
      </c>
      <c r="AA6">
        <f>'Garibaldi 2017'!I33</f>
        <v>0</v>
      </c>
      <c r="AB6">
        <f>'Quelle 2011'!I33</f>
        <v>0</v>
      </c>
      <c r="AF6">
        <f>'Garibaldi 2017'!J33</f>
        <v>0</v>
      </c>
      <c r="AG6">
        <f>'Quelle 2011'!J33</f>
        <v>0</v>
      </c>
    </row>
    <row r="7" spans="1:35">
      <c r="A7">
        <v>52</v>
      </c>
      <c r="B7">
        <f>'Garibaldi 2017'!D34</f>
        <v>2</v>
      </c>
      <c r="C7">
        <f>'Quelle 2011'!D34</f>
        <v>1</v>
      </c>
      <c r="G7">
        <f>'Garibaldi 2017'!E34</f>
        <v>0</v>
      </c>
      <c r="H7">
        <f>'Quelle 2011'!E34</f>
        <v>0</v>
      </c>
      <c r="L7">
        <f>'Garibaldi 2017'!F34</f>
        <v>0</v>
      </c>
      <c r="M7">
        <f>'Quelle 2011'!F34</f>
        <v>0</v>
      </c>
      <c r="Q7">
        <f>'Garibaldi 2017'!G34</f>
        <v>0</v>
      </c>
      <c r="R7">
        <f>'Quelle 2011'!G34</f>
        <v>0</v>
      </c>
      <c r="V7">
        <f>'Garibaldi 2017'!H34</f>
        <v>0</v>
      </c>
      <c r="W7">
        <f>'Quelle 2011'!H34</f>
        <v>0</v>
      </c>
      <c r="AA7">
        <f>'Garibaldi 2017'!I34</f>
        <v>0</v>
      </c>
      <c r="AB7">
        <f>'Quelle 2011'!I34</f>
        <v>0</v>
      </c>
      <c r="AF7">
        <f>'Garibaldi 2017'!J34</f>
        <v>0</v>
      </c>
      <c r="AG7">
        <f>'Quelle 2011'!J34</f>
        <v>0</v>
      </c>
    </row>
    <row r="8" spans="1:35">
      <c r="A8">
        <v>53</v>
      </c>
      <c r="B8">
        <f>'Garibaldi 2017'!D35</f>
        <v>8</v>
      </c>
      <c r="C8">
        <f>'Quelle 2011'!D35</f>
        <v>3</v>
      </c>
      <c r="E8">
        <f>Cyprus!D4</f>
        <v>1</v>
      </c>
      <c r="G8">
        <f>'Garibaldi 2017'!E35</f>
        <v>0</v>
      </c>
      <c r="H8">
        <f>'Quelle 2011'!E35</f>
        <v>0</v>
      </c>
      <c r="J8">
        <f>Cyprus!E4</f>
        <v>1</v>
      </c>
      <c r="L8">
        <f>'Garibaldi 2017'!F35</f>
        <v>0</v>
      </c>
      <c r="M8">
        <f>'Quelle 2011'!F35</f>
        <v>0</v>
      </c>
      <c r="O8">
        <f>Cyprus!F4</f>
        <v>0</v>
      </c>
      <c r="Q8">
        <f>'Garibaldi 2017'!G35</f>
        <v>0</v>
      </c>
      <c r="R8">
        <f>'Quelle 2011'!G35</f>
        <v>0</v>
      </c>
      <c r="T8">
        <f>Cyprus!G4</f>
        <v>0</v>
      </c>
      <c r="V8">
        <f>'Garibaldi 2017'!H35</f>
        <v>0</v>
      </c>
      <c r="W8">
        <f>'Quelle 2011'!H35</f>
        <v>0</v>
      </c>
      <c r="Y8">
        <f>Cyprus!H4</f>
        <v>0</v>
      </c>
      <c r="AA8">
        <f>'Garibaldi 2017'!I35</f>
        <v>0</v>
      </c>
      <c r="AB8">
        <f>'Quelle 2011'!I35</f>
        <v>0</v>
      </c>
      <c r="AD8">
        <f>Cyprus!I4</f>
        <v>0</v>
      </c>
      <c r="AF8">
        <f>'Garibaldi 2017'!J35</f>
        <v>0</v>
      </c>
      <c r="AG8">
        <f>'Quelle 2011'!J35</f>
        <v>0</v>
      </c>
      <c r="AI8">
        <f>Cyprus!J4</f>
        <v>0</v>
      </c>
    </row>
    <row r="9" spans="1:35">
      <c r="A9">
        <v>54</v>
      </c>
      <c r="B9">
        <f>'Garibaldi 2017'!D36</f>
        <v>12</v>
      </c>
      <c r="C9">
        <f>'Quelle 2011'!D36</f>
        <v>2</v>
      </c>
      <c r="E9">
        <f>Cyprus!D5</f>
        <v>0</v>
      </c>
      <c r="G9">
        <f>'Garibaldi 2017'!E36</f>
        <v>0</v>
      </c>
      <c r="H9">
        <f>'Quelle 2011'!E36</f>
        <v>0</v>
      </c>
      <c r="J9">
        <f>Cyprus!E5</f>
        <v>0</v>
      </c>
      <c r="L9">
        <f>'Garibaldi 2017'!F36</f>
        <v>0</v>
      </c>
      <c r="M9">
        <f>'Quelle 2011'!F36</f>
        <v>0</v>
      </c>
      <c r="O9">
        <f>Cyprus!F5</f>
        <v>0</v>
      </c>
      <c r="Q9">
        <f>'Garibaldi 2017'!G36</f>
        <v>0</v>
      </c>
      <c r="R9">
        <f>'Quelle 2011'!G36</f>
        <v>0</v>
      </c>
      <c r="T9">
        <f>Cyprus!G5</f>
        <v>0</v>
      </c>
      <c r="V9">
        <f>'Garibaldi 2017'!H36</f>
        <v>0</v>
      </c>
      <c r="W9">
        <f>'Quelle 2011'!H36</f>
        <v>0</v>
      </c>
      <c r="Y9">
        <f>Cyprus!H5</f>
        <v>0</v>
      </c>
      <c r="AA9">
        <f>'Garibaldi 2017'!I36</f>
        <v>0</v>
      </c>
      <c r="AB9">
        <f>'Quelle 2011'!I36</f>
        <v>0</v>
      </c>
      <c r="AD9">
        <f>Cyprus!I5</f>
        <v>0</v>
      </c>
      <c r="AF9">
        <f>'Garibaldi 2017'!J36</f>
        <v>0</v>
      </c>
      <c r="AG9">
        <f>'Quelle 2011'!J36</f>
        <v>0</v>
      </c>
      <c r="AI9">
        <f>Cyprus!J5</f>
        <v>0</v>
      </c>
    </row>
    <row r="10" spans="1:35">
      <c r="A10">
        <v>55</v>
      </c>
      <c r="B10">
        <f>'Garibaldi 2017'!D37</f>
        <v>10</v>
      </c>
      <c r="C10">
        <f>'Quelle 2011'!D37</f>
        <v>3</v>
      </c>
      <c r="E10">
        <f>Cyprus!D6</f>
        <v>0</v>
      </c>
      <c r="G10">
        <f>'Garibaldi 2017'!E37</f>
        <v>0</v>
      </c>
      <c r="H10">
        <f>'Quelle 2011'!E37</f>
        <v>0</v>
      </c>
      <c r="J10">
        <f>Cyprus!E6</f>
        <v>0</v>
      </c>
      <c r="L10">
        <f>'Garibaldi 2017'!F37</f>
        <v>0</v>
      </c>
      <c r="M10">
        <f>'Quelle 2011'!F37</f>
        <v>0</v>
      </c>
      <c r="O10">
        <f>Cyprus!F6</f>
        <v>0</v>
      </c>
      <c r="Q10">
        <f>'Garibaldi 2017'!G37</f>
        <v>0</v>
      </c>
      <c r="R10">
        <f>'Quelle 2011'!G37</f>
        <v>0</v>
      </c>
      <c r="T10">
        <f>Cyprus!G6</f>
        <v>0</v>
      </c>
      <c r="V10">
        <f>'Garibaldi 2017'!H37</f>
        <v>0</v>
      </c>
      <c r="W10">
        <f>'Quelle 2011'!H37</f>
        <v>0</v>
      </c>
      <c r="Y10">
        <f>Cyprus!H6</f>
        <v>0</v>
      </c>
      <c r="AA10">
        <f>'Garibaldi 2017'!I37</f>
        <v>0</v>
      </c>
      <c r="AB10">
        <f>'Quelle 2011'!I37</f>
        <v>0</v>
      </c>
      <c r="AD10">
        <f>Cyprus!I6</f>
        <v>0</v>
      </c>
      <c r="AF10">
        <f>'Garibaldi 2017'!J37</f>
        <v>0</v>
      </c>
      <c r="AG10">
        <f>'Quelle 2011'!J37</f>
        <v>0</v>
      </c>
      <c r="AI10">
        <f>Cyprus!J6</f>
        <v>0</v>
      </c>
    </row>
    <row r="11" spans="1:35">
      <c r="A11">
        <v>56</v>
      </c>
      <c r="B11">
        <f>'Garibaldi 2017'!D38</f>
        <v>14</v>
      </c>
      <c r="C11">
        <f>'Quelle 2011'!D38</f>
        <v>5</v>
      </c>
      <c r="D11">
        <f>'Italy '!B3</f>
        <v>1</v>
      </c>
      <c r="E11">
        <f>Cyprus!D7</f>
        <v>0</v>
      </c>
      <c r="G11">
        <f>'Garibaldi 2017'!E38</f>
        <v>0</v>
      </c>
      <c r="H11">
        <f>'Quelle 2011'!E38</f>
        <v>0</v>
      </c>
      <c r="I11">
        <f>'Italy '!C3</f>
        <v>0</v>
      </c>
      <c r="J11">
        <f>Cyprus!E7</f>
        <v>0</v>
      </c>
      <c r="L11">
        <f>'Garibaldi 2017'!F38</f>
        <v>0</v>
      </c>
      <c r="M11">
        <f>'Quelle 2011'!F38</f>
        <v>0</v>
      </c>
      <c r="N11">
        <f>'Italy '!D3</f>
        <v>0</v>
      </c>
      <c r="O11">
        <f>Cyprus!F7</f>
        <v>0</v>
      </c>
      <c r="Q11">
        <f>'Garibaldi 2017'!G38</f>
        <v>0</v>
      </c>
      <c r="R11">
        <f>'Quelle 2011'!G38</f>
        <v>0</v>
      </c>
      <c r="S11">
        <f>'Italy '!E3</f>
        <v>0</v>
      </c>
      <c r="T11">
        <f>Cyprus!G7</f>
        <v>0</v>
      </c>
      <c r="V11">
        <f>'Garibaldi 2017'!H38</f>
        <v>0</v>
      </c>
      <c r="W11">
        <f>'Quelle 2011'!H38</f>
        <v>0</v>
      </c>
      <c r="X11">
        <f>'Italy '!F3</f>
        <v>0</v>
      </c>
      <c r="Y11">
        <f>Cyprus!H7</f>
        <v>0</v>
      </c>
      <c r="AA11">
        <f>'Garibaldi 2017'!I38</f>
        <v>0</v>
      </c>
      <c r="AB11">
        <f>'Quelle 2011'!I38</f>
        <v>0</v>
      </c>
      <c r="AC11">
        <f>'Italy '!G3</f>
        <v>0</v>
      </c>
      <c r="AD11">
        <f>Cyprus!I7</f>
        <v>0</v>
      </c>
      <c r="AF11">
        <f>'Garibaldi 2017'!J38</f>
        <v>0</v>
      </c>
      <c r="AG11">
        <f>'Quelle 2011'!J38</f>
        <v>0</v>
      </c>
      <c r="AH11">
        <f>'Italy '!H3</f>
        <v>0</v>
      </c>
      <c r="AI11">
        <f>Cyprus!J7</f>
        <v>0</v>
      </c>
    </row>
    <row r="12" spans="1:35">
      <c r="A12">
        <v>57</v>
      </c>
      <c r="B12">
        <f>'Garibaldi 2017'!D39</f>
        <v>8</v>
      </c>
      <c r="C12">
        <f>'Quelle 2011'!D39</f>
        <v>0</v>
      </c>
      <c r="D12">
        <f>'Italy '!B4</f>
        <v>0</v>
      </c>
      <c r="E12">
        <f>Cyprus!D8</f>
        <v>1</v>
      </c>
      <c r="G12">
        <f>'Garibaldi 2017'!E39</f>
        <v>0</v>
      </c>
      <c r="H12">
        <f>'Quelle 2011'!E39</f>
        <v>0</v>
      </c>
      <c r="I12">
        <f>'Italy '!C4</f>
        <v>0</v>
      </c>
      <c r="J12">
        <f>Cyprus!E8</f>
        <v>3</v>
      </c>
      <c r="L12">
        <f>'Garibaldi 2017'!F39</f>
        <v>0</v>
      </c>
      <c r="M12">
        <f>'Quelle 2011'!F39</f>
        <v>1</v>
      </c>
      <c r="N12">
        <f>'Italy '!D4</f>
        <v>0</v>
      </c>
      <c r="O12">
        <f>Cyprus!F8</f>
        <v>0</v>
      </c>
      <c r="Q12">
        <f>'Garibaldi 2017'!G39</f>
        <v>0</v>
      </c>
      <c r="R12">
        <f>'Quelle 2011'!G39</f>
        <v>0</v>
      </c>
      <c r="S12">
        <f>'Italy '!E4</f>
        <v>0</v>
      </c>
      <c r="T12">
        <f>Cyprus!G8</f>
        <v>0</v>
      </c>
      <c r="V12">
        <f>'Garibaldi 2017'!H39</f>
        <v>0</v>
      </c>
      <c r="W12">
        <f>'Quelle 2011'!H39</f>
        <v>0</v>
      </c>
      <c r="X12">
        <f>'Italy '!F4</f>
        <v>0</v>
      </c>
      <c r="Y12">
        <f>Cyprus!H8</f>
        <v>0</v>
      </c>
      <c r="AA12">
        <f>'Garibaldi 2017'!I39</f>
        <v>0</v>
      </c>
      <c r="AB12">
        <f>'Quelle 2011'!I39</f>
        <v>0</v>
      </c>
      <c r="AC12">
        <f>'Italy '!G4</f>
        <v>0</v>
      </c>
      <c r="AD12">
        <f>Cyprus!I8</f>
        <v>0</v>
      </c>
      <c r="AF12">
        <f>'Garibaldi 2017'!J39</f>
        <v>0</v>
      </c>
      <c r="AG12">
        <f>'Quelle 2011'!J39</f>
        <v>0</v>
      </c>
      <c r="AH12">
        <f>'Italy '!H4</f>
        <v>0</v>
      </c>
      <c r="AI12">
        <f>Cyprus!J8</f>
        <v>0</v>
      </c>
    </row>
    <row r="13" spans="1:35">
      <c r="A13">
        <v>58</v>
      </c>
      <c r="B13">
        <f>'Garibaldi 2017'!D40</f>
        <v>3</v>
      </c>
      <c r="C13">
        <f>'Quelle 2011'!D40</f>
        <v>0</v>
      </c>
      <c r="D13">
        <f>'Italy '!B5</f>
        <v>0</v>
      </c>
      <c r="E13">
        <f>Cyprus!D9</f>
        <v>0</v>
      </c>
      <c r="G13">
        <f>'Garibaldi 2017'!E40</f>
        <v>0</v>
      </c>
      <c r="H13">
        <f>'Quelle 2011'!E40</f>
        <v>4</v>
      </c>
      <c r="I13">
        <f>'Italy '!C5</f>
        <v>0</v>
      </c>
      <c r="J13">
        <f>Cyprus!E9</f>
        <v>1</v>
      </c>
      <c r="L13">
        <f>'Garibaldi 2017'!F40</f>
        <v>0</v>
      </c>
      <c r="M13">
        <f>'Quelle 2011'!F40</f>
        <v>0</v>
      </c>
      <c r="N13">
        <f>'Italy '!D5</f>
        <v>0</v>
      </c>
      <c r="O13">
        <f>Cyprus!F9</f>
        <v>0</v>
      </c>
      <c r="Q13">
        <f>'Garibaldi 2017'!G40</f>
        <v>0</v>
      </c>
      <c r="R13">
        <f>'Quelle 2011'!G40</f>
        <v>0</v>
      </c>
      <c r="S13">
        <f>'Italy '!E5</f>
        <v>0</v>
      </c>
      <c r="T13">
        <f>Cyprus!G9</f>
        <v>0</v>
      </c>
      <c r="V13">
        <f>'Garibaldi 2017'!H40</f>
        <v>0</v>
      </c>
      <c r="W13">
        <f>'Quelle 2011'!H40</f>
        <v>0</v>
      </c>
      <c r="X13">
        <f>'Italy '!F5</f>
        <v>0</v>
      </c>
      <c r="Y13">
        <f>Cyprus!H9</f>
        <v>0</v>
      </c>
      <c r="AA13">
        <f>'Garibaldi 2017'!I40</f>
        <v>0</v>
      </c>
      <c r="AB13">
        <f>'Quelle 2011'!I40</f>
        <v>0</v>
      </c>
      <c r="AC13">
        <f>'Italy '!G5</f>
        <v>0</v>
      </c>
      <c r="AD13">
        <f>Cyprus!I9</f>
        <v>0</v>
      </c>
      <c r="AF13">
        <f>'Garibaldi 2017'!J40</f>
        <v>0</v>
      </c>
      <c r="AG13">
        <f>'Quelle 2011'!J40</f>
        <v>0</v>
      </c>
      <c r="AH13">
        <f>'Italy '!H5</f>
        <v>0</v>
      </c>
      <c r="AI13">
        <f>Cyprus!J9</f>
        <v>0</v>
      </c>
    </row>
    <row r="14" spans="1:35">
      <c r="A14">
        <v>59</v>
      </c>
      <c r="B14">
        <f>'Garibaldi 2017'!D41</f>
        <v>2</v>
      </c>
      <c r="C14">
        <f>'Quelle 2011'!D41</f>
        <v>3</v>
      </c>
      <c r="D14">
        <f>'Italy '!B6</f>
        <v>0</v>
      </c>
      <c r="E14">
        <f>Cyprus!D10</f>
        <v>0</v>
      </c>
      <c r="G14">
        <f>'Garibaldi 2017'!E41</f>
        <v>4</v>
      </c>
      <c r="H14">
        <f>'Quelle 2011'!E41</f>
        <v>1</v>
      </c>
      <c r="I14">
        <f>'Italy '!C6</f>
        <v>0</v>
      </c>
      <c r="J14">
        <f>Cyprus!E10</f>
        <v>2</v>
      </c>
      <c r="L14">
        <f>'Garibaldi 2017'!F41</f>
        <v>1</v>
      </c>
      <c r="M14">
        <f>'Quelle 2011'!F41</f>
        <v>3</v>
      </c>
      <c r="N14">
        <f>'Italy '!D6</f>
        <v>0</v>
      </c>
      <c r="O14">
        <f>Cyprus!F10</f>
        <v>0</v>
      </c>
      <c r="Q14">
        <f>'Garibaldi 2017'!G41</f>
        <v>0</v>
      </c>
      <c r="R14">
        <f>'Quelle 2011'!G41</f>
        <v>0</v>
      </c>
      <c r="S14">
        <f>'Italy '!E6</f>
        <v>0</v>
      </c>
      <c r="T14">
        <f>Cyprus!G10</f>
        <v>0</v>
      </c>
      <c r="V14">
        <f>'Garibaldi 2017'!H41</f>
        <v>0</v>
      </c>
      <c r="W14">
        <f>'Quelle 2011'!H41</f>
        <v>0</v>
      </c>
      <c r="X14">
        <f>'Italy '!F6</f>
        <v>0</v>
      </c>
      <c r="Y14">
        <f>Cyprus!H10</f>
        <v>0</v>
      </c>
      <c r="AA14">
        <f>'Garibaldi 2017'!I41</f>
        <v>0</v>
      </c>
      <c r="AB14">
        <f>'Quelle 2011'!I41</f>
        <v>0</v>
      </c>
      <c r="AC14">
        <f>'Italy '!G6</f>
        <v>0</v>
      </c>
      <c r="AD14">
        <f>Cyprus!I10</f>
        <v>0</v>
      </c>
      <c r="AF14">
        <f>'Garibaldi 2017'!J41</f>
        <v>0</v>
      </c>
      <c r="AG14">
        <f>'Quelle 2011'!J41</f>
        <v>0</v>
      </c>
      <c r="AH14">
        <f>'Italy '!H6</f>
        <v>0</v>
      </c>
      <c r="AI14">
        <f>Cyprus!J10</f>
        <v>0</v>
      </c>
    </row>
    <row r="15" spans="1:35">
      <c r="A15">
        <v>60</v>
      </c>
      <c r="B15">
        <f>'Garibaldi 2017'!D42</f>
        <v>0</v>
      </c>
      <c r="C15">
        <f>'Quelle 2011'!D42</f>
        <v>2</v>
      </c>
      <c r="D15">
        <f>'Italy '!B7</f>
        <v>5</v>
      </c>
      <c r="E15">
        <f>Cyprus!D11</f>
        <v>0</v>
      </c>
      <c r="G15">
        <f>'Garibaldi 2017'!E42</f>
        <v>7</v>
      </c>
      <c r="H15">
        <f>'Quelle 2011'!E42</f>
        <v>5</v>
      </c>
      <c r="I15">
        <f>'Italy '!C7</f>
        <v>2</v>
      </c>
      <c r="J15">
        <f>Cyprus!E11</f>
        <v>0</v>
      </c>
      <c r="L15">
        <f>'Garibaldi 2017'!F42</f>
        <v>1</v>
      </c>
      <c r="M15">
        <f>'Quelle 2011'!F42</f>
        <v>2</v>
      </c>
      <c r="N15">
        <f>'Italy '!D7</f>
        <v>0</v>
      </c>
      <c r="O15">
        <f>Cyprus!F11</f>
        <v>6</v>
      </c>
      <c r="Q15">
        <f>'Garibaldi 2017'!G42</f>
        <v>0</v>
      </c>
      <c r="R15">
        <f>'Quelle 2011'!G42</f>
        <v>0</v>
      </c>
      <c r="S15">
        <f>'Italy '!E7</f>
        <v>0</v>
      </c>
      <c r="T15">
        <f>Cyprus!G11</f>
        <v>0</v>
      </c>
      <c r="V15">
        <f>'Garibaldi 2017'!H42</f>
        <v>0</v>
      </c>
      <c r="W15">
        <f>'Quelle 2011'!H42</f>
        <v>0</v>
      </c>
      <c r="X15">
        <f>'Italy '!F7</f>
        <v>0</v>
      </c>
      <c r="Y15">
        <f>Cyprus!H11</f>
        <v>0</v>
      </c>
      <c r="AA15">
        <f>'Garibaldi 2017'!I42</f>
        <v>0</v>
      </c>
      <c r="AB15">
        <f>'Quelle 2011'!I42</f>
        <v>0</v>
      </c>
      <c r="AC15">
        <f>'Italy '!G7</f>
        <v>0</v>
      </c>
      <c r="AD15">
        <f>Cyprus!I11</f>
        <v>0</v>
      </c>
      <c r="AF15">
        <f>'Garibaldi 2017'!J42</f>
        <v>0</v>
      </c>
      <c r="AG15">
        <f>'Quelle 2011'!J42</f>
        <v>0</v>
      </c>
      <c r="AH15">
        <f>'Italy '!H7</f>
        <v>0</v>
      </c>
      <c r="AI15">
        <f>Cyprus!J11</f>
        <v>0</v>
      </c>
    </row>
    <row r="16" spans="1:35">
      <c r="A16">
        <v>61</v>
      </c>
      <c r="B16">
        <f>'Garibaldi 2017'!D43</f>
        <v>1</v>
      </c>
      <c r="C16">
        <f>'Quelle 2011'!D43</f>
        <v>1</v>
      </c>
      <c r="D16">
        <f>'Italy '!B8</f>
        <v>0</v>
      </c>
      <c r="E16">
        <f>Cyprus!D12</f>
        <v>0</v>
      </c>
      <c r="G16">
        <f>'Garibaldi 2017'!E43</f>
        <v>3</v>
      </c>
      <c r="H16">
        <f>'Quelle 2011'!E43</f>
        <v>7</v>
      </c>
      <c r="I16">
        <f>'Italy '!C8</f>
        <v>0</v>
      </c>
      <c r="J16">
        <f>Cyprus!E12</f>
        <v>1</v>
      </c>
      <c r="L16">
        <f>'Garibaldi 2017'!F43</f>
        <v>3</v>
      </c>
      <c r="M16">
        <f>'Quelle 2011'!F43</f>
        <v>1</v>
      </c>
      <c r="N16">
        <f>'Italy '!D8</f>
        <v>0</v>
      </c>
      <c r="O16">
        <f>Cyprus!F12</f>
        <v>4</v>
      </c>
      <c r="Q16">
        <f>'Garibaldi 2017'!G43</f>
        <v>0</v>
      </c>
      <c r="R16">
        <f>'Quelle 2011'!G43</f>
        <v>0</v>
      </c>
      <c r="S16">
        <f>'Italy '!E8</f>
        <v>0</v>
      </c>
      <c r="T16">
        <f>Cyprus!G12</f>
        <v>0</v>
      </c>
      <c r="V16">
        <f>'Garibaldi 2017'!H43</f>
        <v>0</v>
      </c>
      <c r="W16">
        <f>'Quelle 2011'!H43</f>
        <v>0</v>
      </c>
      <c r="X16">
        <f>'Italy '!F8</f>
        <v>0</v>
      </c>
      <c r="Y16">
        <f>Cyprus!H12</f>
        <v>0</v>
      </c>
      <c r="AA16">
        <f>'Garibaldi 2017'!I43</f>
        <v>0</v>
      </c>
      <c r="AB16">
        <f>'Quelle 2011'!I43</f>
        <v>0</v>
      </c>
      <c r="AC16">
        <f>'Italy '!G8</f>
        <v>0</v>
      </c>
      <c r="AD16">
        <f>Cyprus!I12</f>
        <v>0</v>
      </c>
      <c r="AF16">
        <f>'Garibaldi 2017'!J43</f>
        <v>0</v>
      </c>
      <c r="AG16">
        <f>'Quelle 2011'!J43</f>
        <v>0</v>
      </c>
      <c r="AH16">
        <f>'Italy '!H8</f>
        <v>0</v>
      </c>
      <c r="AI16">
        <f>Cyprus!J12</f>
        <v>0</v>
      </c>
    </row>
    <row r="17" spans="1:35">
      <c r="A17">
        <v>62</v>
      </c>
      <c r="B17">
        <f>'Garibaldi 2017'!D44</f>
        <v>0</v>
      </c>
      <c r="C17">
        <f>'Quelle 2011'!D44</f>
        <v>1</v>
      </c>
      <c r="D17">
        <f>'Italy '!B9</f>
        <v>0</v>
      </c>
      <c r="E17">
        <f>Cyprus!D13</f>
        <v>0</v>
      </c>
      <c r="G17">
        <f>'Garibaldi 2017'!E44</f>
        <v>11</v>
      </c>
      <c r="H17">
        <f>'Quelle 2011'!E44</f>
        <v>6</v>
      </c>
      <c r="I17">
        <f>'Italy '!C9</f>
        <v>14</v>
      </c>
      <c r="J17">
        <f>Cyprus!E13</f>
        <v>1</v>
      </c>
      <c r="L17">
        <f>'Garibaldi 2017'!F44</f>
        <v>4</v>
      </c>
      <c r="M17">
        <f>'Quelle 2011'!F44</f>
        <v>1</v>
      </c>
      <c r="N17">
        <f>'Italy '!D9</f>
        <v>7</v>
      </c>
      <c r="O17">
        <f>Cyprus!F13</f>
        <v>3</v>
      </c>
      <c r="Q17">
        <f>'Garibaldi 2017'!G44</f>
        <v>0</v>
      </c>
      <c r="R17">
        <f>'Quelle 2011'!G44</f>
        <v>0</v>
      </c>
      <c r="S17">
        <f>'Italy '!E9</f>
        <v>0</v>
      </c>
      <c r="T17">
        <f>Cyprus!G13</f>
        <v>0</v>
      </c>
      <c r="V17">
        <f>'Garibaldi 2017'!H44</f>
        <v>0</v>
      </c>
      <c r="W17">
        <f>'Quelle 2011'!H44</f>
        <v>0</v>
      </c>
      <c r="X17">
        <f>'Italy '!F9</f>
        <v>0</v>
      </c>
      <c r="Y17">
        <f>Cyprus!H13</f>
        <v>0</v>
      </c>
      <c r="AA17">
        <f>'Garibaldi 2017'!I44</f>
        <v>0</v>
      </c>
      <c r="AB17">
        <f>'Quelle 2011'!I44</f>
        <v>0</v>
      </c>
      <c r="AC17">
        <f>'Italy '!G9</f>
        <v>0</v>
      </c>
      <c r="AD17">
        <f>Cyprus!I13</f>
        <v>0</v>
      </c>
      <c r="AF17">
        <f>'Garibaldi 2017'!J44</f>
        <v>0</v>
      </c>
      <c r="AG17">
        <f>'Quelle 2011'!J44</f>
        <v>0</v>
      </c>
      <c r="AH17">
        <f>'Italy '!H9</f>
        <v>0</v>
      </c>
      <c r="AI17">
        <f>Cyprus!J13</f>
        <v>0</v>
      </c>
    </row>
    <row r="18" spans="1:35">
      <c r="A18">
        <v>63</v>
      </c>
      <c r="B18">
        <f>'Garibaldi 2017'!D45</f>
        <v>1</v>
      </c>
      <c r="C18">
        <f>'Quelle 2011'!D45</f>
        <v>1</v>
      </c>
      <c r="D18">
        <f>'Italy '!B10</f>
        <v>0</v>
      </c>
      <c r="E18">
        <f>Cyprus!D14</f>
        <v>0</v>
      </c>
      <c r="G18">
        <f>'Garibaldi 2017'!E45</f>
        <v>15</v>
      </c>
      <c r="H18">
        <f>'Quelle 2011'!E45</f>
        <v>6</v>
      </c>
      <c r="I18">
        <f>'Italy '!C10</f>
        <v>0</v>
      </c>
      <c r="J18">
        <f>Cyprus!E14</f>
        <v>0</v>
      </c>
      <c r="L18">
        <f>'Garibaldi 2017'!F45</f>
        <v>2</v>
      </c>
      <c r="M18">
        <f>'Quelle 2011'!F45</f>
        <v>1</v>
      </c>
      <c r="N18">
        <f>'Italy '!D10</f>
        <v>0</v>
      </c>
      <c r="O18">
        <f>Cyprus!F14</f>
        <v>10</v>
      </c>
      <c r="Q18">
        <f>'Garibaldi 2017'!G45</f>
        <v>0</v>
      </c>
      <c r="R18">
        <f>'Quelle 2011'!G45</f>
        <v>0</v>
      </c>
      <c r="S18">
        <f>'Italy '!E10</f>
        <v>0</v>
      </c>
      <c r="T18">
        <f>Cyprus!G14</f>
        <v>0</v>
      </c>
      <c r="V18">
        <f>'Garibaldi 2017'!H45</f>
        <v>0</v>
      </c>
      <c r="W18">
        <f>'Quelle 2011'!H45</f>
        <v>0</v>
      </c>
      <c r="X18">
        <f>'Italy '!F10</f>
        <v>0</v>
      </c>
      <c r="Y18">
        <f>Cyprus!H14</f>
        <v>0</v>
      </c>
      <c r="AA18">
        <f>'Garibaldi 2017'!I45</f>
        <v>0</v>
      </c>
      <c r="AB18">
        <f>'Quelle 2011'!I45</f>
        <v>0</v>
      </c>
      <c r="AC18">
        <f>'Italy '!G10</f>
        <v>0</v>
      </c>
      <c r="AD18">
        <f>Cyprus!I14</f>
        <v>0</v>
      </c>
      <c r="AF18">
        <f>'Garibaldi 2017'!J45</f>
        <v>0</v>
      </c>
      <c r="AG18">
        <f>'Quelle 2011'!J45</f>
        <v>0</v>
      </c>
      <c r="AH18">
        <f>'Italy '!H10</f>
        <v>0</v>
      </c>
      <c r="AI18">
        <f>Cyprus!J14</f>
        <v>0</v>
      </c>
    </row>
    <row r="19" spans="1:35">
      <c r="A19">
        <v>64</v>
      </c>
      <c r="B19">
        <f>'Garibaldi 2017'!D46</f>
        <v>0</v>
      </c>
      <c r="C19">
        <f>'Quelle 2011'!D46</f>
        <v>0</v>
      </c>
      <c r="D19">
        <f>'Italy '!B11</f>
        <v>0</v>
      </c>
      <c r="E19">
        <f>Cyprus!D15</f>
        <v>0</v>
      </c>
      <c r="G19">
        <f>'Garibaldi 2017'!E46</f>
        <v>8</v>
      </c>
      <c r="H19">
        <f>'Quelle 2011'!E46</f>
        <v>5</v>
      </c>
      <c r="I19">
        <f>'Italy '!C11</f>
        <v>15</v>
      </c>
      <c r="J19">
        <f>Cyprus!E15</f>
        <v>2</v>
      </c>
      <c r="L19">
        <f>'Garibaldi 2017'!F46</f>
        <v>3</v>
      </c>
      <c r="M19">
        <f>'Quelle 2011'!F46</f>
        <v>12</v>
      </c>
      <c r="N19">
        <f>'Italy '!D11</f>
        <v>5</v>
      </c>
      <c r="O19">
        <f>Cyprus!F15</f>
        <v>6</v>
      </c>
      <c r="Q19">
        <f>'Garibaldi 2017'!G46</f>
        <v>0</v>
      </c>
      <c r="R19">
        <f>'Quelle 2011'!G46</f>
        <v>0</v>
      </c>
      <c r="S19">
        <f>'Italy '!E11</f>
        <v>0</v>
      </c>
      <c r="T19">
        <f>Cyprus!G15</f>
        <v>1</v>
      </c>
      <c r="V19">
        <f>'Garibaldi 2017'!H46</f>
        <v>0</v>
      </c>
      <c r="W19">
        <f>'Quelle 2011'!H46</f>
        <v>0</v>
      </c>
      <c r="X19">
        <f>'Italy '!F11</f>
        <v>0</v>
      </c>
      <c r="Y19">
        <f>Cyprus!H15</f>
        <v>0</v>
      </c>
      <c r="AA19">
        <f>'Garibaldi 2017'!I46</f>
        <v>0</v>
      </c>
      <c r="AB19">
        <f>'Quelle 2011'!I46</f>
        <v>0</v>
      </c>
      <c r="AC19">
        <f>'Italy '!G11</f>
        <v>0</v>
      </c>
      <c r="AD19">
        <f>Cyprus!I15</f>
        <v>0</v>
      </c>
      <c r="AF19">
        <f>'Garibaldi 2017'!J46</f>
        <v>0</v>
      </c>
      <c r="AG19">
        <f>'Quelle 2011'!J46</f>
        <v>0</v>
      </c>
      <c r="AH19">
        <f>'Italy '!H11</f>
        <v>0</v>
      </c>
      <c r="AI19">
        <f>Cyprus!J15</f>
        <v>0</v>
      </c>
    </row>
    <row r="20" spans="1:35">
      <c r="A20">
        <v>65</v>
      </c>
      <c r="B20">
        <f>'Garibaldi 2017'!D47</f>
        <v>0</v>
      </c>
      <c r="C20">
        <f>'Quelle 2011'!D47</f>
        <v>0</v>
      </c>
      <c r="D20">
        <f>'Italy '!B12</f>
        <v>0</v>
      </c>
      <c r="E20">
        <f>Cyprus!D16</f>
        <v>0</v>
      </c>
      <c r="G20">
        <f>'Garibaldi 2017'!E47</f>
        <v>8</v>
      </c>
      <c r="H20">
        <f>'Quelle 2011'!E47</f>
        <v>2</v>
      </c>
      <c r="I20">
        <f>'Italy '!C12</f>
        <v>0</v>
      </c>
      <c r="J20">
        <f>Cyprus!E16</f>
        <v>0</v>
      </c>
      <c r="L20">
        <f>'Garibaldi 2017'!F47</f>
        <v>3</v>
      </c>
      <c r="M20">
        <f>'Quelle 2011'!F47</f>
        <v>4</v>
      </c>
      <c r="N20">
        <f>'Italy '!D12</f>
        <v>0</v>
      </c>
      <c r="O20">
        <f>Cyprus!F16</f>
        <v>14</v>
      </c>
      <c r="Q20">
        <f>'Garibaldi 2017'!G47</f>
        <v>1</v>
      </c>
      <c r="R20">
        <f>'Quelle 2011'!G47</f>
        <v>0</v>
      </c>
      <c r="S20">
        <f>'Italy '!E12</f>
        <v>0</v>
      </c>
      <c r="T20">
        <f>Cyprus!G16</f>
        <v>4</v>
      </c>
      <c r="V20">
        <f>'Garibaldi 2017'!H47</f>
        <v>1</v>
      </c>
      <c r="W20">
        <f>'Quelle 2011'!H47</f>
        <v>0</v>
      </c>
      <c r="X20">
        <f>'Italy '!F12</f>
        <v>0</v>
      </c>
      <c r="Y20">
        <f>Cyprus!H16</f>
        <v>0</v>
      </c>
      <c r="AA20">
        <f>'Garibaldi 2017'!I47</f>
        <v>0</v>
      </c>
      <c r="AB20">
        <f>'Quelle 2011'!I47</f>
        <v>0</v>
      </c>
      <c r="AC20">
        <f>'Italy '!G12</f>
        <v>0</v>
      </c>
      <c r="AD20">
        <f>Cyprus!I16</f>
        <v>0</v>
      </c>
      <c r="AF20">
        <f>'Garibaldi 2017'!J47</f>
        <v>0</v>
      </c>
      <c r="AG20">
        <f>'Quelle 2011'!J47</f>
        <v>0</v>
      </c>
      <c r="AH20">
        <f>'Italy '!H12</f>
        <v>0</v>
      </c>
      <c r="AI20">
        <f>Cyprus!J16</f>
        <v>0</v>
      </c>
    </row>
    <row r="21" spans="1:35">
      <c r="A21">
        <v>66</v>
      </c>
      <c r="B21">
        <f>'Garibaldi 2017'!D48</f>
        <v>0</v>
      </c>
      <c r="C21">
        <f>'Quelle 2011'!D48</f>
        <v>0</v>
      </c>
      <c r="D21">
        <f>'Italy '!B13</f>
        <v>1</v>
      </c>
      <c r="E21">
        <f>Cyprus!D17</f>
        <v>0</v>
      </c>
      <c r="G21">
        <f>'Garibaldi 2017'!E48</f>
        <v>8</v>
      </c>
      <c r="H21">
        <f>'Quelle 2011'!E48</f>
        <v>5</v>
      </c>
      <c r="I21">
        <f>'Italy '!C13</f>
        <v>2</v>
      </c>
      <c r="J21">
        <f>Cyprus!E17</f>
        <v>0</v>
      </c>
      <c r="L21">
        <f>'Garibaldi 2017'!F48</f>
        <v>7</v>
      </c>
      <c r="M21">
        <f>'Quelle 2011'!F48</f>
        <v>1</v>
      </c>
      <c r="N21">
        <f>'Italy '!D13</f>
        <v>23</v>
      </c>
      <c r="O21">
        <f>Cyprus!F17</f>
        <v>11</v>
      </c>
      <c r="Q21">
        <f>'Garibaldi 2017'!G48</f>
        <v>4</v>
      </c>
      <c r="R21">
        <f>'Quelle 2011'!G48</f>
        <v>1</v>
      </c>
      <c r="S21">
        <f>'Italy '!E13</f>
        <v>5</v>
      </c>
      <c r="T21">
        <f>Cyprus!G17</f>
        <v>18</v>
      </c>
      <c r="V21">
        <f>'Garibaldi 2017'!H48</f>
        <v>1</v>
      </c>
      <c r="W21">
        <f>'Quelle 2011'!H48</f>
        <v>0</v>
      </c>
      <c r="X21">
        <f>'Italy '!F13</f>
        <v>0</v>
      </c>
      <c r="Y21">
        <f>Cyprus!H17</f>
        <v>2</v>
      </c>
      <c r="AA21">
        <f>'Garibaldi 2017'!I48</f>
        <v>0</v>
      </c>
      <c r="AB21">
        <f>'Quelle 2011'!I48</f>
        <v>0</v>
      </c>
      <c r="AC21">
        <f>'Italy '!G13</f>
        <v>0</v>
      </c>
      <c r="AD21">
        <f>Cyprus!I17</f>
        <v>0</v>
      </c>
      <c r="AF21">
        <f>'Garibaldi 2017'!J48</f>
        <v>0</v>
      </c>
      <c r="AG21">
        <f>'Quelle 2011'!J48</f>
        <v>0</v>
      </c>
      <c r="AH21">
        <f>'Italy '!H13</f>
        <v>0</v>
      </c>
      <c r="AI21">
        <f>Cyprus!J17</f>
        <v>0</v>
      </c>
    </row>
    <row r="22" spans="1:35">
      <c r="A22">
        <v>67</v>
      </c>
      <c r="B22">
        <f>'Garibaldi 2017'!D49</f>
        <v>0</v>
      </c>
      <c r="C22">
        <f>'Quelle 2011'!D49</f>
        <v>0</v>
      </c>
      <c r="D22">
        <f>'Italy '!B14</f>
        <v>0</v>
      </c>
      <c r="E22">
        <f>Cyprus!D18</f>
        <v>0</v>
      </c>
      <c r="G22">
        <f>'Garibaldi 2017'!E49</f>
        <v>3</v>
      </c>
      <c r="H22">
        <f>'Quelle 2011'!E49</f>
        <v>4</v>
      </c>
      <c r="I22">
        <f>'Italy '!C14</f>
        <v>0</v>
      </c>
      <c r="J22">
        <f>Cyprus!E18</f>
        <v>0</v>
      </c>
      <c r="L22">
        <f>'Garibaldi 2017'!F49</f>
        <v>6</v>
      </c>
      <c r="M22">
        <f>'Quelle 2011'!F49</f>
        <v>1</v>
      </c>
      <c r="N22">
        <f>'Italy '!D14</f>
        <v>0</v>
      </c>
      <c r="O22">
        <f>Cyprus!F18</f>
        <v>8</v>
      </c>
      <c r="Q22">
        <f>'Garibaldi 2017'!G49</f>
        <v>5</v>
      </c>
      <c r="R22">
        <f>'Quelle 2011'!G49</f>
        <v>4</v>
      </c>
      <c r="S22">
        <f>'Italy '!E14</f>
        <v>0</v>
      </c>
      <c r="T22">
        <f>Cyprus!G18</f>
        <v>14</v>
      </c>
      <c r="V22">
        <f>'Garibaldi 2017'!H49</f>
        <v>1</v>
      </c>
      <c r="W22">
        <f>'Quelle 2011'!H49</f>
        <v>0</v>
      </c>
      <c r="X22">
        <f>'Italy '!F14</f>
        <v>0</v>
      </c>
      <c r="Y22">
        <f>Cyprus!H18</f>
        <v>4</v>
      </c>
      <c r="AA22">
        <f>'Garibaldi 2017'!I49</f>
        <v>0</v>
      </c>
      <c r="AB22">
        <f>'Quelle 2011'!I49</f>
        <v>0</v>
      </c>
      <c r="AC22">
        <f>'Italy '!G14</f>
        <v>0</v>
      </c>
      <c r="AD22">
        <f>Cyprus!I18</f>
        <v>0</v>
      </c>
      <c r="AF22">
        <f>'Garibaldi 2017'!J49</f>
        <v>0</v>
      </c>
      <c r="AG22">
        <f>'Quelle 2011'!J49</f>
        <v>0</v>
      </c>
      <c r="AH22">
        <f>'Italy '!H14</f>
        <v>0</v>
      </c>
      <c r="AI22">
        <f>Cyprus!J18</f>
        <v>0</v>
      </c>
    </row>
    <row r="23" spans="1:35">
      <c r="A23">
        <v>68</v>
      </c>
      <c r="B23">
        <f>'Garibaldi 2017'!D50</f>
        <v>0</v>
      </c>
      <c r="C23">
        <f>'Quelle 2011'!D50</f>
        <v>0</v>
      </c>
      <c r="D23">
        <f>'Italy '!B15</f>
        <v>0</v>
      </c>
      <c r="E23">
        <f>Cyprus!D19</f>
        <v>0</v>
      </c>
      <c r="G23">
        <f>'Garibaldi 2017'!E50</f>
        <v>2</v>
      </c>
      <c r="H23">
        <f>'Quelle 2011'!E50</f>
        <v>3</v>
      </c>
      <c r="I23">
        <f>'Italy '!C15</f>
        <v>3</v>
      </c>
      <c r="J23">
        <f>Cyprus!E19</f>
        <v>0</v>
      </c>
      <c r="L23">
        <f>'Garibaldi 2017'!F50</f>
        <v>6</v>
      </c>
      <c r="M23">
        <f>'Quelle 2011'!F50</f>
        <v>2</v>
      </c>
      <c r="N23">
        <f>'Italy '!D15</f>
        <v>32</v>
      </c>
      <c r="O23">
        <f>Cyprus!F19</f>
        <v>2</v>
      </c>
      <c r="Q23">
        <f>'Garibaldi 2017'!G50</f>
        <v>7</v>
      </c>
      <c r="R23">
        <f>'Quelle 2011'!G50</f>
        <v>1</v>
      </c>
      <c r="S23">
        <f>'Italy '!E15</f>
        <v>13</v>
      </c>
      <c r="T23">
        <f>Cyprus!G19</f>
        <v>16</v>
      </c>
      <c r="V23">
        <f>'Garibaldi 2017'!H50</f>
        <v>3</v>
      </c>
      <c r="W23">
        <f>'Quelle 2011'!H50</f>
        <v>1</v>
      </c>
      <c r="X23">
        <f>'Italy '!F15</f>
        <v>1</v>
      </c>
      <c r="Y23">
        <f>Cyprus!H19</f>
        <v>8</v>
      </c>
      <c r="AA23">
        <f>'Garibaldi 2017'!I50</f>
        <v>0</v>
      </c>
      <c r="AB23">
        <f>'Quelle 2011'!I50</f>
        <v>0</v>
      </c>
      <c r="AC23">
        <f>'Italy '!G15</f>
        <v>0</v>
      </c>
      <c r="AD23">
        <f>Cyprus!I19</f>
        <v>1</v>
      </c>
      <c r="AF23">
        <f>'Garibaldi 2017'!J50</f>
        <v>0</v>
      </c>
      <c r="AG23">
        <f>'Quelle 2011'!J50</f>
        <v>0</v>
      </c>
      <c r="AH23">
        <f>'Italy '!H15</f>
        <v>0</v>
      </c>
      <c r="AI23">
        <f>Cyprus!J19</f>
        <v>0</v>
      </c>
    </row>
    <row r="24" spans="1:35">
      <c r="A24">
        <v>69</v>
      </c>
      <c r="B24">
        <f>'Garibaldi 2017'!D51</f>
        <v>0</v>
      </c>
      <c r="C24">
        <f>'Quelle 2011'!D51</f>
        <v>0</v>
      </c>
      <c r="D24">
        <f>'Italy '!B16</f>
        <v>0</v>
      </c>
      <c r="E24">
        <f>Cyprus!D20</f>
        <v>0</v>
      </c>
      <c r="G24">
        <f>'Garibaldi 2017'!E51</f>
        <v>1</v>
      </c>
      <c r="H24">
        <f>'Quelle 2011'!E51</f>
        <v>1</v>
      </c>
      <c r="I24">
        <f>'Italy '!C16</f>
        <v>0</v>
      </c>
      <c r="J24">
        <f>Cyprus!E20</f>
        <v>0</v>
      </c>
      <c r="L24">
        <f>'Garibaldi 2017'!F51</f>
        <v>0</v>
      </c>
      <c r="M24">
        <f>'Quelle 2011'!F51</f>
        <v>1</v>
      </c>
      <c r="N24">
        <f>'Italy '!D16</f>
        <v>0</v>
      </c>
      <c r="O24">
        <f>Cyprus!F20</f>
        <v>1</v>
      </c>
      <c r="Q24">
        <f>'Garibaldi 2017'!G51</f>
        <v>13</v>
      </c>
      <c r="R24">
        <f>'Quelle 2011'!G51</f>
        <v>3</v>
      </c>
      <c r="S24">
        <f>'Italy '!E16</f>
        <v>0</v>
      </c>
      <c r="T24">
        <f>Cyprus!G20</f>
        <v>13</v>
      </c>
      <c r="V24">
        <f>'Garibaldi 2017'!H51</f>
        <v>1</v>
      </c>
      <c r="W24">
        <f>'Quelle 2011'!H51</f>
        <v>4</v>
      </c>
      <c r="X24">
        <f>'Italy '!F16</f>
        <v>0</v>
      </c>
      <c r="Y24">
        <f>Cyprus!H20</f>
        <v>9</v>
      </c>
      <c r="AA24">
        <f>'Garibaldi 2017'!I51</f>
        <v>0</v>
      </c>
      <c r="AB24">
        <f>'Quelle 2011'!I51</f>
        <v>0</v>
      </c>
      <c r="AC24">
        <f>'Italy '!G16</f>
        <v>0</v>
      </c>
      <c r="AD24">
        <f>Cyprus!I20</f>
        <v>2</v>
      </c>
      <c r="AF24">
        <f>'Garibaldi 2017'!J51</f>
        <v>0</v>
      </c>
      <c r="AG24">
        <f>'Quelle 2011'!J51</f>
        <v>0</v>
      </c>
      <c r="AH24">
        <f>'Italy '!H16</f>
        <v>0</v>
      </c>
      <c r="AI24">
        <f>Cyprus!J20</f>
        <v>1</v>
      </c>
    </row>
    <row r="25" spans="1:35">
      <c r="A25">
        <v>70</v>
      </c>
      <c r="B25">
        <f>'Garibaldi 2017'!D52</f>
        <v>0</v>
      </c>
      <c r="C25">
        <f>'Quelle 2011'!D52</f>
        <v>0</v>
      </c>
      <c r="D25">
        <f>'Italy '!B17</f>
        <v>0</v>
      </c>
      <c r="E25">
        <f>Cyprus!D21</f>
        <v>0</v>
      </c>
      <c r="G25">
        <f>'Garibaldi 2017'!E52</f>
        <v>0</v>
      </c>
      <c r="H25">
        <f>'Quelle 2011'!E52</f>
        <v>0</v>
      </c>
      <c r="I25">
        <f>'Italy '!C17</f>
        <v>0</v>
      </c>
      <c r="J25">
        <f>Cyprus!E21</f>
        <v>0</v>
      </c>
      <c r="L25">
        <f>'Garibaldi 2017'!F52</f>
        <v>2</v>
      </c>
      <c r="M25">
        <f>'Quelle 2011'!F52</f>
        <v>1</v>
      </c>
      <c r="N25">
        <f>'Italy '!D17</f>
        <v>20</v>
      </c>
      <c r="O25">
        <f>Cyprus!F21</f>
        <v>0</v>
      </c>
      <c r="Q25">
        <f>'Garibaldi 2017'!G52</f>
        <v>5</v>
      </c>
      <c r="R25">
        <f>'Quelle 2011'!G52</f>
        <v>6</v>
      </c>
      <c r="S25">
        <f>'Italy '!E17</f>
        <v>24</v>
      </c>
      <c r="T25">
        <f>Cyprus!G21</f>
        <v>12</v>
      </c>
      <c r="V25">
        <f>'Garibaldi 2017'!H52</f>
        <v>4</v>
      </c>
      <c r="W25">
        <f>'Quelle 2011'!H52</f>
        <v>2</v>
      </c>
      <c r="X25">
        <f>'Italy '!F17</f>
        <v>2</v>
      </c>
      <c r="Y25">
        <f>Cyprus!H21</f>
        <v>9</v>
      </c>
      <c r="AA25">
        <f>'Garibaldi 2017'!I52</f>
        <v>0</v>
      </c>
      <c r="AB25">
        <f>'Quelle 2011'!I52</f>
        <v>0</v>
      </c>
      <c r="AC25">
        <f>'Italy '!G17</f>
        <v>0</v>
      </c>
      <c r="AD25">
        <f>Cyprus!I21</f>
        <v>7</v>
      </c>
      <c r="AF25">
        <f>'Garibaldi 2017'!J52</f>
        <v>0</v>
      </c>
      <c r="AG25">
        <f>'Quelle 2011'!J52</f>
        <v>0</v>
      </c>
      <c r="AH25">
        <f>'Italy '!H17</f>
        <v>0</v>
      </c>
      <c r="AI25">
        <f>Cyprus!J21</f>
        <v>0</v>
      </c>
    </row>
    <row r="26" spans="1:35">
      <c r="A26">
        <v>71</v>
      </c>
      <c r="G26">
        <f>'Garibaldi 2017'!E53</f>
        <v>0</v>
      </c>
      <c r="H26">
        <f>'Quelle 2011'!E53</f>
        <v>0</v>
      </c>
      <c r="I26">
        <f>'Italy '!C18</f>
        <v>0</v>
      </c>
      <c r="J26">
        <f>Cyprus!E22</f>
        <v>0</v>
      </c>
      <c r="L26">
        <f>'Garibaldi 2017'!F53</f>
        <v>0</v>
      </c>
      <c r="M26">
        <f>'Quelle 2011'!F53</f>
        <v>0</v>
      </c>
      <c r="N26">
        <f>'Italy '!D18</f>
        <v>0</v>
      </c>
      <c r="O26">
        <f>Cyprus!F22</f>
        <v>2</v>
      </c>
      <c r="Q26">
        <f>'Garibaldi 2017'!G53</f>
        <v>1</v>
      </c>
      <c r="R26">
        <f>'Quelle 2011'!G53</f>
        <v>8</v>
      </c>
      <c r="S26">
        <f>'Italy '!E18</f>
        <v>0</v>
      </c>
      <c r="T26">
        <f>Cyprus!G22</f>
        <v>8</v>
      </c>
      <c r="V26">
        <f>'Garibaldi 2017'!H53</f>
        <v>3</v>
      </c>
      <c r="W26">
        <f>'Quelle 2011'!H53</f>
        <v>3</v>
      </c>
      <c r="X26">
        <f>'Italy '!F18</f>
        <v>0</v>
      </c>
      <c r="Y26">
        <f>Cyprus!H22</f>
        <v>4</v>
      </c>
      <c r="AA26">
        <f>'Garibaldi 2017'!I53</f>
        <v>0</v>
      </c>
      <c r="AB26">
        <f>'Quelle 2011'!I53</f>
        <v>0</v>
      </c>
      <c r="AC26">
        <f>'Italy '!G18</f>
        <v>0</v>
      </c>
      <c r="AD26">
        <f>Cyprus!I22</f>
        <v>2</v>
      </c>
      <c r="AF26">
        <f>'Garibaldi 2017'!J53</f>
        <v>0</v>
      </c>
      <c r="AG26">
        <f>'Quelle 2011'!J53</f>
        <v>0</v>
      </c>
      <c r="AH26">
        <f>'Italy '!H18</f>
        <v>0</v>
      </c>
      <c r="AI26">
        <f>Cyprus!J22</f>
        <v>0</v>
      </c>
    </row>
    <row r="27" spans="1:35">
      <c r="A27">
        <v>72</v>
      </c>
      <c r="G27">
        <f>'Garibaldi 2017'!E54</f>
        <v>0</v>
      </c>
      <c r="H27">
        <f>'Quelle 2011'!E54</f>
        <v>0</v>
      </c>
      <c r="I27">
        <f>'Italy '!C19</f>
        <v>1</v>
      </c>
      <c r="J27">
        <f>Cyprus!E23</f>
        <v>0</v>
      </c>
      <c r="L27">
        <f>'Garibaldi 2017'!F54</f>
        <v>2</v>
      </c>
      <c r="M27">
        <f>'Quelle 2011'!F54</f>
        <v>0</v>
      </c>
      <c r="N27">
        <f>'Italy '!D19</f>
        <v>28</v>
      </c>
      <c r="O27">
        <f>Cyprus!F23</f>
        <v>1</v>
      </c>
      <c r="Q27">
        <f>'Garibaldi 2017'!G54</f>
        <v>4</v>
      </c>
      <c r="R27">
        <f>'Quelle 2011'!G54</f>
        <v>2</v>
      </c>
      <c r="S27">
        <f>'Italy '!E19</f>
        <v>27</v>
      </c>
      <c r="T27">
        <f>Cyprus!G23</f>
        <v>10</v>
      </c>
      <c r="V27">
        <f>'Garibaldi 2017'!H54</f>
        <v>2</v>
      </c>
      <c r="W27">
        <f>'Quelle 2011'!H54</f>
        <v>2</v>
      </c>
      <c r="X27">
        <f>'Italy '!F19</f>
        <v>5</v>
      </c>
      <c r="Y27">
        <f>Cyprus!H23</f>
        <v>18</v>
      </c>
      <c r="AA27">
        <f>'Garibaldi 2017'!I54</f>
        <v>0</v>
      </c>
      <c r="AB27">
        <f>'Quelle 2011'!I54</f>
        <v>2</v>
      </c>
      <c r="AC27">
        <f>'Italy '!G19</f>
        <v>2</v>
      </c>
      <c r="AD27">
        <f>Cyprus!I23</f>
        <v>4</v>
      </c>
      <c r="AF27">
        <f>'Garibaldi 2017'!J54</f>
        <v>0</v>
      </c>
      <c r="AG27">
        <f>'Quelle 2011'!J54</f>
        <v>0</v>
      </c>
      <c r="AH27">
        <f>'Italy '!H19</f>
        <v>0</v>
      </c>
      <c r="AI27">
        <f>Cyprus!J23</f>
        <v>0</v>
      </c>
    </row>
    <row r="28" spans="1:35">
      <c r="A28">
        <v>73</v>
      </c>
      <c r="G28">
        <f>'Garibaldi 2017'!E55</f>
        <v>0</v>
      </c>
      <c r="H28">
        <f>'Quelle 2011'!E55</f>
        <v>0</v>
      </c>
      <c r="I28">
        <f>'Italy '!C20</f>
        <v>0</v>
      </c>
      <c r="J28">
        <f>Cyprus!E24</f>
        <v>0</v>
      </c>
      <c r="L28">
        <f>'Garibaldi 2017'!F55</f>
        <v>0</v>
      </c>
      <c r="M28">
        <f>'Quelle 2011'!F55</f>
        <v>1</v>
      </c>
      <c r="N28">
        <f>'Italy '!D20</f>
        <v>0</v>
      </c>
      <c r="O28">
        <f>Cyprus!F24</f>
        <v>1</v>
      </c>
      <c r="Q28">
        <f>'Garibaldi 2017'!G55</f>
        <v>5</v>
      </c>
      <c r="R28">
        <f>'Quelle 2011'!G55</f>
        <v>4</v>
      </c>
      <c r="S28">
        <f>'Italy '!E20</f>
        <v>0</v>
      </c>
      <c r="T28">
        <f>Cyprus!G24</f>
        <v>9</v>
      </c>
      <c r="V28">
        <f>'Garibaldi 2017'!H55</f>
        <v>3</v>
      </c>
      <c r="W28">
        <f>'Quelle 2011'!H55</f>
        <v>7</v>
      </c>
      <c r="X28">
        <f>'Italy '!F20</f>
        <v>0</v>
      </c>
      <c r="Y28">
        <f>Cyprus!H24</f>
        <v>8</v>
      </c>
      <c r="AA28">
        <f>'Garibaldi 2017'!I55</f>
        <v>0</v>
      </c>
      <c r="AB28">
        <f>'Quelle 2011'!I55</f>
        <v>1</v>
      </c>
      <c r="AC28">
        <f>'Italy '!G20</f>
        <v>0</v>
      </c>
      <c r="AD28">
        <f>Cyprus!I24</f>
        <v>11</v>
      </c>
      <c r="AF28">
        <f>'Garibaldi 2017'!J55</f>
        <v>0</v>
      </c>
      <c r="AG28">
        <f>'Quelle 2011'!J55</f>
        <v>0</v>
      </c>
      <c r="AH28">
        <f>'Italy '!H20</f>
        <v>0</v>
      </c>
      <c r="AI28">
        <f>Cyprus!J24</f>
        <v>3</v>
      </c>
    </row>
    <row r="29" spans="1:35">
      <c r="A29">
        <v>74</v>
      </c>
      <c r="G29">
        <f>'Garibaldi 2017'!E56</f>
        <v>0</v>
      </c>
      <c r="H29">
        <f>'Quelle 2011'!E56</f>
        <v>0</v>
      </c>
      <c r="I29">
        <f>'Italy '!C21</f>
        <v>0</v>
      </c>
      <c r="J29">
        <f>Cyprus!E25</f>
        <v>0</v>
      </c>
      <c r="L29">
        <f>'Garibaldi 2017'!F56</f>
        <v>0</v>
      </c>
      <c r="M29">
        <f>'Quelle 2011'!F56</f>
        <v>0</v>
      </c>
      <c r="N29">
        <f>'Italy '!D21</f>
        <v>19</v>
      </c>
      <c r="O29">
        <f>Cyprus!F25</f>
        <v>0</v>
      </c>
      <c r="Q29">
        <f>'Garibaldi 2017'!G56</f>
        <v>2</v>
      </c>
      <c r="R29">
        <f>'Quelle 2011'!G56</f>
        <v>0</v>
      </c>
      <c r="S29">
        <f>'Italy '!E21</f>
        <v>34</v>
      </c>
      <c r="T29">
        <f>Cyprus!G25</f>
        <v>7</v>
      </c>
      <c r="V29">
        <f>'Garibaldi 2017'!H56</f>
        <v>4</v>
      </c>
      <c r="W29">
        <f>'Quelle 2011'!H56</f>
        <v>10</v>
      </c>
      <c r="X29">
        <f>'Italy '!F21</f>
        <v>11</v>
      </c>
      <c r="Y29">
        <f>Cyprus!H25</f>
        <v>16</v>
      </c>
      <c r="AA29">
        <f>'Garibaldi 2017'!I56</f>
        <v>0</v>
      </c>
      <c r="AB29">
        <f>'Quelle 2011'!I56</f>
        <v>2</v>
      </c>
      <c r="AC29">
        <f>'Italy '!G21</f>
        <v>1</v>
      </c>
      <c r="AD29">
        <f>Cyprus!I25</f>
        <v>4</v>
      </c>
      <c r="AF29">
        <f>'Garibaldi 2017'!J56</f>
        <v>0</v>
      </c>
      <c r="AG29">
        <f>'Quelle 2011'!J56</f>
        <v>0</v>
      </c>
      <c r="AH29">
        <f>'Italy '!H21</f>
        <v>0</v>
      </c>
      <c r="AI29">
        <f>Cyprus!J25</f>
        <v>2</v>
      </c>
    </row>
    <row r="30" spans="1:35">
      <c r="A30">
        <v>75</v>
      </c>
      <c r="G30">
        <f>'Garibaldi 2017'!E57</f>
        <v>0</v>
      </c>
      <c r="H30">
        <f>'Quelle 2011'!E57</f>
        <v>0</v>
      </c>
      <c r="I30">
        <f>'Italy '!C22</f>
        <v>0</v>
      </c>
      <c r="J30">
        <f>Cyprus!E26</f>
        <v>0</v>
      </c>
      <c r="L30">
        <f>'Garibaldi 2017'!F57</f>
        <v>0</v>
      </c>
      <c r="M30">
        <f>'Quelle 2011'!F57</f>
        <v>0</v>
      </c>
      <c r="N30">
        <f>'Italy '!D22</f>
        <v>0</v>
      </c>
      <c r="O30">
        <f>Cyprus!F26</f>
        <v>1</v>
      </c>
      <c r="Q30">
        <f>'Garibaldi 2017'!G57</f>
        <v>3</v>
      </c>
      <c r="R30">
        <f>'Quelle 2011'!G57</f>
        <v>1</v>
      </c>
      <c r="S30">
        <f>'Italy '!E22</f>
        <v>0</v>
      </c>
      <c r="T30">
        <f>Cyprus!G26</f>
        <v>5</v>
      </c>
      <c r="V30">
        <f>'Garibaldi 2017'!H57</f>
        <v>2</v>
      </c>
      <c r="W30">
        <f>'Quelle 2011'!H57</f>
        <v>3</v>
      </c>
      <c r="X30">
        <f>'Italy '!F22</f>
        <v>0</v>
      </c>
      <c r="Y30">
        <f>Cyprus!H26</f>
        <v>15</v>
      </c>
      <c r="AA30">
        <f>'Garibaldi 2017'!I57</f>
        <v>0</v>
      </c>
      <c r="AB30">
        <f>'Quelle 2011'!I57</f>
        <v>2</v>
      </c>
      <c r="AC30">
        <f>'Italy '!G22</f>
        <v>0</v>
      </c>
      <c r="AD30">
        <f>Cyprus!I26</f>
        <v>7</v>
      </c>
      <c r="AF30">
        <f>'Garibaldi 2017'!J57</f>
        <v>1</v>
      </c>
      <c r="AG30">
        <f>'Quelle 2011'!J57</f>
        <v>0</v>
      </c>
      <c r="AH30">
        <f>'Italy '!H22</f>
        <v>0</v>
      </c>
      <c r="AI30">
        <f>Cyprus!J26</f>
        <v>3</v>
      </c>
    </row>
    <row r="31" spans="1:35">
      <c r="A31">
        <v>76</v>
      </c>
      <c r="G31">
        <f>'Garibaldi 2017'!E58</f>
        <v>0</v>
      </c>
      <c r="H31">
        <f>'Quelle 2011'!E58</f>
        <v>0</v>
      </c>
      <c r="I31">
        <f>'Italy '!C23</f>
        <v>0</v>
      </c>
      <c r="J31">
        <f>Cyprus!E27</f>
        <v>0</v>
      </c>
      <c r="L31">
        <f>'Garibaldi 2017'!F58</f>
        <v>0</v>
      </c>
      <c r="M31">
        <f>'Quelle 2011'!F58</f>
        <v>0</v>
      </c>
      <c r="N31">
        <f>'Italy '!D23</f>
        <v>4</v>
      </c>
      <c r="O31">
        <f>Cyprus!F27</f>
        <v>0</v>
      </c>
      <c r="Q31">
        <f>'Garibaldi 2017'!G58</f>
        <v>0</v>
      </c>
      <c r="R31">
        <f>'Quelle 2011'!G58</f>
        <v>0</v>
      </c>
      <c r="S31">
        <f>'Italy '!E23</f>
        <v>14</v>
      </c>
      <c r="T31">
        <f>Cyprus!G27</f>
        <v>2</v>
      </c>
      <c r="V31">
        <f>'Garibaldi 2017'!H58</f>
        <v>2</v>
      </c>
      <c r="W31">
        <f>'Quelle 2011'!H58</f>
        <v>1</v>
      </c>
      <c r="X31">
        <f>'Italy '!F23</f>
        <v>17</v>
      </c>
      <c r="Y31">
        <f>Cyprus!H27</f>
        <v>10</v>
      </c>
      <c r="AA31">
        <f>'Garibaldi 2017'!I58</f>
        <v>1</v>
      </c>
      <c r="AB31">
        <f>'Quelle 2011'!I58</f>
        <v>3</v>
      </c>
      <c r="AC31">
        <f>'Italy '!G23</f>
        <v>0</v>
      </c>
      <c r="AD31">
        <f>Cyprus!I27</f>
        <v>8</v>
      </c>
      <c r="AF31">
        <f>'Garibaldi 2017'!J58</f>
        <v>0</v>
      </c>
      <c r="AG31">
        <f>'Quelle 2011'!J58</f>
        <v>1</v>
      </c>
      <c r="AH31">
        <f>'Italy '!H23</f>
        <v>0</v>
      </c>
      <c r="AI31">
        <f>Cyprus!J27</f>
        <v>6</v>
      </c>
    </row>
    <row r="32" spans="1:35">
      <c r="A32">
        <v>77</v>
      </c>
      <c r="G32">
        <f>'Garibaldi 2017'!E59</f>
        <v>0</v>
      </c>
      <c r="H32">
        <f>'Quelle 2011'!E59</f>
        <v>0</v>
      </c>
      <c r="I32">
        <f>'Italy '!C24</f>
        <v>0</v>
      </c>
      <c r="J32">
        <f>Cyprus!E28</f>
        <v>0</v>
      </c>
      <c r="L32">
        <f>'Garibaldi 2017'!F59</f>
        <v>0</v>
      </c>
      <c r="M32">
        <f>'Quelle 2011'!F59</f>
        <v>0</v>
      </c>
      <c r="N32">
        <f>'Italy '!D24</f>
        <v>0</v>
      </c>
      <c r="O32">
        <f>Cyprus!F28</f>
        <v>0</v>
      </c>
      <c r="Q32">
        <f>'Garibaldi 2017'!G59</f>
        <v>1</v>
      </c>
      <c r="R32">
        <f>'Quelle 2011'!G59</f>
        <v>0</v>
      </c>
      <c r="S32">
        <f>'Italy '!E24</f>
        <v>0</v>
      </c>
      <c r="T32">
        <f>Cyprus!G28</f>
        <v>5</v>
      </c>
      <c r="V32">
        <f>'Garibaldi 2017'!H59</f>
        <v>0</v>
      </c>
      <c r="W32">
        <f>'Quelle 2011'!H59</f>
        <v>5</v>
      </c>
      <c r="X32">
        <f>'Italy '!F24</f>
        <v>0</v>
      </c>
      <c r="Y32">
        <f>Cyprus!H28</f>
        <v>6</v>
      </c>
      <c r="AA32">
        <f>'Garibaldi 2017'!I59</f>
        <v>3</v>
      </c>
      <c r="AB32">
        <f>'Quelle 2011'!I59</f>
        <v>2</v>
      </c>
      <c r="AC32">
        <f>'Italy '!G24</f>
        <v>0</v>
      </c>
      <c r="AD32">
        <f>Cyprus!I28</f>
        <v>9</v>
      </c>
      <c r="AF32">
        <f>'Garibaldi 2017'!J59</f>
        <v>1</v>
      </c>
      <c r="AG32">
        <f>'Quelle 2011'!J59</f>
        <v>1</v>
      </c>
      <c r="AH32">
        <f>'Italy '!H24</f>
        <v>0</v>
      </c>
      <c r="AI32">
        <f>Cyprus!J28</f>
        <v>2</v>
      </c>
    </row>
    <row r="33" spans="1:35">
      <c r="A33">
        <v>78</v>
      </c>
      <c r="G33">
        <f>'Garibaldi 2017'!E60</f>
        <v>0</v>
      </c>
      <c r="H33">
        <f>'Quelle 2011'!E60</f>
        <v>0</v>
      </c>
      <c r="I33">
        <f>'Italy '!C25</f>
        <v>0</v>
      </c>
      <c r="J33">
        <f>Cyprus!E29</f>
        <v>0</v>
      </c>
      <c r="L33">
        <f>'Garibaldi 2017'!F60</f>
        <v>0</v>
      </c>
      <c r="M33">
        <f>'Quelle 2011'!F60</f>
        <v>0</v>
      </c>
      <c r="N33">
        <f>'Italy '!D25</f>
        <v>3</v>
      </c>
      <c r="O33">
        <f>Cyprus!F29</f>
        <v>0</v>
      </c>
      <c r="Q33">
        <f>'Garibaldi 2017'!G60</f>
        <v>1</v>
      </c>
      <c r="R33">
        <f>'Quelle 2011'!G60</f>
        <v>1</v>
      </c>
      <c r="S33">
        <f>'Italy '!E25</f>
        <v>5</v>
      </c>
      <c r="T33">
        <f>Cyprus!G29</f>
        <v>4</v>
      </c>
      <c r="V33">
        <f>'Garibaldi 2017'!H60</f>
        <v>2</v>
      </c>
      <c r="W33">
        <f>'Quelle 2011'!H60</f>
        <v>0</v>
      </c>
      <c r="X33">
        <f>'Italy '!F25</f>
        <v>12</v>
      </c>
      <c r="Y33">
        <f>Cyprus!H29</f>
        <v>5</v>
      </c>
      <c r="AA33">
        <f>'Garibaldi 2017'!I60</f>
        <v>0</v>
      </c>
      <c r="AB33">
        <f>'Quelle 2011'!I60</f>
        <v>4</v>
      </c>
      <c r="AC33">
        <f>'Italy '!G25</f>
        <v>7</v>
      </c>
      <c r="AD33">
        <f>Cyprus!I29</f>
        <v>2</v>
      </c>
      <c r="AF33">
        <f>'Garibaldi 2017'!J60</f>
        <v>1</v>
      </c>
      <c r="AG33">
        <f>'Quelle 2011'!J60</f>
        <v>2</v>
      </c>
      <c r="AH33">
        <f>'Italy '!H25</f>
        <v>1</v>
      </c>
      <c r="AI33">
        <f>Cyprus!J29</f>
        <v>3</v>
      </c>
    </row>
    <row r="34" spans="1:35">
      <c r="A34">
        <v>79</v>
      </c>
      <c r="G34">
        <f>'Garibaldi 2017'!E61</f>
        <v>0</v>
      </c>
      <c r="H34">
        <f>'Quelle 2011'!E61</f>
        <v>0</v>
      </c>
      <c r="I34">
        <f>'Italy '!C26</f>
        <v>0</v>
      </c>
      <c r="J34">
        <f>Cyprus!E30</f>
        <v>0</v>
      </c>
      <c r="L34">
        <f>'Garibaldi 2017'!F61</f>
        <v>0</v>
      </c>
      <c r="M34">
        <f>'Quelle 2011'!F61</f>
        <v>0</v>
      </c>
      <c r="N34">
        <f>'Italy '!D26</f>
        <v>0</v>
      </c>
      <c r="O34">
        <f>Cyprus!F30</f>
        <v>0</v>
      </c>
      <c r="Q34">
        <f>'Garibaldi 2017'!G61</f>
        <v>0</v>
      </c>
      <c r="R34">
        <f>'Quelle 2011'!G61</f>
        <v>0</v>
      </c>
      <c r="S34">
        <f>'Italy '!E26</f>
        <v>0</v>
      </c>
      <c r="T34">
        <f>Cyprus!G30</f>
        <v>3</v>
      </c>
      <c r="V34">
        <f>'Garibaldi 2017'!H61</f>
        <v>0</v>
      </c>
      <c r="W34">
        <f>'Quelle 2011'!H61</f>
        <v>0</v>
      </c>
      <c r="X34">
        <f>'Italy '!F26</f>
        <v>0</v>
      </c>
      <c r="Y34">
        <f>Cyprus!H30</f>
        <v>12</v>
      </c>
      <c r="AA34">
        <f>'Garibaldi 2017'!I61</f>
        <v>2</v>
      </c>
      <c r="AB34">
        <f>'Quelle 2011'!I61</f>
        <v>5</v>
      </c>
      <c r="AC34">
        <f>'Italy '!G26</f>
        <v>0</v>
      </c>
      <c r="AD34">
        <f>Cyprus!I30</f>
        <v>10</v>
      </c>
      <c r="AF34">
        <f>'Garibaldi 2017'!J61</f>
        <v>1</v>
      </c>
      <c r="AG34">
        <f>'Quelle 2011'!J61</f>
        <v>3</v>
      </c>
      <c r="AH34">
        <f>'Italy '!H26</f>
        <v>0</v>
      </c>
      <c r="AI34">
        <f>Cyprus!J30</f>
        <v>7</v>
      </c>
    </row>
    <row r="35" spans="1:35">
      <c r="A35">
        <v>80</v>
      </c>
      <c r="G35">
        <f>'Garibaldi 2017'!E62</f>
        <v>0</v>
      </c>
      <c r="H35">
        <f>'Quelle 2011'!E62</f>
        <v>0</v>
      </c>
      <c r="I35">
        <f>'Italy '!C27</f>
        <v>0</v>
      </c>
      <c r="J35">
        <f>Cyprus!E31</f>
        <v>0</v>
      </c>
      <c r="L35">
        <f>'Garibaldi 2017'!F62</f>
        <v>0</v>
      </c>
      <c r="M35">
        <f>'Quelle 2011'!F62</f>
        <v>0</v>
      </c>
      <c r="N35">
        <f>'Italy '!D27</f>
        <v>0</v>
      </c>
      <c r="O35">
        <f>Cyprus!F31</f>
        <v>0</v>
      </c>
      <c r="Q35">
        <f>'Garibaldi 2017'!G62</f>
        <v>0</v>
      </c>
      <c r="R35">
        <f>'Quelle 2011'!G62</f>
        <v>0</v>
      </c>
      <c r="S35">
        <f>'Italy '!E27</f>
        <v>11</v>
      </c>
      <c r="T35">
        <f>Cyprus!G31</f>
        <v>0</v>
      </c>
      <c r="V35">
        <f>'Garibaldi 2017'!H62</f>
        <v>1</v>
      </c>
      <c r="W35">
        <f>'Quelle 2011'!H62</f>
        <v>0</v>
      </c>
      <c r="X35">
        <f>'Italy '!F27</f>
        <v>15</v>
      </c>
      <c r="Y35">
        <f>Cyprus!H31</f>
        <v>6</v>
      </c>
      <c r="AA35">
        <f>'Garibaldi 2017'!I62</f>
        <v>0</v>
      </c>
      <c r="AB35">
        <f>'Quelle 2011'!I62</f>
        <v>2</v>
      </c>
      <c r="AC35">
        <f>'Italy '!G27</f>
        <v>8</v>
      </c>
      <c r="AD35">
        <f>Cyprus!I31</f>
        <v>9</v>
      </c>
      <c r="AF35">
        <f>'Garibaldi 2017'!J62</f>
        <v>3</v>
      </c>
      <c r="AG35">
        <f>'Quelle 2011'!J62</f>
        <v>1</v>
      </c>
      <c r="AH35">
        <f>'Italy '!H27</f>
        <v>2</v>
      </c>
      <c r="AI35">
        <f>Cyprus!J31</f>
        <v>4</v>
      </c>
    </row>
    <row r="36" spans="1:35">
      <c r="A36">
        <v>81</v>
      </c>
      <c r="L36">
        <f>'Garibaldi 2017'!F63</f>
        <v>0</v>
      </c>
      <c r="M36">
        <f>'Quelle 2011'!F63</f>
        <v>0</v>
      </c>
      <c r="N36">
        <f>'Italy '!D28</f>
        <v>0</v>
      </c>
      <c r="O36">
        <f>Cyprus!F32</f>
        <v>0</v>
      </c>
      <c r="Q36">
        <f>'Garibaldi 2017'!G63</f>
        <v>0</v>
      </c>
      <c r="R36">
        <f>'Quelle 2011'!G63</f>
        <v>0</v>
      </c>
      <c r="S36">
        <f>'Italy '!E28</f>
        <v>0</v>
      </c>
      <c r="T36">
        <f>Cyprus!G32</f>
        <v>0</v>
      </c>
      <c r="V36">
        <f>'Garibaldi 2017'!H63</f>
        <v>1</v>
      </c>
      <c r="W36">
        <f>'Quelle 2011'!H63</f>
        <v>0</v>
      </c>
      <c r="X36">
        <f>'Italy '!F28</f>
        <v>0</v>
      </c>
      <c r="Y36">
        <f>Cyprus!H32</f>
        <v>4</v>
      </c>
      <c r="AA36">
        <f>'Garibaldi 2017'!I63</f>
        <v>1</v>
      </c>
      <c r="AB36">
        <f>'Quelle 2011'!I63</f>
        <v>5</v>
      </c>
      <c r="AC36">
        <f>'Italy '!G28</f>
        <v>0</v>
      </c>
      <c r="AD36">
        <f>Cyprus!I32</f>
        <v>7</v>
      </c>
      <c r="AF36">
        <f>'Garibaldi 2017'!J63</f>
        <v>0</v>
      </c>
      <c r="AG36">
        <f>'Quelle 2011'!J63</f>
        <v>3</v>
      </c>
      <c r="AH36">
        <f>'Italy '!H28</f>
        <v>0</v>
      </c>
      <c r="AI36">
        <f>Cyprus!J32</f>
        <v>2</v>
      </c>
    </row>
    <row r="37" spans="1:35">
      <c r="A37">
        <v>82</v>
      </c>
      <c r="L37">
        <f>'Garibaldi 2017'!F64</f>
        <v>0</v>
      </c>
      <c r="M37">
        <f>'Quelle 2011'!F64</f>
        <v>0</v>
      </c>
      <c r="N37">
        <f>'Italy '!D29</f>
        <v>0</v>
      </c>
      <c r="O37">
        <f>Cyprus!F33</f>
        <v>0</v>
      </c>
      <c r="Q37">
        <f>'Garibaldi 2017'!G64</f>
        <v>0</v>
      </c>
      <c r="R37">
        <f>'Quelle 2011'!G64</f>
        <v>0</v>
      </c>
      <c r="S37">
        <f>'Italy '!E29</f>
        <v>4</v>
      </c>
      <c r="T37">
        <f>Cyprus!G33</f>
        <v>2</v>
      </c>
      <c r="V37">
        <f>'Garibaldi 2017'!H64</f>
        <v>0</v>
      </c>
      <c r="W37">
        <f>'Quelle 2011'!H64</f>
        <v>0</v>
      </c>
      <c r="X37">
        <f>'Italy '!F29</f>
        <v>8</v>
      </c>
      <c r="Y37">
        <f>Cyprus!H33</f>
        <v>4</v>
      </c>
      <c r="AA37">
        <f>'Garibaldi 2017'!I64</f>
        <v>4</v>
      </c>
      <c r="AB37">
        <f>'Quelle 2011'!I64</f>
        <v>1</v>
      </c>
      <c r="AC37">
        <f>'Italy '!G29</f>
        <v>3</v>
      </c>
      <c r="AD37">
        <f>Cyprus!I33</f>
        <v>7</v>
      </c>
      <c r="AF37">
        <f>'Garibaldi 2017'!J64</f>
        <v>2</v>
      </c>
      <c r="AG37">
        <f>'Quelle 2011'!J64</f>
        <v>1</v>
      </c>
      <c r="AH37">
        <f>'Italy '!H29</f>
        <v>0</v>
      </c>
      <c r="AI37">
        <f>Cyprus!J33</f>
        <v>4</v>
      </c>
    </row>
    <row r="38" spans="1:35">
      <c r="A38">
        <v>83</v>
      </c>
      <c r="L38">
        <f>'Garibaldi 2017'!F65</f>
        <v>0</v>
      </c>
      <c r="M38">
        <f>'Quelle 2011'!F65</f>
        <v>0</v>
      </c>
      <c r="N38">
        <f>'Italy '!D30</f>
        <v>0</v>
      </c>
      <c r="O38">
        <f>Cyprus!F34</f>
        <v>0</v>
      </c>
      <c r="Q38">
        <f>'Garibaldi 2017'!G65</f>
        <v>0</v>
      </c>
      <c r="R38">
        <f>'Quelle 2011'!G65</f>
        <v>0</v>
      </c>
      <c r="S38">
        <f>'Italy '!E30</f>
        <v>0</v>
      </c>
      <c r="T38">
        <f>Cyprus!G34</f>
        <v>0</v>
      </c>
      <c r="V38">
        <f>'Garibaldi 2017'!H65</f>
        <v>1</v>
      </c>
      <c r="W38">
        <f>'Quelle 2011'!H65</f>
        <v>1</v>
      </c>
      <c r="X38">
        <f>'Italy '!F30</f>
        <v>0</v>
      </c>
      <c r="Y38">
        <f>Cyprus!H34</f>
        <v>0</v>
      </c>
      <c r="AA38">
        <f>'Garibaldi 2017'!I65</f>
        <v>0</v>
      </c>
      <c r="AB38">
        <f>'Quelle 2011'!I65</f>
        <v>0</v>
      </c>
      <c r="AC38">
        <f>'Italy '!G30</f>
        <v>0</v>
      </c>
      <c r="AD38">
        <f>Cyprus!I34</f>
        <v>9</v>
      </c>
      <c r="AF38">
        <f>'Garibaldi 2017'!J65</f>
        <v>0</v>
      </c>
      <c r="AG38">
        <f>'Quelle 2011'!J65</f>
        <v>1</v>
      </c>
      <c r="AH38">
        <f>'Italy '!H30</f>
        <v>0</v>
      </c>
      <c r="AI38">
        <f>Cyprus!J34</f>
        <v>2</v>
      </c>
    </row>
    <row r="39" spans="1:35">
      <c r="A39">
        <v>84</v>
      </c>
      <c r="L39">
        <f>'Garibaldi 2017'!F66</f>
        <v>0</v>
      </c>
      <c r="M39">
        <f>'Quelle 2011'!F66</f>
        <v>0</v>
      </c>
      <c r="N39">
        <f>'Italy '!D31</f>
        <v>1</v>
      </c>
      <c r="O39">
        <f>Cyprus!F35</f>
        <v>0</v>
      </c>
      <c r="Q39">
        <f>'Garibaldi 2017'!G66</f>
        <v>0</v>
      </c>
      <c r="R39">
        <f>'Quelle 2011'!G66</f>
        <v>0</v>
      </c>
      <c r="S39">
        <f>'Italy '!E31</f>
        <v>1</v>
      </c>
      <c r="T39">
        <f>Cyprus!G35</f>
        <v>0</v>
      </c>
      <c r="V39">
        <f>'Garibaldi 2017'!H66</f>
        <v>0</v>
      </c>
      <c r="W39">
        <f>'Quelle 2011'!H66</f>
        <v>0</v>
      </c>
      <c r="X39">
        <f>'Italy '!F31</f>
        <v>4</v>
      </c>
      <c r="Y39">
        <f>Cyprus!H35</f>
        <v>1</v>
      </c>
      <c r="AA39">
        <f>'Garibaldi 2017'!I66</f>
        <v>0</v>
      </c>
      <c r="AB39">
        <f>'Quelle 2011'!I66</f>
        <v>1</v>
      </c>
      <c r="AC39">
        <f>'Italy '!G31</f>
        <v>4</v>
      </c>
      <c r="AD39">
        <f>Cyprus!I35</f>
        <v>7</v>
      </c>
      <c r="AF39">
        <f>'Garibaldi 2017'!J66</f>
        <v>1</v>
      </c>
      <c r="AG39">
        <f>'Quelle 2011'!J66</f>
        <v>3</v>
      </c>
      <c r="AH39">
        <f>'Italy '!H31</f>
        <v>0</v>
      </c>
      <c r="AI39">
        <f>Cyprus!J35</f>
        <v>4</v>
      </c>
    </row>
    <row r="40" spans="1:35">
      <c r="A40">
        <v>85</v>
      </c>
      <c r="L40">
        <f>'Garibaldi 2017'!F67</f>
        <v>0</v>
      </c>
      <c r="M40">
        <f>'Quelle 2011'!F67</f>
        <v>0</v>
      </c>
      <c r="N40">
        <f>'Italy '!D32</f>
        <v>0</v>
      </c>
      <c r="O40">
        <f>Cyprus!F36</f>
        <v>0</v>
      </c>
      <c r="Q40">
        <f>'Garibaldi 2017'!G67</f>
        <v>0</v>
      </c>
      <c r="R40">
        <f>'Quelle 2011'!G67</f>
        <v>0</v>
      </c>
      <c r="S40">
        <f>'Italy '!E32</f>
        <v>0</v>
      </c>
      <c r="T40">
        <f>Cyprus!G36</f>
        <v>0</v>
      </c>
      <c r="V40">
        <f>'Garibaldi 2017'!H67</f>
        <v>0</v>
      </c>
      <c r="W40">
        <f>'Quelle 2011'!H67</f>
        <v>0</v>
      </c>
      <c r="X40">
        <f>'Italy '!F32</f>
        <v>0</v>
      </c>
      <c r="Y40">
        <f>Cyprus!H36</f>
        <v>1</v>
      </c>
      <c r="AA40">
        <f>'Garibaldi 2017'!I67</f>
        <v>0</v>
      </c>
      <c r="AB40">
        <f>'Quelle 2011'!I67</f>
        <v>1</v>
      </c>
      <c r="AC40">
        <f>'Italy '!G32</f>
        <v>0</v>
      </c>
      <c r="AD40">
        <f>Cyprus!I36</f>
        <v>3</v>
      </c>
      <c r="AF40">
        <f>'Garibaldi 2017'!J67</f>
        <v>2</v>
      </c>
      <c r="AG40">
        <f>'Quelle 2011'!J67</f>
        <v>0</v>
      </c>
      <c r="AH40">
        <f>'Italy '!H32</f>
        <v>0</v>
      </c>
      <c r="AI40">
        <f>Cyprus!J36</f>
        <v>3</v>
      </c>
    </row>
    <row r="41" spans="1:35">
      <c r="A41">
        <v>86</v>
      </c>
      <c r="L41">
        <f>'Garibaldi 2017'!F68</f>
        <v>0</v>
      </c>
      <c r="M41">
        <f>'Quelle 2011'!F68</f>
        <v>0</v>
      </c>
      <c r="N41">
        <f>'Italy '!D33</f>
        <v>0</v>
      </c>
      <c r="O41">
        <f>Cyprus!F37</f>
        <v>0</v>
      </c>
      <c r="Q41">
        <f>'Garibaldi 2017'!G68</f>
        <v>0</v>
      </c>
      <c r="R41">
        <f>'Quelle 2011'!G68</f>
        <v>0</v>
      </c>
      <c r="S41">
        <f>'Italy '!E33</f>
        <v>2</v>
      </c>
      <c r="T41">
        <f>Cyprus!G37</f>
        <v>0</v>
      </c>
      <c r="V41">
        <f>'Garibaldi 2017'!H68</f>
        <v>0</v>
      </c>
      <c r="W41">
        <f>'Quelle 2011'!H68</f>
        <v>0</v>
      </c>
      <c r="X41">
        <f>'Italy '!F33</f>
        <v>2</v>
      </c>
      <c r="Y41">
        <f>Cyprus!H37</f>
        <v>0</v>
      </c>
      <c r="AA41">
        <f>'Garibaldi 2017'!I68</f>
        <v>0</v>
      </c>
      <c r="AB41">
        <f>'Quelle 2011'!I68</f>
        <v>1</v>
      </c>
      <c r="AC41">
        <f>'Italy '!G33</f>
        <v>3</v>
      </c>
      <c r="AD41">
        <f>Cyprus!I37</f>
        <v>2</v>
      </c>
      <c r="AF41">
        <f>'Garibaldi 2017'!J68</f>
        <v>1</v>
      </c>
      <c r="AG41">
        <f>'Quelle 2011'!J68</f>
        <v>0</v>
      </c>
      <c r="AH41">
        <f>'Italy '!H33</f>
        <v>3</v>
      </c>
      <c r="AI41">
        <f>Cyprus!J37</f>
        <v>1</v>
      </c>
    </row>
    <row r="42" spans="1:35">
      <c r="A42">
        <v>87</v>
      </c>
      <c r="L42">
        <f>'Garibaldi 2017'!F69</f>
        <v>0</v>
      </c>
      <c r="M42">
        <f>'Quelle 2011'!F69</f>
        <v>0</v>
      </c>
      <c r="N42">
        <f>'Italy '!D34</f>
        <v>0</v>
      </c>
      <c r="O42">
        <f>Cyprus!F38</f>
        <v>0</v>
      </c>
      <c r="Q42">
        <f>'Garibaldi 2017'!G69</f>
        <v>0</v>
      </c>
      <c r="R42">
        <f>'Quelle 2011'!G69</f>
        <v>0</v>
      </c>
      <c r="S42">
        <f>'Italy '!E34</f>
        <v>0</v>
      </c>
      <c r="T42">
        <f>Cyprus!G38</f>
        <v>0</v>
      </c>
      <c r="V42">
        <f>'Garibaldi 2017'!H69</f>
        <v>0</v>
      </c>
      <c r="W42">
        <f>'Quelle 2011'!H69</f>
        <v>0</v>
      </c>
      <c r="X42">
        <f>'Italy '!F34</f>
        <v>0</v>
      </c>
      <c r="Y42">
        <f>Cyprus!H38</f>
        <v>1</v>
      </c>
      <c r="AA42">
        <f>'Garibaldi 2017'!I69</f>
        <v>0</v>
      </c>
      <c r="AB42">
        <f>'Quelle 2011'!I69</f>
        <v>0</v>
      </c>
      <c r="AC42">
        <f>'Italy '!G34</f>
        <v>0</v>
      </c>
      <c r="AD42">
        <f>Cyprus!I38</f>
        <v>5</v>
      </c>
      <c r="AF42">
        <f>'Garibaldi 2017'!J69</f>
        <v>1</v>
      </c>
      <c r="AG42">
        <f>'Quelle 2011'!J69</f>
        <v>0</v>
      </c>
      <c r="AH42">
        <f>'Italy '!H34</f>
        <v>0</v>
      </c>
      <c r="AI42">
        <f>Cyprus!J38</f>
        <v>0</v>
      </c>
    </row>
    <row r="43" spans="1:35">
      <c r="A43">
        <v>88</v>
      </c>
      <c r="L43">
        <f>'Garibaldi 2017'!F70</f>
        <v>0</v>
      </c>
      <c r="M43">
        <f>'Quelle 2011'!F70</f>
        <v>0</v>
      </c>
      <c r="N43">
        <f>'Italy '!D35</f>
        <v>0</v>
      </c>
      <c r="O43">
        <f>Cyprus!F39</f>
        <v>0</v>
      </c>
      <c r="Q43">
        <f>'Garibaldi 2017'!G70</f>
        <v>0</v>
      </c>
      <c r="R43">
        <f>'Quelle 2011'!G70</f>
        <v>0</v>
      </c>
      <c r="S43">
        <f>'Italy '!E35</f>
        <v>0</v>
      </c>
      <c r="T43">
        <f>Cyprus!G39</f>
        <v>0</v>
      </c>
      <c r="V43">
        <f>'Garibaldi 2017'!H70</f>
        <v>0</v>
      </c>
      <c r="W43">
        <f>'Quelle 2011'!H70</f>
        <v>0</v>
      </c>
      <c r="X43">
        <f>'Italy '!F35</f>
        <v>0</v>
      </c>
      <c r="Y43">
        <f>Cyprus!H39</f>
        <v>0</v>
      </c>
      <c r="AA43">
        <f>'Garibaldi 2017'!I70</f>
        <v>0</v>
      </c>
      <c r="AB43">
        <f>'Quelle 2011'!I70</f>
        <v>0</v>
      </c>
      <c r="AC43">
        <f>'Italy '!G35</f>
        <v>2</v>
      </c>
      <c r="AD43">
        <f>Cyprus!I39</f>
        <v>1</v>
      </c>
      <c r="AF43">
        <f>'Garibaldi 2017'!J70</f>
        <v>1</v>
      </c>
      <c r="AG43">
        <f>'Quelle 2011'!J70</f>
        <v>0</v>
      </c>
      <c r="AH43">
        <f>'Italy '!H35</f>
        <v>3</v>
      </c>
      <c r="AI43">
        <f>Cyprus!J39</f>
        <v>2</v>
      </c>
    </row>
    <row r="44" spans="1:35">
      <c r="A44">
        <v>89</v>
      </c>
      <c r="L44">
        <f>'Garibaldi 2017'!F71</f>
        <v>0</v>
      </c>
      <c r="M44">
        <f>'Quelle 2011'!F71</f>
        <v>0</v>
      </c>
      <c r="N44">
        <f>'Italy '!D36</f>
        <v>0</v>
      </c>
      <c r="O44">
        <f>Cyprus!F40</f>
        <v>0</v>
      </c>
      <c r="Q44">
        <f>'Garibaldi 2017'!G71</f>
        <v>0</v>
      </c>
      <c r="R44">
        <f>'Quelle 2011'!G71</f>
        <v>0</v>
      </c>
      <c r="S44">
        <f>'Italy '!E36</f>
        <v>0</v>
      </c>
      <c r="T44">
        <f>Cyprus!G40</f>
        <v>0</v>
      </c>
      <c r="V44">
        <f>'Garibaldi 2017'!H71</f>
        <v>0</v>
      </c>
      <c r="W44">
        <f>'Quelle 2011'!H71</f>
        <v>0</v>
      </c>
      <c r="X44">
        <f>'Italy '!F36</f>
        <v>0</v>
      </c>
      <c r="Y44">
        <f>Cyprus!H40</f>
        <v>0</v>
      </c>
      <c r="AA44">
        <f>'Garibaldi 2017'!I71</f>
        <v>0</v>
      </c>
      <c r="AB44">
        <f>'Quelle 2011'!I71</f>
        <v>0</v>
      </c>
      <c r="AC44">
        <f>'Italy '!G36</f>
        <v>0</v>
      </c>
      <c r="AD44">
        <f>Cyprus!I40</f>
        <v>1</v>
      </c>
      <c r="AF44">
        <f>'Garibaldi 2017'!J71</f>
        <v>1</v>
      </c>
      <c r="AG44">
        <f>'Quelle 2011'!J71</f>
        <v>1</v>
      </c>
      <c r="AH44">
        <f>'Italy '!H36</f>
        <v>0</v>
      </c>
      <c r="AI44">
        <f>Cyprus!J40</f>
        <v>1</v>
      </c>
    </row>
    <row r="45" spans="1:35">
      <c r="A45">
        <v>90</v>
      </c>
      <c r="L45">
        <f>'Garibaldi 2017'!F72</f>
        <v>0</v>
      </c>
      <c r="M45">
        <f>'Quelle 2011'!F72</f>
        <v>0</v>
      </c>
      <c r="N45">
        <f>'Italy '!D37</f>
        <v>0</v>
      </c>
      <c r="O45">
        <f>Cyprus!F41</f>
        <v>0</v>
      </c>
      <c r="Q45">
        <f>'Garibaldi 2017'!G72</f>
        <v>0</v>
      </c>
      <c r="R45">
        <f>'Quelle 2011'!G72</f>
        <v>0</v>
      </c>
      <c r="S45">
        <f>'Italy '!E37</f>
        <v>0</v>
      </c>
      <c r="T45">
        <f>Cyprus!G41</f>
        <v>0</v>
      </c>
      <c r="V45">
        <f>'Garibaldi 2017'!H72</f>
        <v>0</v>
      </c>
      <c r="W45">
        <f>'Quelle 2011'!H72</f>
        <v>0</v>
      </c>
      <c r="X45">
        <f>'Italy '!F37</f>
        <v>0</v>
      </c>
      <c r="Y45">
        <f>Cyprus!H41</f>
        <v>0</v>
      </c>
      <c r="AA45">
        <f>'Garibaldi 2017'!I72</f>
        <v>0</v>
      </c>
      <c r="AB45">
        <f>'Quelle 2011'!I72</f>
        <v>0</v>
      </c>
      <c r="AC45">
        <f>'Italy '!G37</f>
        <v>0</v>
      </c>
      <c r="AD45">
        <f>Cyprus!I41</f>
        <v>0</v>
      </c>
      <c r="AF45">
        <f>'Garibaldi 2017'!J72</f>
        <v>1</v>
      </c>
      <c r="AG45">
        <f>'Quelle 2011'!J72</f>
        <v>0</v>
      </c>
      <c r="AH45">
        <f>'Italy '!H37</f>
        <v>4</v>
      </c>
      <c r="AI45">
        <f>Cyprus!J41</f>
        <v>0</v>
      </c>
    </row>
    <row r="46" spans="1:35">
      <c r="A46">
        <v>91</v>
      </c>
      <c r="Q46">
        <f>'Garibaldi 2017'!G73</f>
        <v>0</v>
      </c>
      <c r="R46">
        <f>'Quelle 2011'!G73</f>
        <v>0</v>
      </c>
      <c r="S46">
        <f>'Italy '!E38</f>
        <v>0</v>
      </c>
      <c r="T46">
        <f>Cyprus!G42</f>
        <v>1</v>
      </c>
      <c r="V46">
        <f>'Garibaldi 2017'!H73</f>
        <v>0</v>
      </c>
      <c r="W46">
        <f>'Quelle 2011'!H73</f>
        <v>0</v>
      </c>
      <c r="X46">
        <f>'Italy '!F38</f>
        <v>0</v>
      </c>
      <c r="Y46">
        <f>Cyprus!H42</f>
        <v>0</v>
      </c>
      <c r="AA46">
        <f>'Garibaldi 2017'!I73</f>
        <v>0</v>
      </c>
      <c r="AB46">
        <f>'Quelle 2011'!I73</f>
        <v>0</v>
      </c>
      <c r="AC46">
        <f>'Italy '!G38</f>
        <v>0</v>
      </c>
      <c r="AD46">
        <f>Cyprus!I42</f>
        <v>0</v>
      </c>
      <c r="AF46">
        <f>'Garibaldi 2017'!J73</f>
        <v>0</v>
      </c>
      <c r="AG46">
        <f>'Quelle 2011'!J73</f>
        <v>0</v>
      </c>
      <c r="AH46">
        <f>'Italy '!H38</f>
        <v>0</v>
      </c>
      <c r="AI46">
        <f>Cyprus!J42</f>
        <v>0</v>
      </c>
    </row>
    <row r="47" spans="1:35">
      <c r="A47">
        <v>92</v>
      </c>
      <c r="Q47">
        <f>'Garibaldi 2017'!G74</f>
        <v>0</v>
      </c>
      <c r="R47">
        <f>'Quelle 2011'!G74</f>
        <v>0</v>
      </c>
      <c r="S47">
        <f>'Italy '!E39</f>
        <v>0</v>
      </c>
      <c r="T47">
        <f>Cyprus!G43</f>
        <v>0</v>
      </c>
      <c r="V47">
        <f>'Garibaldi 2017'!H74</f>
        <v>0</v>
      </c>
      <c r="W47">
        <f>'Quelle 2011'!H74</f>
        <v>0</v>
      </c>
      <c r="X47">
        <f>'Italy '!F39</f>
        <v>0</v>
      </c>
      <c r="Y47">
        <f>Cyprus!H43</f>
        <v>1</v>
      </c>
      <c r="AA47">
        <f>'Garibaldi 2017'!I74</f>
        <v>0</v>
      </c>
      <c r="AB47">
        <f>'Quelle 2011'!I74</f>
        <v>0</v>
      </c>
      <c r="AC47">
        <f>'Italy '!G39</f>
        <v>0</v>
      </c>
      <c r="AD47">
        <f>Cyprus!I43</f>
        <v>0</v>
      </c>
      <c r="AF47">
        <f>'Garibaldi 2017'!J74</f>
        <v>0</v>
      </c>
      <c r="AG47">
        <f>'Quelle 2011'!J74</f>
        <v>0</v>
      </c>
      <c r="AH47">
        <f>'Italy '!H39</f>
        <v>1</v>
      </c>
      <c r="AI47">
        <f>Cyprus!J43</f>
        <v>1</v>
      </c>
    </row>
    <row r="48" spans="1:35">
      <c r="A48">
        <v>93</v>
      </c>
      <c r="Q48">
        <f>'Garibaldi 2017'!G75</f>
        <v>0</v>
      </c>
      <c r="R48">
        <f>'Quelle 2011'!G75</f>
        <v>0</v>
      </c>
      <c r="S48">
        <f>'Italy '!E40</f>
        <v>0</v>
      </c>
      <c r="T48">
        <f>Cyprus!G44</f>
        <v>0</v>
      </c>
      <c r="V48">
        <f>'Garibaldi 2017'!H75</f>
        <v>0</v>
      </c>
      <c r="W48">
        <f>'Quelle 2011'!H75</f>
        <v>0</v>
      </c>
      <c r="X48">
        <f>'Italy '!F40</f>
        <v>0</v>
      </c>
      <c r="Y48">
        <f>Cyprus!H44</f>
        <v>0</v>
      </c>
      <c r="AA48">
        <f>'Garibaldi 2017'!I75</f>
        <v>0</v>
      </c>
      <c r="AB48">
        <f>'Quelle 2011'!I75</f>
        <v>0</v>
      </c>
      <c r="AC48">
        <f>'Italy '!G40</f>
        <v>0</v>
      </c>
      <c r="AD48">
        <f>Cyprus!I44</f>
        <v>0</v>
      </c>
      <c r="AF48">
        <f>'Garibaldi 2017'!J75</f>
        <v>1</v>
      </c>
      <c r="AG48">
        <f>'Quelle 2011'!J75</f>
        <v>1</v>
      </c>
      <c r="AH48">
        <f>'Italy '!H40</f>
        <v>0</v>
      </c>
      <c r="AI48">
        <f>Cyprus!J44</f>
        <v>0</v>
      </c>
    </row>
    <row r="49" spans="1:35">
      <c r="A49">
        <v>94</v>
      </c>
      <c r="Q49">
        <f>'Garibaldi 2017'!G76</f>
        <v>0</v>
      </c>
      <c r="R49">
        <f>'Quelle 2011'!G76</f>
        <v>0</v>
      </c>
      <c r="S49">
        <f>'Italy '!E41</f>
        <v>0</v>
      </c>
      <c r="T49">
        <f>Cyprus!G45</f>
        <v>0</v>
      </c>
      <c r="V49">
        <f>'Garibaldi 2017'!H76</f>
        <v>0</v>
      </c>
      <c r="W49">
        <f>'Quelle 2011'!H76</f>
        <v>0</v>
      </c>
      <c r="X49">
        <f>'Italy '!F41</f>
        <v>1</v>
      </c>
      <c r="Y49">
        <f>Cyprus!H45</f>
        <v>0</v>
      </c>
      <c r="AA49">
        <f>'Garibaldi 2017'!I76</f>
        <v>0</v>
      </c>
      <c r="AB49">
        <f>'Quelle 2011'!I76</f>
        <v>0</v>
      </c>
      <c r="AC49">
        <f>'Italy '!G41</f>
        <v>0</v>
      </c>
      <c r="AD49">
        <f>Cyprus!I45</f>
        <v>0</v>
      </c>
      <c r="AF49">
        <f>'Garibaldi 2017'!J76</f>
        <v>0</v>
      </c>
      <c r="AG49">
        <f>'Quelle 2011'!J76</f>
        <v>0</v>
      </c>
      <c r="AH49">
        <f>'Italy '!H41</f>
        <v>0</v>
      </c>
      <c r="AI49">
        <f>Cyprus!J45</f>
        <v>0</v>
      </c>
    </row>
    <row r="50" spans="1:35">
      <c r="A50">
        <v>95</v>
      </c>
      <c r="Q50">
        <f>'Garibaldi 2017'!G77</f>
        <v>0</v>
      </c>
      <c r="R50">
        <f>'Quelle 2011'!G77</f>
        <v>0</v>
      </c>
      <c r="S50">
        <f>'Italy '!E42</f>
        <v>0</v>
      </c>
      <c r="T50">
        <f>Cyprus!G46</f>
        <v>0</v>
      </c>
      <c r="V50">
        <f>'Garibaldi 2017'!H77</f>
        <v>0</v>
      </c>
      <c r="W50">
        <f>'Quelle 2011'!H77</f>
        <v>0</v>
      </c>
      <c r="X50">
        <f>'Italy '!F42</f>
        <v>0</v>
      </c>
      <c r="Y50">
        <f>Cyprus!H46</f>
        <v>0</v>
      </c>
      <c r="AA50">
        <f>'Garibaldi 2017'!I77</f>
        <v>0</v>
      </c>
      <c r="AB50">
        <f>'Quelle 2011'!I77</f>
        <v>0</v>
      </c>
      <c r="AC50">
        <f>'Italy '!G42</f>
        <v>0</v>
      </c>
      <c r="AD50">
        <f>Cyprus!I46</f>
        <v>0</v>
      </c>
      <c r="AF50">
        <f>'Garibaldi 2017'!J77</f>
        <v>0</v>
      </c>
      <c r="AG50">
        <f>'Quelle 2011'!J77</f>
        <v>0</v>
      </c>
      <c r="AH50">
        <f>'Italy '!H42</f>
        <v>0</v>
      </c>
      <c r="AI50">
        <f>Cyprus!J46</f>
        <v>0</v>
      </c>
    </row>
    <row r="51" spans="1:35">
      <c r="A51">
        <v>96</v>
      </c>
      <c r="Q51">
        <f>'Garibaldi 2017'!G78</f>
        <v>0</v>
      </c>
      <c r="R51">
        <f>'Quelle 2011'!G78</f>
        <v>0</v>
      </c>
      <c r="S51">
        <f>'Italy '!E43</f>
        <v>1</v>
      </c>
      <c r="T51">
        <f>Cyprus!G47</f>
        <v>0</v>
      </c>
      <c r="V51">
        <f>'Garibaldi 2017'!H78</f>
        <v>0</v>
      </c>
      <c r="W51">
        <f>'Quelle 2011'!H78</f>
        <v>0</v>
      </c>
      <c r="X51">
        <f>'Italy '!F43</f>
        <v>1</v>
      </c>
      <c r="Y51">
        <f>Cyprus!H47</f>
        <v>0</v>
      </c>
      <c r="AA51">
        <f>'Garibaldi 2017'!I78</f>
        <v>0</v>
      </c>
      <c r="AB51">
        <f>'Quelle 2011'!I78</f>
        <v>0</v>
      </c>
      <c r="AC51">
        <f>'Italy '!G43</f>
        <v>0</v>
      </c>
      <c r="AD51">
        <f>Cyprus!I47</f>
        <v>0</v>
      </c>
      <c r="AF51">
        <f>'Garibaldi 2017'!J78</f>
        <v>0</v>
      </c>
      <c r="AG51">
        <f>'Quelle 2011'!J78</f>
        <v>0</v>
      </c>
      <c r="AH51">
        <f>'Italy '!H43</f>
        <v>1</v>
      </c>
      <c r="AI51">
        <f>Cyprus!J47</f>
        <v>0</v>
      </c>
    </row>
    <row r="52" spans="1:35">
      <c r="A52">
        <v>97</v>
      </c>
    </row>
    <row r="53" spans="1:35">
      <c r="A53">
        <v>98</v>
      </c>
    </row>
    <row r="54" spans="1:35">
      <c r="A54">
        <v>99</v>
      </c>
    </row>
    <row r="55" spans="1:35">
      <c r="A55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RowHeight="15"/>
  <sheetData>
    <row r="1" spans="1:11">
      <c r="A1" t="s">
        <v>33</v>
      </c>
    </row>
    <row r="2" spans="1:11">
      <c r="A2" s="4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 t="s">
        <v>19</v>
      </c>
    </row>
    <row r="3" spans="1:11">
      <c r="A3" s="2">
        <v>56</v>
      </c>
      <c r="B3" s="5">
        <v>1</v>
      </c>
      <c r="C3" s="5"/>
      <c r="D3" s="5"/>
      <c r="E3" s="5"/>
      <c r="F3" s="5"/>
      <c r="G3" s="5"/>
      <c r="H3" s="5"/>
      <c r="I3" s="5"/>
      <c r="J3" s="5"/>
      <c r="K3" s="5">
        <v>1</v>
      </c>
    </row>
    <row r="4" spans="1:11">
      <c r="A4">
        <v>57</v>
      </c>
    </row>
    <row r="5" spans="1:11">
      <c r="A5" s="2">
        <v>58</v>
      </c>
    </row>
    <row r="6" spans="1:11">
      <c r="A6">
        <v>59</v>
      </c>
    </row>
    <row r="7" spans="1:11">
      <c r="A7" s="2">
        <v>60</v>
      </c>
      <c r="B7" s="5">
        <v>5</v>
      </c>
      <c r="C7" s="5">
        <v>2</v>
      </c>
      <c r="D7" s="5"/>
      <c r="E7" s="5"/>
      <c r="F7" s="5"/>
      <c r="G7" s="5"/>
      <c r="H7" s="5"/>
      <c r="I7" s="5"/>
      <c r="J7" s="5"/>
      <c r="K7" s="5">
        <v>7</v>
      </c>
    </row>
    <row r="8" spans="1:11">
      <c r="A8">
        <v>61</v>
      </c>
    </row>
    <row r="9" spans="1:11">
      <c r="A9" s="2">
        <v>62</v>
      </c>
      <c r="B9" s="5"/>
      <c r="C9" s="5">
        <v>14</v>
      </c>
      <c r="D9" s="5">
        <v>7</v>
      </c>
      <c r="E9" s="5"/>
      <c r="F9" s="5"/>
      <c r="G9" s="5"/>
      <c r="H9" s="5"/>
      <c r="I9" s="5"/>
      <c r="J9" s="5"/>
      <c r="K9" s="5">
        <v>21</v>
      </c>
    </row>
    <row r="10" spans="1:11">
      <c r="A10" s="2">
        <v>63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2">
        <v>64</v>
      </c>
      <c r="B11" s="5"/>
      <c r="C11" s="5">
        <v>15</v>
      </c>
      <c r="D11" s="5">
        <v>5</v>
      </c>
      <c r="E11" s="5"/>
      <c r="F11" s="5"/>
      <c r="G11" s="5"/>
      <c r="H11" s="5"/>
      <c r="I11" s="5"/>
      <c r="J11" s="5"/>
      <c r="K11" s="5">
        <v>20</v>
      </c>
    </row>
    <row r="12" spans="1:11">
      <c r="A12" s="2">
        <v>65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2">
        <v>66</v>
      </c>
      <c r="B13" s="5">
        <v>1</v>
      </c>
      <c r="C13" s="5">
        <v>2</v>
      </c>
      <c r="D13" s="5">
        <v>23</v>
      </c>
      <c r="E13" s="5">
        <v>5</v>
      </c>
      <c r="F13" s="5"/>
      <c r="G13" s="5"/>
      <c r="H13" s="5"/>
      <c r="I13" s="5"/>
      <c r="J13" s="5"/>
      <c r="K13" s="5">
        <v>31</v>
      </c>
    </row>
    <row r="14" spans="1:11">
      <c r="A14" s="2">
        <v>67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2">
        <v>68</v>
      </c>
      <c r="B15" s="5"/>
      <c r="C15" s="5">
        <v>3</v>
      </c>
      <c r="D15" s="5">
        <v>32</v>
      </c>
      <c r="E15" s="5">
        <v>13</v>
      </c>
      <c r="F15" s="5">
        <v>1</v>
      </c>
      <c r="G15" s="5"/>
      <c r="H15" s="5"/>
      <c r="I15" s="5"/>
      <c r="J15" s="5"/>
      <c r="K15" s="5">
        <v>49</v>
      </c>
    </row>
    <row r="16" spans="1:11">
      <c r="A16" s="2">
        <v>69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2">
        <v>70</v>
      </c>
      <c r="B17" s="5"/>
      <c r="C17" s="5"/>
      <c r="D17" s="5">
        <v>20</v>
      </c>
      <c r="E17" s="5">
        <v>24</v>
      </c>
      <c r="F17" s="5">
        <v>2</v>
      </c>
      <c r="G17" s="5"/>
      <c r="H17" s="5"/>
      <c r="I17" s="5"/>
      <c r="J17" s="5"/>
      <c r="K17" s="5">
        <v>46</v>
      </c>
    </row>
    <row r="18" spans="1:11">
      <c r="A18" s="2">
        <v>71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2">
        <v>72</v>
      </c>
      <c r="B19" s="5"/>
      <c r="C19" s="5">
        <v>1</v>
      </c>
      <c r="D19" s="5">
        <v>28</v>
      </c>
      <c r="E19" s="5">
        <v>27</v>
      </c>
      <c r="F19" s="5">
        <v>5</v>
      </c>
      <c r="G19" s="5">
        <v>2</v>
      </c>
      <c r="H19" s="5"/>
      <c r="I19" s="5"/>
      <c r="J19" s="5"/>
      <c r="K19" s="5">
        <v>63</v>
      </c>
    </row>
    <row r="20" spans="1:11">
      <c r="A20" s="2">
        <v>73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2">
        <v>74</v>
      </c>
      <c r="B21" s="5"/>
      <c r="C21" s="5"/>
      <c r="D21" s="5">
        <v>19</v>
      </c>
      <c r="E21" s="5">
        <v>34</v>
      </c>
      <c r="F21" s="5">
        <v>11</v>
      </c>
      <c r="G21" s="5">
        <v>1</v>
      </c>
      <c r="H21" s="5"/>
      <c r="I21" s="5"/>
      <c r="J21" s="5"/>
      <c r="K21" s="5">
        <v>65</v>
      </c>
    </row>
    <row r="22" spans="1:11">
      <c r="A22" s="2">
        <v>75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2">
        <v>76</v>
      </c>
      <c r="B23" s="5"/>
      <c r="C23" s="5"/>
      <c r="D23" s="5">
        <v>4</v>
      </c>
      <c r="E23" s="5">
        <v>14</v>
      </c>
      <c r="F23" s="5">
        <v>17</v>
      </c>
      <c r="G23" s="5"/>
      <c r="H23" s="5"/>
      <c r="I23" s="5"/>
      <c r="J23" s="5"/>
      <c r="K23" s="5">
        <v>35</v>
      </c>
    </row>
    <row r="24" spans="1:11">
      <c r="A24" s="2">
        <v>77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2">
        <v>78</v>
      </c>
      <c r="B25" s="5"/>
      <c r="C25" s="5"/>
      <c r="D25" s="5">
        <v>3</v>
      </c>
      <c r="E25" s="5">
        <v>5</v>
      </c>
      <c r="F25" s="5">
        <v>12</v>
      </c>
      <c r="G25" s="5">
        <v>7</v>
      </c>
      <c r="H25" s="5">
        <v>1</v>
      </c>
      <c r="I25" s="5"/>
      <c r="J25" s="5"/>
      <c r="K25" s="5">
        <v>28</v>
      </c>
    </row>
    <row r="26" spans="1:11">
      <c r="A26" s="2">
        <v>79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2">
        <v>80</v>
      </c>
      <c r="B27" s="5"/>
      <c r="C27" s="5"/>
      <c r="D27" s="5"/>
      <c r="E27" s="5">
        <v>11</v>
      </c>
      <c r="F27" s="5">
        <v>15</v>
      </c>
      <c r="G27" s="5">
        <v>8</v>
      </c>
      <c r="H27" s="5">
        <v>2</v>
      </c>
      <c r="I27" s="5"/>
      <c r="J27" s="5">
        <v>1</v>
      </c>
      <c r="K27" s="5">
        <v>37</v>
      </c>
    </row>
    <row r="28" spans="1:11">
      <c r="A28" s="2">
        <v>81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">
        <v>82</v>
      </c>
      <c r="B29" s="5"/>
      <c r="C29" s="5"/>
      <c r="D29" s="5"/>
      <c r="E29" s="5">
        <v>4</v>
      </c>
      <c r="F29" s="5">
        <v>8</v>
      </c>
      <c r="G29" s="5">
        <v>3</v>
      </c>
      <c r="H29" s="5"/>
      <c r="I29" s="5"/>
      <c r="J29" s="5"/>
      <c r="K29" s="5">
        <v>15</v>
      </c>
    </row>
    <row r="30" spans="1:11">
      <c r="A30" s="2">
        <v>83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2">
        <v>84</v>
      </c>
      <c r="B31" s="5"/>
      <c r="C31" s="5"/>
      <c r="D31" s="5">
        <v>1</v>
      </c>
      <c r="E31" s="5">
        <v>1</v>
      </c>
      <c r="F31" s="5">
        <v>4</v>
      </c>
      <c r="G31" s="5">
        <v>4</v>
      </c>
      <c r="H31" s="5"/>
      <c r="I31" s="5">
        <v>1</v>
      </c>
      <c r="J31" s="5"/>
      <c r="K31" s="5">
        <v>11</v>
      </c>
    </row>
    <row r="32" spans="1:11">
      <c r="A32" s="2">
        <v>85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2">
        <v>86</v>
      </c>
      <c r="B33" s="5"/>
      <c r="C33" s="5"/>
      <c r="D33" s="5"/>
      <c r="E33" s="5">
        <v>2</v>
      </c>
      <c r="F33" s="5">
        <v>2</v>
      </c>
      <c r="G33" s="5">
        <v>3</v>
      </c>
      <c r="H33" s="5">
        <v>3</v>
      </c>
      <c r="I33" s="5">
        <v>1</v>
      </c>
      <c r="J33" s="5">
        <v>1</v>
      </c>
      <c r="K33" s="5">
        <v>12</v>
      </c>
    </row>
    <row r="34" spans="1:11">
      <c r="A34" s="2">
        <v>87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2">
        <v>88</v>
      </c>
      <c r="B35" s="5"/>
      <c r="C35" s="5"/>
      <c r="D35" s="5"/>
      <c r="E35" s="5"/>
      <c r="F35" s="5"/>
      <c r="G35" s="5">
        <v>2</v>
      </c>
      <c r="H35" s="5">
        <v>3</v>
      </c>
      <c r="I35" s="5">
        <v>1</v>
      </c>
      <c r="J35" s="5"/>
      <c r="K35" s="5">
        <v>6</v>
      </c>
    </row>
    <row r="36" spans="1:11">
      <c r="A36" s="2">
        <v>89</v>
      </c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2">
        <v>90</v>
      </c>
      <c r="B37" s="5"/>
      <c r="C37" s="5"/>
      <c r="D37" s="5"/>
      <c r="E37" s="5"/>
      <c r="F37" s="5"/>
      <c r="G37" s="5"/>
      <c r="H37" s="5">
        <v>4</v>
      </c>
      <c r="I37" s="5"/>
      <c r="J37" s="5"/>
      <c r="K37" s="5">
        <v>4</v>
      </c>
    </row>
    <row r="38" spans="1:11">
      <c r="A38" s="2">
        <v>91</v>
      </c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2">
        <v>92</v>
      </c>
      <c r="B39" s="5"/>
      <c r="C39" s="5"/>
      <c r="D39" s="5"/>
      <c r="E39" s="5"/>
      <c r="F39" s="5"/>
      <c r="G39" s="5"/>
      <c r="H39" s="5">
        <v>1</v>
      </c>
      <c r="I39" s="5"/>
      <c r="J39" s="5"/>
      <c r="K39" s="5">
        <v>1</v>
      </c>
    </row>
    <row r="40" spans="1:11">
      <c r="A40" s="2">
        <v>93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2">
        <v>94</v>
      </c>
      <c r="B41" s="5"/>
      <c r="C41" s="5"/>
      <c r="D41" s="5"/>
      <c r="E41" s="5"/>
      <c r="F41" s="5">
        <v>1</v>
      </c>
      <c r="G41" s="5"/>
      <c r="H41" s="5"/>
      <c r="I41" s="5">
        <v>2</v>
      </c>
      <c r="J41" s="5"/>
      <c r="K41" s="5">
        <v>3</v>
      </c>
    </row>
    <row r="42" spans="1:11">
      <c r="A42" s="2">
        <v>95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2">
        <v>96</v>
      </c>
      <c r="B43" s="5"/>
      <c r="C43" s="5"/>
      <c r="D43" s="5"/>
      <c r="E43" s="5">
        <v>1</v>
      </c>
      <c r="F43" s="5">
        <v>1</v>
      </c>
      <c r="G43" s="5"/>
      <c r="H43" s="5">
        <v>1</v>
      </c>
      <c r="I43" s="5"/>
      <c r="J43" s="5"/>
      <c r="K43" s="5">
        <v>3</v>
      </c>
    </row>
    <row r="44" spans="1:11">
      <c r="A44" s="2">
        <v>97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2">
        <v>98</v>
      </c>
      <c r="B45" s="5"/>
      <c r="C45" s="5"/>
      <c r="D45" s="5"/>
      <c r="E45" s="5"/>
      <c r="F45" s="5"/>
      <c r="G45" s="5">
        <v>1</v>
      </c>
      <c r="H45" s="5"/>
      <c r="I45" s="5">
        <v>1</v>
      </c>
      <c r="J45" s="5"/>
      <c r="K45" s="5">
        <v>2</v>
      </c>
    </row>
    <row r="46" spans="1:11">
      <c r="A46" s="3" t="s">
        <v>19</v>
      </c>
      <c r="B46" s="6">
        <v>7</v>
      </c>
      <c r="C46" s="6">
        <v>37</v>
      </c>
      <c r="D46" s="6">
        <v>142</v>
      </c>
      <c r="E46" s="6">
        <v>141</v>
      </c>
      <c r="F46" s="6">
        <v>79</v>
      </c>
      <c r="G46" s="6">
        <v>31</v>
      </c>
      <c r="H46" s="6">
        <v>15</v>
      </c>
      <c r="I46" s="6">
        <v>6</v>
      </c>
      <c r="J46" s="6">
        <v>2</v>
      </c>
      <c r="K46" s="6"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5" workbookViewId="0">
      <selection activeCell="F43" sqref="F43"/>
    </sheetView>
  </sheetViews>
  <sheetFormatPr defaultRowHeight="15"/>
  <sheetData>
    <row r="2" spans="1:19">
      <c r="C2" t="s">
        <v>15</v>
      </c>
      <c r="F2" t="s">
        <v>34</v>
      </c>
    </row>
    <row r="3" spans="1:19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1:19">
      <c r="A4">
        <v>530</v>
      </c>
      <c r="B4">
        <f>A4/10</f>
        <v>53</v>
      </c>
      <c r="D4">
        <v>1</v>
      </c>
      <c r="E4">
        <v>1</v>
      </c>
      <c r="S4">
        <v>2</v>
      </c>
    </row>
    <row r="5" spans="1:19">
      <c r="B5">
        <v>54</v>
      </c>
    </row>
    <row r="6" spans="1:19">
      <c r="B6">
        <v>55</v>
      </c>
    </row>
    <row r="7" spans="1:19">
      <c r="B7">
        <v>56</v>
      </c>
    </row>
    <row r="8" spans="1:19">
      <c r="A8">
        <v>570</v>
      </c>
      <c r="B8">
        <f t="shared" ref="B8:B43" si="0">A8/10</f>
        <v>57</v>
      </c>
      <c r="D8">
        <v>1</v>
      </c>
      <c r="E8">
        <v>3</v>
      </c>
      <c r="S8">
        <v>4</v>
      </c>
    </row>
    <row r="9" spans="1:19">
      <c r="A9">
        <v>580</v>
      </c>
      <c r="B9">
        <f t="shared" si="0"/>
        <v>58</v>
      </c>
      <c r="E9">
        <v>1</v>
      </c>
      <c r="S9">
        <v>1</v>
      </c>
    </row>
    <row r="10" spans="1:19">
      <c r="A10">
        <v>590</v>
      </c>
      <c r="B10">
        <f t="shared" si="0"/>
        <v>59</v>
      </c>
      <c r="E10">
        <v>2</v>
      </c>
      <c r="S10">
        <v>2</v>
      </c>
    </row>
    <row r="11" spans="1:19">
      <c r="A11">
        <v>600</v>
      </c>
      <c r="B11">
        <f t="shared" si="0"/>
        <v>60</v>
      </c>
      <c r="F11">
        <v>6</v>
      </c>
      <c r="S11">
        <v>6</v>
      </c>
    </row>
    <row r="12" spans="1:19">
      <c r="A12">
        <v>610</v>
      </c>
      <c r="B12">
        <f t="shared" si="0"/>
        <v>61</v>
      </c>
      <c r="E12">
        <v>1</v>
      </c>
      <c r="F12">
        <v>4</v>
      </c>
      <c r="S12">
        <v>5</v>
      </c>
    </row>
    <row r="13" spans="1:19">
      <c r="A13">
        <v>620</v>
      </c>
      <c r="B13">
        <f t="shared" si="0"/>
        <v>62</v>
      </c>
      <c r="E13">
        <v>1</v>
      </c>
      <c r="F13">
        <v>3</v>
      </c>
      <c r="S13">
        <v>4</v>
      </c>
    </row>
    <row r="14" spans="1:19">
      <c r="A14">
        <v>630</v>
      </c>
      <c r="B14">
        <f t="shared" si="0"/>
        <v>63</v>
      </c>
      <c r="F14">
        <v>10</v>
      </c>
      <c r="S14">
        <v>10</v>
      </c>
    </row>
    <row r="15" spans="1:19">
      <c r="A15">
        <v>640</v>
      </c>
      <c r="B15">
        <f t="shared" si="0"/>
        <v>64</v>
      </c>
      <c r="E15">
        <v>2</v>
      </c>
      <c r="F15">
        <v>6</v>
      </c>
      <c r="G15">
        <v>1</v>
      </c>
      <c r="S15">
        <v>9</v>
      </c>
    </row>
    <row r="16" spans="1:19">
      <c r="A16">
        <v>650</v>
      </c>
      <c r="B16">
        <f t="shared" si="0"/>
        <v>65</v>
      </c>
      <c r="F16">
        <v>14</v>
      </c>
      <c r="G16">
        <v>4</v>
      </c>
      <c r="S16">
        <v>18</v>
      </c>
    </row>
    <row r="17" spans="1:19">
      <c r="A17">
        <v>660</v>
      </c>
      <c r="B17">
        <f t="shared" si="0"/>
        <v>66</v>
      </c>
      <c r="F17">
        <v>11</v>
      </c>
      <c r="G17">
        <v>18</v>
      </c>
      <c r="H17">
        <v>2</v>
      </c>
      <c r="S17">
        <v>31</v>
      </c>
    </row>
    <row r="18" spans="1:19">
      <c r="A18">
        <v>670</v>
      </c>
      <c r="B18">
        <f t="shared" si="0"/>
        <v>67</v>
      </c>
      <c r="F18">
        <v>8</v>
      </c>
      <c r="G18">
        <v>14</v>
      </c>
      <c r="H18">
        <v>4</v>
      </c>
      <c r="S18">
        <v>26</v>
      </c>
    </row>
    <row r="19" spans="1:19">
      <c r="A19">
        <v>680</v>
      </c>
      <c r="B19">
        <f t="shared" si="0"/>
        <v>68</v>
      </c>
      <c r="F19">
        <v>2</v>
      </c>
      <c r="G19">
        <v>16</v>
      </c>
      <c r="H19">
        <v>8</v>
      </c>
      <c r="I19">
        <v>1</v>
      </c>
      <c r="S19">
        <v>27</v>
      </c>
    </row>
    <row r="20" spans="1:19">
      <c r="A20">
        <v>690</v>
      </c>
      <c r="B20">
        <f t="shared" si="0"/>
        <v>69</v>
      </c>
      <c r="F20">
        <v>1</v>
      </c>
      <c r="G20">
        <v>13</v>
      </c>
      <c r="H20">
        <v>9</v>
      </c>
      <c r="I20">
        <v>2</v>
      </c>
      <c r="J20">
        <v>1</v>
      </c>
      <c r="S20">
        <v>26</v>
      </c>
    </row>
    <row r="21" spans="1:19">
      <c r="A21">
        <v>700</v>
      </c>
      <c r="B21">
        <f t="shared" si="0"/>
        <v>70</v>
      </c>
      <c r="G21">
        <v>12</v>
      </c>
      <c r="H21">
        <v>9</v>
      </c>
      <c r="I21">
        <v>7</v>
      </c>
      <c r="S21">
        <v>28</v>
      </c>
    </row>
    <row r="22" spans="1:19">
      <c r="A22">
        <v>710</v>
      </c>
      <c r="B22">
        <f t="shared" si="0"/>
        <v>71</v>
      </c>
      <c r="F22">
        <v>2</v>
      </c>
      <c r="G22">
        <v>8</v>
      </c>
      <c r="H22">
        <v>4</v>
      </c>
      <c r="I22">
        <v>2</v>
      </c>
      <c r="S22">
        <v>16</v>
      </c>
    </row>
    <row r="23" spans="1:19">
      <c r="A23">
        <v>720</v>
      </c>
      <c r="B23">
        <f t="shared" si="0"/>
        <v>72</v>
      </c>
      <c r="F23">
        <v>1</v>
      </c>
      <c r="G23">
        <v>10</v>
      </c>
      <c r="H23">
        <v>18</v>
      </c>
      <c r="I23">
        <v>4</v>
      </c>
      <c r="S23">
        <v>33</v>
      </c>
    </row>
    <row r="24" spans="1:19">
      <c r="A24">
        <v>730</v>
      </c>
      <c r="B24">
        <f t="shared" si="0"/>
        <v>73</v>
      </c>
      <c r="F24">
        <v>1</v>
      </c>
      <c r="G24">
        <v>9</v>
      </c>
      <c r="H24">
        <v>8</v>
      </c>
      <c r="I24">
        <v>11</v>
      </c>
      <c r="J24">
        <v>3</v>
      </c>
      <c r="S24">
        <v>32</v>
      </c>
    </row>
    <row r="25" spans="1:19">
      <c r="A25">
        <v>740</v>
      </c>
      <c r="B25">
        <f t="shared" si="0"/>
        <v>74</v>
      </c>
      <c r="G25">
        <v>7</v>
      </c>
      <c r="H25">
        <v>16</v>
      </c>
      <c r="I25">
        <v>4</v>
      </c>
      <c r="J25">
        <v>2</v>
      </c>
      <c r="K25">
        <v>1</v>
      </c>
      <c r="S25">
        <v>30</v>
      </c>
    </row>
    <row r="26" spans="1:19">
      <c r="A26">
        <v>750</v>
      </c>
      <c r="B26">
        <f t="shared" si="0"/>
        <v>75</v>
      </c>
      <c r="F26">
        <v>1</v>
      </c>
      <c r="G26">
        <v>5</v>
      </c>
      <c r="H26">
        <v>15</v>
      </c>
      <c r="I26">
        <v>7</v>
      </c>
      <c r="J26">
        <v>3</v>
      </c>
      <c r="K26">
        <v>2</v>
      </c>
      <c r="S26">
        <v>33</v>
      </c>
    </row>
    <row r="27" spans="1:19">
      <c r="A27">
        <v>760</v>
      </c>
      <c r="B27">
        <f t="shared" si="0"/>
        <v>76</v>
      </c>
      <c r="G27">
        <v>2</v>
      </c>
      <c r="H27">
        <v>10</v>
      </c>
      <c r="I27">
        <v>8</v>
      </c>
      <c r="J27">
        <v>6</v>
      </c>
      <c r="K27">
        <v>2</v>
      </c>
      <c r="S27">
        <v>28</v>
      </c>
    </row>
    <row r="28" spans="1:19">
      <c r="A28">
        <v>770</v>
      </c>
      <c r="B28">
        <f t="shared" si="0"/>
        <v>77</v>
      </c>
      <c r="G28">
        <v>5</v>
      </c>
      <c r="H28">
        <v>6</v>
      </c>
      <c r="I28">
        <v>9</v>
      </c>
      <c r="J28">
        <v>2</v>
      </c>
      <c r="K28">
        <v>1</v>
      </c>
      <c r="S28">
        <v>23</v>
      </c>
    </row>
    <row r="29" spans="1:19">
      <c r="A29">
        <v>780</v>
      </c>
      <c r="B29">
        <f t="shared" si="0"/>
        <v>78</v>
      </c>
      <c r="G29">
        <v>4</v>
      </c>
      <c r="H29">
        <v>5</v>
      </c>
      <c r="I29">
        <v>2</v>
      </c>
      <c r="J29">
        <v>3</v>
      </c>
      <c r="S29">
        <v>14</v>
      </c>
    </row>
    <row r="30" spans="1:19">
      <c r="A30">
        <v>790</v>
      </c>
      <c r="B30">
        <f t="shared" si="0"/>
        <v>79</v>
      </c>
      <c r="G30">
        <v>3</v>
      </c>
      <c r="H30">
        <v>12</v>
      </c>
      <c r="I30">
        <v>10</v>
      </c>
      <c r="J30">
        <v>7</v>
      </c>
      <c r="K30">
        <v>2</v>
      </c>
      <c r="L30">
        <v>1</v>
      </c>
      <c r="S30">
        <v>35</v>
      </c>
    </row>
    <row r="31" spans="1:19">
      <c r="A31">
        <v>800</v>
      </c>
      <c r="B31">
        <f t="shared" si="0"/>
        <v>80</v>
      </c>
      <c r="H31">
        <v>6</v>
      </c>
      <c r="I31">
        <v>9</v>
      </c>
      <c r="J31">
        <v>4</v>
      </c>
      <c r="K31">
        <v>3</v>
      </c>
      <c r="S31">
        <v>22</v>
      </c>
    </row>
    <row r="32" spans="1:19">
      <c r="A32">
        <v>810</v>
      </c>
      <c r="B32">
        <f t="shared" si="0"/>
        <v>81</v>
      </c>
      <c r="H32">
        <v>4</v>
      </c>
      <c r="I32">
        <v>7</v>
      </c>
      <c r="J32">
        <v>2</v>
      </c>
      <c r="K32">
        <v>1</v>
      </c>
      <c r="S32">
        <v>14</v>
      </c>
    </row>
    <row r="33" spans="1:19">
      <c r="A33">
        <v>820</v>
      </c>
      <c r="B33">
        <f t="shared" si="0"/>
        <v>82</v>
      </c>
      <c r="G33">
        <v>2</v>
      </c>
      <c r="H33">
        <v>4</v>
      </c>
      <c r="I33">
        <v>7</v>
      </c>
      <c r="J33">
        <v>4</v>
      </c>
      <c r="K33">
        <v>2</v>
      </c>
      <c r="S33">
        <v>19</v>
      </c>
    </row>
    <row r="34" spans="1:19">
      <c r="A34">
        <v>830</v>
      </c>
      <c r="B34">
        <f t="shared" si="0"/>
        <v>83</v>
      </c>
      <c r="I34">
        <v>9</v>
      </c>
      <c r="J34">
        <v>2</v>
      </c>
      <c r="K34">
        <v>1</v>
      </c>
      <c r="S34">
        <v>12</v>
      </c>
    </row>
    <row r="35" spans="1:19">
      <c r="A35">
        <v>840</v>
      </c>
      <c r="B35">
        <f t="shared" si="0"/>
        <v>84</v>
      </c>
      <c r="H35">
        <v>1</v>
      </c>
      <c r="I35">
        <v>7</v>
      </c>
      <c r="J35">
        <v>4</v>
      </c>
      <c r="K35">
        <v>2</v>
      </c>
      <c r="M35">
        <v>1</v>
      </c>
      <c r="S35">
        <v>15</v>
      </c>
    </row>
    <row r="36" spans="1:19">
      <c r="A36">
        <v>850</v>
      </c>
      <c r="B36">
        <f t="shared" si="0"/>
        <v>85</v>
      </c>
      <c r="H36">
        <v>1</v>
      </c>
      <c r="I36">
        <v>3</v>
      </c>
      <c r="J36">
        <v>3</v>
      </c>
      <c r="K36">
        <v>5</v>
      </c>
      <c r="S36">
        <v>12</v>
      </c>
    </row>
    <row r="37" spans="1:19">
      <c r="A37">
        <v>860</v>
      </c>
      <c r="B37">
        <f t="shared" si="0"/>
        <v>86</v>
      </c>
      <c r="I37">
        <v>2</v>
      </c>
      <c r="J37">
        <v>1</v>
      </c>
      <c r="K37">
        <v>3</v>
      </c>
      <c r="S37">
        <v>6</v>
      </c>
    </row>
    <row r="38" spans="1:19">
      <c r="A38">
        <v>870</v>
      </c>
      <c r="B38">
        <f t="shared" si="0"/>
        <v>87</v>
      </c>
      <c r="H38">
        <v>1</v>
      </c>
      <c r="I38">
        <v>5</v>
      </c>
      <c r="K38">
        <v>4</v>
      </c>
      <c r="L38">
        <v>1</v>
      </c>
      <c r="S38">
        <v>11</v>
      </c>
    </row>
    <row r="39" spans="1:19">
      <c r="A39">
        <v>880</v>
      </c>
      <c r="B39">
        <f t="shared" si="0"/>
        <v>88</v>
      </c>
      <c r="I39">
        <v>1</v>
      </c>
      <c r="J39">
        <v>2</v>
      </c>
      <c r="K39">
        <v>2</v>
      </c>
      <c r="L39">
        <v>1</v>
      </c>
      <c r="S39">
        <v>6</v>
      </c>
    </row>
    <row r="40" spans="1:19">
      <c r="A40">
        <v>890</v>
      </c>
      <c r="B40">
        <f t="shared" si="0"/>
        <v>89</v>
      </c>
      <c r="I40">
        <v>1</v>
      </c>
      <c r="J40">
        <v>1</v>
      </c>
      <c r="K40">
        <v>1</v>
      </c>
      <c r="M40">
        <v>1</v>
      </c>
      <c r="N40">
        <v>1</v>
      </c>
      <c r="S40">
        <v>5</v>
      </c>
    </row>
    <row r="41" spans="1:19">
      <c r="A41">
        <v>900</v>
      </c>
      <c r="B41">
        <f t="shared" si="0"/>
        <v>90</v>
      </c>
      <c r="L41">
        <v>1</v>
      </c>
      <c r="N41">
        <v>1</v>
      </c>
      <c r="S41">
        <v>2</v>
      </c>
    </row>
    <row r="42" spans="1:19">
      <c r="A42">
        <v>910</v>
      </c>
      <c r="B42">
        <f t="shared" si="0"/>
        <v>91</v>
      </c>
      <c r="G42">
        <v>1</v>
      </c>
      <c r="K42">
        <v>1</v>
      </c>
      <c r="O42">
        <v>1</v>
      </c>
      <c r="S42">
        <v>3</v>
      </c>
    </row>
    <row r="43" spans="1:19">
      <c r="A43">
        <v>920</v>
      </c>
      <c r="B43">
        <f t="shared" si="0"/>
        <v>92</v>
      </c>
      <c r="H43">
        <v>1</v>
      </c>
      <c r="J43">
        <v>1</v>
      </c>
      <c r="K43">
        <v>1</v>
      </c>
      <c r="N43">
        <v>1</v>
      </c>
      <c r="S43">
        <v>4</v>
      </c>
    </row>
    <row r="44" spans="1:19">
      <c r="B44">
        <v>93</v>
      </c>
    </row>
    <row r="45" spans="1:19">
      <c r="B45">
        <v>94</v>
      </c>
    </row>
    <row r="46" spans="1:19">
      <c r="B46">
        <v>95</v>
      </c>
    </row>
    <row r="47" spans="1:19">
      <c r="B47">
        <v>96</v>
      </c>
    </row>
    <row r="48" spans="1:19">
      <c r="B48">
        <v>97</v>
      </c>
    </row>
    <row r="49" spans="1:19">
      <c r="A49">
        <v>980</v>
      </c>
      <c r="B49">
        <f>A49/10</f>
        <v>98</v>
      </c>
      <c r="Q49">
        <v>1</v>
      </c>
      <c r="R49">
        <v>1</v>
      </c>
      <c r="S49">
        <v>2</v>
      </c>
    </row>
    <row r="51" spans="1:19">
      <c r="A51">
        <v>1380</v>
      </c>
      <c r="B51">
        <f>A51/10</f>
        <v>138</v>
      </c>
      <c r="K51">
        <v>1</v>
      </c>
      <c r="S51">
        <v>1</v>
      </c>
    </row>
    <row r="53" spans="1:19">
      <c r="B53" t="s">
        <v>17</v>
      </c>
      <c r="D53">
        <f>SUM(D4:D49)</f>
        <v>2</v>
      </c>
      <c r="E53">
        <f t="shared" ref="E53:R53" si="1">SUM(E4:E49)</f>
        <v>11</v>
      </c>
      <c r="F53">
        <f t="shared" si="1"/>
        <v>70</v>
      </c>
      <c r="G53">
        <f t="shared" si="1"/>
        <v>134</v>
      </c>
      <c r="H53">
        <f t="shared" si="1"/>
        <v>144</v>
      </c>
      <c r="I53">
        <f t="shared" si="1"/>
        <v>118</v>
      </c>
      <c r="J53">
        <f t="shared" si="1"/>
        <v>51</v>
      </c>
      <c r="K53">
        <f t="shared" si="1"/>
        <v>34</v>
      </c>
      <c r="L53">
        <f t="shared" si="1"/>
        <v>4</v>
      </c>
      <c r="M53">
        <f t="shared" si="1"/>
        <v>2</v>
      </c>
      <c r="N53">
        <f t="shared" si="1"/>
        <v>3</v>
      </c>
      <c r="O53">
        <f t="shared" si="1"/>
        <v>1</v>
      </c>
      <c r="Q53">
        <f t="shared" si="1"/>
        <v>1</v>
      </c>
      <c r="R53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C6" sqref="C6:C13"/>
    </sheetView>
  </sheetViews>
  <sheetFormatPr defaultRowHeight="15"/>
  <sheetData>
    <row r="3" spans="1:8">
      <c r="B3" t="s">
        <v>6</v>
      </c>
      <c r="E3" t="s">
        <v>7</v>
      </c>
    </row>
    <row r="5" spans="1:8">
      <c r="B5" t="s">
        <v>4</v>
      </c>
      <c r="C5" t="s">
        <v>3</v>
      </c>
      <c r="F5" t="s">
        <v>8</v>
      </c>
    </row>
    <row r="6" spans="1:8">
      <c r="A6">
        <f>B6+1</f>
        <v>2</v>
      </c>
      <c r="B6">
        <v>1</v>
      </c>
      <c r="C6">
        <v>59.5</v>
      </c>
      <c r="D6">
        <v>5</v>
      </c>
      <c r="F6">
        <v>2</v>
      </c>
      <c r="H6">
        <f>D6/10</f>
        <v>0.5</v>
      </c>
    </row>
    <row r="7" spans="1:8">
      <c r="A7">
        <f t="shared" ref="A7:A13" si="0">B7+1</f>
        <v>3</v>
      </c>
      <c r="B7">
        <v>2</v>
      </c>
      <c r="C7">
        <v>65.8</v>
      </c>
      <c r="D7">
        <v>5</v>
      </c>
      <c r="F7">
        <v>280</v>
      </c>
    </row>
    <row r="8" spans="1:8">
      <c r="A8">
        <f t="shared" si="0"/>
        <v>4</v>
      </c>
      <c r="B8">
        <v>3</v>
      </c>
      <c r="C8">
        <v>69.8</v>
      </c>
      <c r="D8">
        <v>5</v>
      </c>
      <c r="F8">
        <v>520</v>
      </c>
    </row>
    <row r="9" spans="1:8">
      <c r="A9">
        <f t="shared" si="0"/>
        <v>5</v>
      </c>
      <c r="B9">
        <v>4</v>
      </c>
      <c r="C9">
        <v>74.400000000000006</v>
      </c>
      <c r="D9">
        <v>5</v>
      </c>
      <c r="F9">
        <v>195</v>
      </c>
    </row>
    <row r="10" spans="1:8">
      <c r="A10">
        <f t="shared" si="0"/>
        <v>6</v>
      </c>
      <c r="B10">
        <v>5</v>
      </c>
      <c r="C10">
        <v>79.3</v>
      </c>
      <c r="D10">
        <v>5</v>
      </c>
      <c r="F10">
        <v>72</v>
      </c>
    </row>
    <row r="11" spans="1:8">
      <c r="A11">
        <f t="shared" si="0"/>
        <v>7</v>
      </c>
      <c r="B11">
        <v>6</v>
      </c>
      <c r="C11">
        <v>81.2</v>
      </c>
      <c r="D11">
        <v>5</v>
      </c>
      <c r="F11">
        <v>13</v>
      </c>
    </row>
    <row r="12" spans="1:8">
      <c r="A12">
        <f t="shared" si="0"/>
        <v>8</v>
      </c>
      <c r="B12">
        <v>7</v>
      </c>
      <c r="C12">
        <v>85.5</v>
      </c>
      <c r="D12">
        <v>5</v>
      </c>
      <c r="F12">
        <v>4</v>
      </c>
    </row>
    <row r="13" spans="1:8">
      <c r="A13">
        <f t="shared" si="0"/>
        <v>9</v>
      </c>
      <c r="B13">
        <v>8</v>
      </c>
      <c r="C13">
        <v>92</v>
      </c>
      <c r="D13">
        <v>5</v>
      </c>
      <c r="F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Garibaldi 2017</vt:lpstr>
      <vt:lpstr>Quelle 2011</vt:lpstr>
      <vt:lpstr>Combined</vt:lpstr>
      <vt:lpstr>von b</vt:lpstr>
      <vt:lpstr>By age group</vt:lpstr>
      <vt:lpstr>Italy </vt:lpstr>
      <vt:lpstr>Cyprus</vt:lpstr>
      <vt:lpstr>Megalonofou 2000</vt:lpstr>
    </vt:vector>
  </TitlesOfParts>
  <Company>UNIVERSITY OF MIAMI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2017-06-06T13:36:23Z</dcterms:created>
  <dcterms:modified xsi:type="dcterms:W3CDTF">2017-06-08T08:50:35Z</dcterms:modified>
</cp:coreProperties>
</file>