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ansfer_Mixing10%" sheetId="13" r:id="rId1"/>
    <sheet name="Transfer_Mixing1%" sheetId="12" r:id="rId2"/>
    <sheet name="Base Case" sheetId="1" r:id="rId3"/>
    <sheet name="InitialCondition_1.5mJam" sheetId="2" r:id="rId4"/>
    <sheet name="InitialCondition_3mJam" sheetId="3" r:id="rId5"/>
    <sheet name="Volume_Incr" sheetId="4" r:id="rId6"/>
    <sheet name="Volume_Dcr" sheetId="5" r:id="rId7"/>
    <sheet name="Qp_incr" sheetId="6" r:id="rId8"/>
    <sheet name="Qp_dcr" sheetId="7" r:id="rId9"/>
    <sheet name="Tp_incr" sheetId="8" r:id="rId10"/>
    <sheet name="Tp_dcr" sheetId="9" r:id="rId11"/>
    <sheet name="S_Incr" sheetId="10" r:id="rId12"/>
    <sheet name="S_Dcr" sheetId="11" r:id="rId13"/>
  </sheets>
  <externalReferences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3" l="1"/>
  <c r="D61" i="13"/>
  <c r="C61" i="13"/>
  <c r="B61" i="13"/>
  <c r="E60" i="13"/>
  <c r="D60" i="13"/>
  <c r="C60" i="13"/>
  <c r="B60" i="13"/>
  <c r="E59" i="13"/>
  <c r="D59" i="13"/>
  <c r="C59" i="13"/>
  <c r="B59" i="13"/>
  <c r="E58" i="13"/>
  <c r="D58" i="13"/>
  <c r="C58" i="13"/>
  <c r="B58" i="13"/>
  <c r="E57" i="13"/>
  <c r="D57" i="13"/>
  <c r="C57" i="13"/>
  <c r="B57" i="13"/>
  <c r="E56" i="13"/>
  <c r="D56" i="13"/>
  <c r="C56" i="13"/>
  <c r="B56" i="13"/>
  <c r="E55" i="13"/>
  <c r="D55" i="13"/>
  <c r="C55" i="13"/>
  <c r="B55" i="13"/>
  <c r="E54" i="13"/>
  <c r="D54" i="13"/>
  <c r="C54" i="13"/>
  <c r="B54" i="13"/>
  <c r="E53" i="13"/>
  <c r="D53" i="13"/>
  <c r="C53" i="13"/>
  <c r="B53" i="13"/>
  <c r="E52" i="13"/>
  <c r="D52" i="13"/>
  <c r="C52" i="13"/>
  <c r="B52" i="13"/>
  <c r="E51" i="13"/>
  <c r="D51" i="13"/>
  <c r="C51" i="13"/>
  <c r="B51" i="13"/>
  <c r="E50" i="13"/>
  <c r="D50" i="13"/>
  <c r="C50" i="13"/>
  <c r="B50" i="13"/>
  <c r="E49" i="13"/>
  <c r="D49" i="13"/>
  <c r="C49" i="13"/>
  <c r="B49" i="13"/>
  <c r="E48" i="13"/>
  <c r="D48" i="13"/>
  <c r="C48" i="13"/>
  <c r="B48" i="13"/>
  <c r="E47" i="13"/>
  <c r="D47" i="13"/>
  <c r="C47" i="13"/>
  <c r="B47" i="13"/>
  <c r="E46" i="13"/>
  <c r="D46" i="13"/>
  <c r="C46" i="13"/>
  <c r="B46" i="13"/>
  <c r="E45" i="13"/>
  <c r="D45" i="13"/>
  <c r="C45" i="13"/>
  <c r="B45" i="13"/>
  <c r="B40" i="13"/>
  <c r="B39" i="13"/>
  <c r="B38" i="13"/>
  <c r="B37" i="13"/>
  <c r="G8" i="13"/>
  <c r="G7" i="13"/>
  <c r="G6" i="13"/>
  <c r="G5" i="13"/>
  <c r="E61" i="12" l="1"/>
  <c r="D61" i="12"/>
  <c r="C61" i="12"/>
  <c r="B61" i="12"/>
  <c r="E60" i="12"/>
  <c r="D60" i="12"/>
  <c r="C60" i="12"/>
  <c r="B60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5" i="12"/>
  <c r="D55" i="12"/>
  <c r="C55" i="12"/>
  <c r="B55" i="12"/>
  <c r="E54" i="12"/>
  <c r="D54" i="12"/>
  <c r="C54" i="12"/>
  <c r="B54" i="12"/>
  <c r="E53" i="12"/>
  <c r="D53" i="12"/>
  <c r="C53" i="12"/>
  <c r="B53" i="12"/>
  <c r="E52" i="12"/>
  <c r="D52" i="12"/>
  <c r="C52" i="12"/>
  <c r="B52" i="12"/>
  <c r="E51" i="12"/>
  <c r="D51" i="12"/>
  <c r="C51" i="12"/>
  <c r="B51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7" i="12"/>
  <c r="D47" i="12"/>
  <c r="C47" i="12"/>
  <c r="B47" i="12"/>
  <c r="E46" i="12"/>
  <c r="D46" i="12"/>
  <c r="C46" i="12"/>
  <c r="B46" i="12"/>
  <c r="E45" i="12"/>
  <c r="D45" i="12"/>
  <c r="C45" i="12"/>
  <c r="B45" i="12"/>
  <c r="B40" i="12"/>
  <c r="B39" i="12"/>
  <c r="B38" i="12"/>
  <c r="B37" i="12"/>
  <c r="G8" i="12"/>
  <c r="G7" i="12"/>
  <c r="G6" i="12"/>
  <c r="G5" i="12"/>
  <c r="E58" i="11"/>
  <c r="D58" i="11"/>
  <c r="C58" i="11"/>
  <c r="B58" i="11"/>
  <c r="E57" i="11"/>
  <c r="D57" i="11"/>
  <c r="C57" i="11"/>
  <c r="B57" i="11"/>
  <c r="E56" i="11"/>
  <c r="D56" i="11"/>
  <c r="C56" i="11"/>
  <c r="B56" i="11"/>
  <c r="E55" i="11"/>
  <c r="D55" i="11"/>
  <c r="C55" i="11"/>
  <c r="B55" i="11"/>
  <c r="E54" i="11"/>
  <c r="D54" i="11"/>
  <c r="C54" i="11"/>
  <c r="B54" i="11"/>
  <c r="E53" i="11"/>
  <c r="D53" i="11"/>
  <c r="C53" i="11"/>
  <c r="B53" i="11"/>
  <c r="E52" i="11"/>
  <c r="D52" i="11"/>
  <c r="C52" i="11"/>
  <c r="B52" i="11"/>
  <c r="E51" i="11"/>
  <c r="D51" i="11"/>
  <c r="C51" i="11"/>
  <c r="B51" i="11"/>
  <c r="E50" i="11"/>
  <c r="D50" i="11"/>
  <c r="C50" i="11"/>
  <c r="B50" i="11"/>
  <c r="E49" i="11"/>
  <c r="D49" i="11"/>
  <c r="C49" i="11"/>
  <c r="B49" i="11"/>
  <c r="E48" i="11"/>
  <c r="D48" i="11"/>
  <c r="C48" i="11"/>
  <c r="B48" i="11"/>
  <c r="E47" i="11"/>
  <c r="D47" i="11"/>
  <c r="C47" i="11"/>
  <c r="B47" i="11"/>
  <c r="E46" i="11"/>
  <c r="D46" i="11"/>
  <c r="C46" i="11"/>
  <c r="B46" i="11"/>
  <c r="E45" i="11"/>
  <c r="D45" i="11"/>
  <c r="C45" i="11"/>
  <c r="B45" i="11"/>
  <c r="E44" i="11"/>
  <c r="D44" i="11"/>
  <c r="C44" i="11"/>
  <c r="B44" i="11"/>
  <c r="E43" i="11"/>
  <c r="D43" i="11"/>
  <c r="C43" i="11"/>
  <c r="B43" i="11"/>
  <c r="E42" i="11"/>
  <c r="D42" i="11"/>
  <c r="C42" i="11"/>
  <c r="B42" i="11"/>
  <c r="B37" i="11"/>
  <c r="B36" i="11"/>
  <c r="B35" i="11"/>
  <c r="B34" i="11"/>
  <c r="G8" i="11"/>
  <c r="G7" i="11"/>
  <c r="G6" i="11"/>
  <c r="G5" i="11"/>
  <c r="E58" i="10"/>
  <c r="D58" i="10"/>
  <c r="C58" i="10"/>
  <c r="B58" i="10"/>
  <c r="E57" i="10"/>
  <c r="D57" i="10"/>
  <c r="C57" i="10"/>
  <c r="B57" i="10"/>
  <c r="E56" i="10"/>
  <c r="D56" i="10"/>
  <c r="C56" i="10"/>
  <c r="B56" i="10"/>
  <c r="E55" i="10"/>
  <c r="D55" i="10"/>
  <c r="C55" i="10"/>
  <c r="B55" i="10"/>
  <c r="E54" i="10"/>
  <c r="D54" i="10"/>
  <c r="C54" i="10"/>
  <c r="B54" i="10"/>
  <c r="E53" i="10"/>
  <c r="D53" i="10"/>
  <c r="C53" i="10"/>
  <c r="B53" i="10"/>
  <c r="E52" i="10"/>
  <c r="D52" i="10"/>
  <c r="C52" i="10"/>
  <c r="B52" i="10"/>
  <c r="E51" i="10"/>
  <c r="D51" i="10"/>
  <c r="C51" i="10"/>
  <c r="B51" i="10"/>
  <c r="E50" i="10"/>
  <c r="D50" i="10"/>
  <c r="C50" i="10"/>
  <c r="B5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42" i="10"/>
  <c r="D42" i="10"/>
  <c r="C42" i="10"/>
  <c r="B42" i="10"/>
  <c r="B37" i="10"/>
  <c r="B36" i="10"/>
  <c r="B35" i="10"/>
  <c r="B34" i="10"/>
  <c r="G8" i="10"/>
  <c r="G7" i="10"/>
  <c r="G6" i="10"/>
  <c r="G5" i="10"/>
  <c r="E58" i="9"/>
  <c r="D58" i="9"/>
  <c r="C58" i="9"/>
  <c r="B58" i="9"/>
  <c r="E57" i="9"/>
  <c r="D57" i="9"/>
  <c r="C57" i="9"/>
  <c r="B57" i="9"/>
  <c r="E56" i="9"/>
  <c r="D56" i="9"/>
  <c r="C56" i="9"/>
  <c r="B56" i="9"/>
  <c r="E55" i="9"/>
  <c r="D55" i="9"/>
  <c r="C55" i="9"/>
  <c r="B55" i="9"/>
  <c r="E54" i="9"/>
  <c r="D54" i="9"/>
  <c r="C54" i="9"/>
  <c r="B54" i="9"/>
  <c r="E53" i="9"/>
  <c r="D53" i="9"/>
  <c r="C53" i="9"/>
  <c r="B53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B37" i="9"/>
  <c r="B36" i="9"/>
  <c r="B35" i="9"/>
  <c r="B34" i="9"/>
  <c r="G8" i="9"/>
  <c r="G7" i="9"/>
  <c r="G6" i="9"/>
  <c r="G5" i="9"/>
  <c r="E58" i="8"/>
  <c r="D58" i="8"/>
  <c r="C58" i="8"/>
  <c r="B58" i="8"/>
  <c r="E57" i="8"/>
  <c r="D57" i="8"/>
  <c r="C57" i="8"/>
  <c r="B57" i="8"/>
  <c r="E56" i="8"/>
  <c r="D56" i="8"/>
  <c r="C56" i="8"/>
  <c r="B56" i="8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B37" i="8"/>
  <c r="B36" i="8"/>
  <c r="B35" i="8"/>
  <c r="B34" i="8"/>
  <c r="G8" i="8"/>
  <c r="G7" i="8"/>
  <c r="G6" i="8"/>
  <c r="G5" i="8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B37" i="7"/>
  <c r="B36" i="7"/>
  <c r="B35" i="7"/>
  <c r="B34" i="7"/>
  <c r="G8" i="7"/>
  <c r="G6" i="7"/>
  <c r="G5" i="7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B37" i="6"/>
  <c r="B36" i="6"/>
  <c r="B35" i="6"/>
  <c r="B34" i="6"/>
  <c r="G8" i="6"/>
  <c r="G6" i="6"/>
  <c r="G5" i="6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B37" i="5"/>
  <c r="B36" i="5"/>
  <c r="B35" i="5"/>
  <c r="B34" i="5"/>
  <c r="G8" i="5"/>
  <c r="G7" i="5"/>
  <c r="G6" i="5"/>
  <c r="G5" i="5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B37" i="4"/>
  <c r="B36" i="4"/>
  <c r="B35" i="4"/>
  <c r="B34" i="4"/>
  <c r="G8" i="4"/>
  <c r="G7" i="4"/>
  <c r="G6" i="4"/>
  <c r="G5" i="4"/>
  <c r="E58" i="3" l="1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B37" i="3"/>
  <c r="B36" i="3"/>
  <c r="B35" i="3"/>
  <c r="B34" i="3"/>
  <c r="G8" i="3"/>
  <c r="G7" i="3"/>
  <c r="G6" i="3"/>
  <c r="G5" i="3"/>
  <c r="E58" i="2" l="1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B37" i="2"/>
  <c r="B36" i="2"/>
  <c r="B35" i="2"/>
  <c r="B34" i="2"/>
  <c r="G8" i="2"/>
  <c r="G7" i="2"/>
  <c r="G6" i="2"/>
  <c r="G5" i="2"/>
  <c r="E58" i="1" l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B37" i="1"/>
  <c r="B36" i="1"/>
  <c r="B35" i="1"/>
  <c r="B34" i="1"/>
  <c r="G8" i="1"/>
  <c r="G7" i="1"/>
  <c r="G6" i="1"/>
  <c r="G5" i="1"/>
</calcChain>
</file>

<file path=xl/sharedStrings.xml><?xml version="1.0" encoding="utf-8"?>
<sst xmlns="http://schemas.openxmlformats.org/spreadsheetml/2006/main" count="649" uniqueCount="51">
  <si>
    <t>Events</t>
  </si>
  <si>
    <t>Name</t>
  </si>
  <si>
    <t>Volume_min</t>
  </si>
  <si>
    <t>Volume_BestEstimate</t>
  </si>
  <si>
    <t>Volume_max</t>
  </si>
  <si>
    <t>PeakDischarge_min</t>
  </si>
  <si>
    <t>PeakDischarge_BestEstimate</t>
  </si>
  <si>
    <t>PeakDischarge_max</t>
  </si>
  <si>
    <t>TimeLag_min</t>
  </si>
  <si>
    <t>TimeLag_BestEstimate</t>
  </si>
  <si>
    <t>TimeLag_max</t>
  </si>
  <si>
    <t>DepositionSlope_min</t>
  </si>
  <si>
    <t>DepositionSlope_BestEstimate</t>
  </si>
  <si>
    <t>DepositionSlope_max</t>
  </si>
  <si>
    <t>courant</t>
  </si>
  <si>
    <t>frequent</t>
  </si>
  <si>
    <t>rare</t>
  </si>
  <si>
    <t>exceptionnel</t>
  </si>
  <si>
    <t>InitialConditions</t>
  </si>
  <si>
    <t>DepositHeight_min</t>
  </si>
  <si>
    <t>DepositHeight_BestEstimate</t>
  </si>
  <si>
    <t>DepositHeight_max</t>
  </si>
  <si>
    <t>JammingHeight_min</t>
  </si>
  <si>
    <t>JammingHeight_BestEstimate</t>
  </si>
  <si>
    <t>JammingHeight_max</t>
  </si>
  <si>
    <t>Empty</t>
  </si>
  <si>
    <t>1.5 m jam and deposit</t>
  </si>
  <si>
    <t>3 m jam and deposit</t>
  </si>
  <si>
    <t>Diameter_min</t>
  </si>
  <si>
    <t>Diameter_max</t>
  </si>
  <si>
    <t>Number_BestEstimate</t>
  </si>
  <si>
    <t>Number_min</t>
  </si>
  <si>
    <t>Number_max</t>
  </si>
  <si>
    <t>ReferenceVolume</t>
  </si>
  <si>
    <t>StructureList</t>
  </si>
  <si>
    <t>Variable</t>
  </si>
  <si>
    <t>Value</t>
  </si>
  <si>
    <t>Structure</t>
  </si>
  <si>
    <t>InitialCondition</t>
  </si>
  <si>
    <t>UDB - Opening</t>
  </si>
  <si>
    <t>UDB - VE</t>
  </si>
  <si>
    <t>Z</t>
  </si>
  <si>
    <t>S0.04</t>
  </si>
  <si>
    <t>S0.08</t>
  </si>
  <si>
    <t>S0.11</t>
  </si>
  <si>
    <t>pdd 1</t>
  </si>
  <si>
    <t>Range of Boulders</t>
  </si>
  <si>
    <t>TransferDownstream</t>
  </si>
  <si>
    <t>pdd 2</t>
  </si>
  <si>
    <t>Mixing 800</t>
  </si>
  <si>
    <t>Mixing 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</si>
</sst>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0" xfId="1" applyNumberFormat="1" applyFont="1"/>
    <xf numFmtId="1" fontId="0" fillId="0" borderId="0" xfId="1" applyNumberFormat="1" applyFont="1" applyFill="1"/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/>
    <xf numFmtId="0" fontId="0" fillId="0" borderId="0" xfId="0" applyFill="1"/>
    <xf numFmtId="0" fontId="2" fillId="0" borderId="0" xfId="0" applyFont="1"/>
    <xf numFmtId="1" fontId="0" fillId="0" borderId="0" xfId="0" applyNumberFormat="1"/>
    <xf numFmtId="0" fontId="3" fillId="0" borderId="0" xfId="0" applyFont="1" applyFill="1"/>
    <xf numFmtId="0" fontId="0" fillId="0" borderId="0" xfId="0" applyFont="1" applyFill="1"/>
    <xf numFmtId="0" fontId="0" fillId="2" borderId="0" xfId="0" applyFont="1" applyFill="1"/>
    <xf numFmtId="0" fontId="0" fillId="2" borderId="0" xfId="1" applyNumberFormat="1" applyFont="1" applyFill="1"/>
    <xf numFmtId="0" fontId="0" fillId="3" borderId="0" xfId="0" applyFill="1"/>
    <xf numFmtId="0" fontId="0" fillId="3" borderId="0" xfId="1" applyNumberFormat="1" applyFont="1" applyFill="1"/>
    <xf numFmtId="0" fontId="0" fillId="3" borderId="0" xfId="0" applyNumberFormat="1" applyFill="1"/>
    <xf numFmtId="1" fontId="0" fillId="2" borderId="0" xfId="1" applyNumberFormat="1" applyFont="1" applyFill="1"/>
    <xf numFmtId="0" fontId="0" fillId="2" borderId="0" xfId="0" applyNumberFormat="1" applyFill="1"/>
    <xf numFmtId="0" fontId="0" fillId="2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rrah/Documents/MSc_Thesis/Input_Data/Model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pening"/>
      <sheetName val="Peak Flow Best Estimate"/>
      <sheetName val="VE_Summary"/>
      <sheetName val="Time_lag_Raw"/>
      <sheetName val="Time_lag_Summary"/>
    </sheetNames>
    <sheetDataSet>
      <sheetData sheetId="0" refreshError="1"/>
      <sheetData sheetId="1">
        <row r="29">
          <cell r="B29" t="str">
            <v>Number,Type,Width,BaseLevel,TopLevel,SideAngle,Comment</v>
          </cell>
        </row>
        <row r="30">
          <cell r="B30" t="str">
            <v>1,slit,5,899,906.25,90,fente</v>
          </cell>
        </row>
        <row r="31">
          <cell r="B31" t="str">
            <v>2,slit,8,906.75,906.75,90,weir averaged to approximate a slit</v>
          </cell>
        </row>
        <row r="32">
          <cell r="B32" t="str">
            <v>3,weir,0,908.3,914.3,15,déversoir 2</v>
          </cell>
        </row>
      </sheetData>
      <sheetData sheetId="2">
        <row r="4">
          <cell r="D4">
            <v>23.024737663069157</v>
          </cell>
        </row>
        <row r="20">
          <cell r="F20">
            <v>65.41530824473999</v>
          </cell>
          <cell r="G20">
            <v>141.9693816222026</v>
          </cell>
          <cell r="H20">
            <v>233.273655825769</v>
          </cell>
        </row>
      </sheetData>
      <sheetData sheetId="3">
        <row r="41">
          <cell r="B41">
            <v>899</v>
          </cell>
          <cell r="C41">
            <v>0</v>
          </cell>
          <cell r="D41">
            <v>0</v>
          </cell>
          <cell r="E41">
            <v>0</v>
          </cell>
        </row>
        <row r="42">
          <cell r="B42">
            <v>900</v>
          </cell>
          <cell r="C42">
            <v>381</v>
          </cell>
          <cell r="D42">
            <v>0</v>
          </cell>
          <cell r="E42">
            <v>0</v>
          </cell>
        </row>
        <row r="43">
          <cell r="B43">
            <v>901</v>
          </cell>
          <cell r="C43">
            <v>2382</v>
          </cell>
          <cell r="D43">
            <v>410</v>
          </cell>
          <cell r="E43">
            <v>59</v>
          </cell>
        </row>
        <row r="44">
          <cell r="B44">
            <v>902</v>
          </cell>
          <cell r="C44">
            <v>4935</v>
          </cell>
          <cell r="D44">
            <v>2003</v>
          </cell>
          <cell r="E44">
            <v>548</v>
          </cell>
        </row>
        <row r="45">
          <cell r="B45">
            <v>903</v>
          </cell>
          <cell r="C45">
            <v>7796</v>
          </cell>
          <cell r="D45">
            <v>4302</v>
          </cell>
          <cell r="E45">
            <v>1674</v>
          </cell>
        </row>
        <row r="46">
          <cell r="B46">
            <v>904</v>
          </cell>
          <cell r="C46">
            <v>10987</v>
          </cell>
          <cell r="D46">
            <v>6910</v>
          </cell>
          <cell r="E46">
            <v>3362</v>
          </cell>
        </row>
        <row r="47">
          <cell r="B47">
            <v>905</v>
          </cell>
          <cell r="C47">
            <v>14523</v>
          </cell>
          <cell r="D47">
            <v>9797</v>
          </cell>
          <cell r="E47">
            <v>5523</v>
          </cell>
        </row>
        <row r="48">
          <cell r="B48">
            <v>906</v>
          </cell>
          <cell r="C48">
            <v>18527</v>
          </cell>
          <cell r="D48">
            <v>12997</v>
          </cell>
          <cell r="E48">
            <v>8066</v>
          </cell>
        </row>
        <row r="49">
          <cell r="B49">
            <v>907</v>
          </cell>
          <cell r="C49">
            <v>23123</v>
          </cell>
          <cell r="D49">
            <v>16533</v>
          </cell>
          <cell r="E49">
            <v>10904</v>
          </cell>
        </row>
        <row r="50">
          <cell r="B50">
            <v>908</v>
          </cell>
          <cell r="C50">
            <v>28364</v>
          </cell>
          <cell r="D50">
            <v>20511</v>
          </cell>
          <cell r="E50">
            <v>14038</v>
          </cell>
        </row>
        <row r="51">
          <cell r="B51">
            <v>909</v>
          </cell>
          <cell r="C51">
            <v>34197</v>
          </cell>
          <cell r="D51">
            <v>25096</v>
          </cell>
          <cell r="E51">
            <v>17493</v>
          </cell>
        </row>
        <row r="52">
          <cell r="B52">
            <v>910</v>
          </cell>
          <cell r="C52">
            <v>40604</v>
          </cell>
          <cell r="D52">
            <v>30197</v>
          </cell>
          <cell r="E52">
            <v>21334</v>
          </cell>
        </row>
        <row r="53">
          <cell r="B53">
            <v>911</v>
          </cell>
          <cell r="C53">
            <v>47796</v>
          </cell>
          <cell r="D53">
            <v>35714</v>
          </cell>
          <cell r="E53">
            <v>25740</v>
          </cell>
        </row>
        <row r="54">
          <cell r="B54">
            <v>912</v>
          </cell>
          <cell r="C54">
            <v>55912</v>
          </cell>
          <cell r="D54">
            <v>41631</v>
          </cell>
          <cell r="E54">
            <v>30536</v>
          </cell>
        </row>
        <row r="55">
          <cell r="B55">
            <v>913</v>
          </cell>
          <cell r="C55">
            <v>64870</v>
          </cell>
          <cell r="D55">
            <v>47899</v>
          </cell>
          <cell r="E55">
            <v>35618</v>
          </cell>
        </row>
        <row r="56">
          <cell r="B56">
            <v>914</v>
          </cell>
          <cell r="C56">
            <v>74371</v>
          </cell>
          <cell r="D56">
            <v>54498</v>
          </cell>
          <cell r="E56">
            <v>40907</v>
          </cell>
        </row>
        <row r="57">
          <cell r="B57">
            <v>915</v>
          </cell>
          <cell r="C57">
            <v>84245</v>
          </cell>
          <cell r="D57">
            <v>61328</v>
          </cell>
          <cell r="E57">
            <v>46344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4"/>
  <sheetViews>
    <sheetView tabSelected="1" workbookViewId="0">
      <selection activeCell="C32" sqref="C32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2">
        <v>80000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5">
        <v>0.14000000000000001</v>
      </c>
      <c r="K7" s="4">
        <v>0.42</v>
      </c>
      <c r="L7" s="6">
        <v>0.04</v>
      </c>
      <c r="M7" s="6">
        <v>0.08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B31" s="19" t="s">
        <v>47</v>
      </c>
      <c r="C31" s="19" t="s">
        <v>50</v>
      </c>
    </row>
    <row r="32" spans="2:8" x14ac:dyDescent="0.25">
      <c r="B32" s="19" t="s">
        <v>37</v>
      </c>
      <c r="C32" s="19" t="s">
        <v>48</v>
      </c>
    </row>
    <row r="33" spans="2:5" x14ac:dyDescent="0.25">
      <c r="B33" s="19" t="s">
        <v>38</v>
      </c>
      <c r="C33" s="19" t="s">
        <v>25</v>
      </c>
    </row>
    <row r="34" spans="2:5" x14ac:dyDescent="0.25">
      <c r="D34" s="8"/>
    </row>
    <row r="36" spans="2:5" x14ac:dyDescent="0.25">
      <c r="B36" s="1" t="s">
        <v>39</v>
      </c>
    </row>
    <row r="37" spans="2:5" x14ac:dyDescent="0.25">
      <c r="B37" s="7" t="str">
        <f>[1]Opening!B29</f>
        <v>Number,Type,Width,BaseLevel,TopLevel,SideAngle,Comment</v>
      </c>
    </row>
    <row r="38" spans="2:5" x14ac:dyDescent="0.25">
      <c r="B38" s="7" t="str">
        <f>[1]Opening!B30</f>
        <v>1,slit,5,899,906.25,90,fente</v>
      </c>
    </row>
    <row r="39" spans="2:5" x14ac:dyDescent="0.25">
      <c r="B39" s="7" t="str">
        <f>[1]Opening!B31</f>
        <v>2,slit,8,906.75,906.75,90,weir averaged to approximate a slit</v>
      </c>
    </row>
    <row r="40" spans="2:5" x14ac:dyDescent="0.25">
      <c r="B40" s="7" t="str">
        <f>[1]Opening!B32</f>
        <v>3,weir,0,908.3,914.3,15,déversoir 2</v>
      </c>
    </row>
    <row r="42" spans="2:5" x14ac:dyDescent="0.25">
      <c r="C42" s="8"/>
    </row>
    <row r="43" spans="2:5" x14ac:dyDescent="0.25">
      <c r="B43" s="1" t="s">
        <v>40</v>
      </c>
    </row>
    <row r="44" spans="2:5" x14ac:dyDescent="0.25">
      <c r="B44" t="s">
        <v>41</v>
      </c>
      <c r="C44" t="s">
        <v>42</v>
      </c>
      <c r="D44" t="s">
        <v>43</v>
      </c>
      <c r="E44" t="s">
        <v>44</v>
      </c>
    </row>
    <row r="45" spans="2:5" x14ac:dyDescent="0.25">
      <c r="B45">
        <f>[1]VE_Summary!B41</f>
        <v>899</v>
      </c>
      <c r="C45">
        <f>[1]VE_Summary!C41</f>
        <v>0</v>
      </c>
      <c r="D45">
        <f>[1]VE_Summary!D41</f>
        <v>0</v>
      </c>
      <c r="E45">
        <f>[1]VE_Summary!E41</f>
        <v>0</v>
      </c>
    </row>
    <row r="46" spans="2:5" x14ac:dyDescent="0.25">
      <c r="B46">
        <f>[1]VE_Summary!B42</f>
        <v>900</v>
      </c>
      <c r="C46">
        <f>[1]VE_Summary!C42</f>
        <v>381</v>
      </c>
      <c r="D46">
        <f>[1]VE_Summary!D42</f>
        <v>0</v>
      </c>
      <c r="E46">
        <f>[1]VE_Summary!E42</f>
        <v>0</v>
      </c>
    </row>
    <row r="47" spans="2:5" x14ac:dyDescent="0.25">
      <c r="B47">
        <f>[1]VE_Summary!B43</f>
        <v>901</v>
      </c>
      <c r="C47">
        <f>[1]VE_Summary!C43</f>
        <v>2382</v>
      </c>
      <c r="D47">
        <f>[1]VE_Summary!D43</f>
        <v>410</v>
      </c>
      <c r="E47">
        <f>[1]VE_Summary!E43</f>
        <v>59</v>
      </c>
    </row>
    <row r="48" spans="2:5" x14ac:dyDescent="0.25">
      <c r="B48">
        <f>[1]VE_Summary!B44</f>
        <v>902</v>
      </c>
      <c r="C48">
        <f>[1]VE_Summary!C44</f>
        <v>4935</v>
      </c>
      <c r="D48">
        <f>[1]VE_Summary!D44</f>
        <v>2003</v>
      </c>
      <c r="E48">
        <f>[1]VE_Summary!E44</f>
        <v>548</v>
      </c>
    </row>
    <row r="49" spans="2:5" x14ac:dyDescent="0.25">
      <c r="B49">
        <f>[1]VE_Summary!B45</f>
        <v>903</v>
      </c>
      <c r="C49">
        <f>[1]VE_Summary!C45</f>
        <v>7796</v>
      </c>
      <c r="D49">
        <f>[1]VE_Summary!D45</f>
        <v>4302</v>
      </c>
      <c r="E49">
        <f>[1]VE_Summary!E45</f>
        <v>1674</v>
      </c>
    </row>
    <row r="50" spans="2:5" x14ac:dyDescent="0.25">
      <c r="B50">
        <f>[1]VE_Summary!B46</f>
        <v>904</v>
      </c>
      <c r="C50">
        <f>[1]VE_Summary!C46</f>
        <v>10987</v>
      </c>
      <c r="D50">
        <f>[1]VE_Summary!D46</f>
        <v>6910</v>
      </c>
      <c r="E50">
        <f>[1]VE_Summary!E46</f>
        <v>3362</v>
      </c>
    </row>
    <row r="51" spans="2:5" x14ac:dyDescent="0.25">
      <c r="B51">
        <f>[1]VE_Summary!B47</f>
        <v>905</v>
      </c>
      <c r="C51">
        <f>[1]VE_Summary!C47</f>
        <v>14523</v>
      </c>
      <c r="D51">
        <f>[1]VE_Summary!D47</f>
        <v>9797</v>
      </c>
      <c r="E51">
        <f>[1]VE_Summary!E47</f>
        <v>5523</v>
      </c>
    </row>
    <row r="52" spans="2:5" x14ac:dyDescent="0.25">
      <c r="B52">
        <f>[1]VE_Summary!B48</f>
        <v>906</v>
      </c>
      <c r="C52">
        <f>[1]VE_Summary!C48</f>
        <v>18527</v>
      </c>
      <c r="D52">
        <f>[1]VE_Summary!D48</f>
        <v>12997</v>
      </c>
      <c r="E52">
        <f>[1]VE_Summary!E48</f>
        <v>8066</v>
      </c>
    </row>
    <row r="53" spans="2:5" x14ac:dyDescent="0.25">
      <c r="B53">
        <f>[1]VE_Summary!B49</f>
        <v>907</v>
      </c>
      <c r="C53">
        <f>[1]VE_Summary!C49</f>
        <v>23123</v>
      </c>
      <c r="D53">
        <f>[1]VE_Summary!D49</f>
        <v>16533</v>
      </c>
      <c r="E53">
        <f>[1]VE_Summary!E49</f>
        <v>10904</v>
      </c>
    </row>
    <row r="54" spans="2:5" x14ac:dyDescent="0.25">
      <c r="B54">
        <f>[1]VE_Summary!B50</f>
        <v>908</v>
      </c>
      <c r="C54">
        <f>[1]VE_Summary!C50</f>
        <v>28364</v>
      </c>
      <c r="D54">
        <f>[1]VE_Summary!D50</f>
        <v>20511</v>
      </c>
      <c r="E54">
        <f>[1]VE_Summary!E50</f>
        <v>14038</v>
      </c>
    </row>
    <row r="55" spans="2:5" x14ac:dyDescent="0.25">
      <c r="B55">
        <f>[1]VE_Summary!B51</f>
        <v>909</v>
      </c>
      <c r="C55">
        <f>[1]VE_Summary!C51</f>
        <v>34197</v>
      </c>
      <c r="D55">
        <f>[1]VE_Summary!D51</f>
        <v>25096</v>
      </c>
      <c r="E55">
        <f>[1]VE_Summary!E51</f>
        <v>17493</v>
      </c>
    </row>
    <row r="56" spans="2:5" x14ac:dyDescent="0.25">
      <c r="B56">
        <f>[1]VE_Summary!B52</f>
        <v>910</v>
      </c>
      <c r="C56">
        <f>[1]VE_Summary!C52</f>
        <v>40604</v>
      </c>
      <c r="D56">
        <f>[1]VE_Summary!D52</f>
        <v>30197</v>
      </c>
      <c r="E56">
        <f>[1]VE_Summary!E52</f>
        <v>21334</v>
      </c>
    </row>
    <row r="57" spans="2:5" x14ac:dyDescent="0.25">
      <c r="B57">
        <f>[1]VE_Summary!B53</f>
        <v>911</v>
      </c>
      <c r="C57">
        <f>[1]VE_Summary!C53</f>
        <v>47796</v>
      </c>
      <c r="D57">
        <f>[1]VE_Summary!D53</f>
        <v>35714</v>
      </c>
      <c r="E57">
        <f>[1]VE_Summary!E53</f>
        <v>25740</v>
      </c>
    </row>
    <row r="58" spans="2:5" x14ac:dyDescent="0.25">
      <c r="B58">
        <f>[1]VE_Summary!B54</f>
        <v>912</v>
      </c>
      <c r="C58">
        <f>[1]VE_Summary!C54</f>
        <v>55912</v>
      </c>
      <c r="D58">
        <f>[1]VE_Summary!D54</f>
        <v>41631</v>
      </c>
      <c r="E58">
        <f>[1]VE_Summary!E54</f>
        <v>30536</v>
      </c>
    </row>
    <row r="59" spans="2:5" x14ac:dyDescent="0.25">
      <c r="B59">
        <f>[1]VE_Summary!B55</f>
        <v>913</v>
      </c>
      <c r="C59">
        <f>[1]VE_Summary!C55</f>
        <v>64870</v>
      </c>
      <c r="D59">
        <f>[1]VE_Summary!D55</f>
        <v>47899</v>
      </c>
      <c r="E59">
        <f>[1]VE_Summary!E55</f>
        <v>35618</v>
      </c>
    </row>
    <row r="60" spans="2:5" x14ac:dyDescent="0.25">
      <c r="B60">
        <f>[1]VE_Summary!B56</f>
        <v>914</v>
      </c>
      <c r="C60">
        <f>[1]VE_Summary!C56</f>
        <v>74371</v>
      </c>
      <c r="D60">
        <f>[1]VE_Summary!D56</f>
        <v>54498</v>
      </c>
      <c r="E60">
        <f>[1]VE_Summary!E56</f>
        <v>40907</v>
      </c>
    </row>
    <row r="61" spans="2:5" x14ac:dyDescent="0.25">
      <c r="B61">
        <f>[1]VE_Summary!B57</f>
        <v>915</v>
      </c>
      <c r="C61">
        <f>[1]VE_Summary!C57</f>
        <v>84245</v>
      </c>
      <c r="D61">
        <f>[1]VE_Summary!D57</f>
        <v>61328</v>
      </c>
      <c r="E61">
        <f>[1]VE_Summary!E57</f>
        <v>46344</v>
      </c>
    </row>
    <row r="88" spans="2:5" x14ac:dyDescent="0.25">
      <c r="B88" s="1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  <row r="102" spans="3:5" x14ac:dyDescent="0.25">
      <c r="C102" s="9"/>
      <c r="D102" s="9"/>
      <c r="E102" s="9"/>
    </row>
    <row r="103" spans="3:5" x14ac:dyDescent="0.25">
      <c r="C103" s="9"/>
      <c r="D103" s="9"/>
      <c r="E103" s="9"/>
    </row>
    <row r="104" spans="3:5" x14ac:dyDescent="0.25">
      <c r="C104" s="9"/>
      <c r="D104" s="9"/>
      <c r="E104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workbookViewId="0">
      <selection activeCell="J7" sqref="J7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2">
        <v>80000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13">
        <v>0.42</v>
      </c>
      <c r="K7" s="4">
        <v>0.42</v>
      </c>
      <c r="L7" s="6">
        <v>0.04</v>
      </c>
      <c r="M7" s="6">
        <v>0.08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workbookViewId="0">
      <selection activeCell="J7" sqref="J7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2">
        <v>80000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13">
        <v>0.03</v>
      </c>
      <c r="K7" s="4">
        <v>0.42</v>
      </c>
      <c r="L7" s="6">
        <v>0.04</v>
      </c>
      <c r="M7" s="6">
        <v>0.08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workbookViewId="0">
      <selection activeCell="M8" sqref="M8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2">
        <v>80000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5">
        <v>0.14000000000000001</v>
      </c>
      <c r="K7" s="4">
        <v>0.42</v>
      </c>
      <c r="L7" s="6">
        <v>0.04</v>
      </c>
      <c r="M7" s="18">
        <v>0.11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topLeftCell="B1" workbookViewId="0">
      <selection activeCell="H12" sqref="H12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2">
        <v>80000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5">
        <v>0.14000000000000001</v>
      </c>
      <c r="K7" s="4">
        <v>0.42</v>
      </c>
      <c r="L7" s="6">
        <v>0.04</v>
      </c>
      <c r="M7" s="18">
        <v>0.04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4"/>
  <sheetViews>
    <sheetView workbookViewId="0">
      <selection activeCell="D38" sqref="D38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2">
        <v>80000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5">
        <v>0.14000000000000001</v>
      </c>
      <c r="K7" s="4">
        <v>0.42</v>
      </c>
      <c r="L7" s="6">
        <v>0.04</v>
      </c>
      <c r="M7" s="6">
        <v>0.08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B31" s="19" t="s">
        <v>47</v>
      </c>
      <c r="C31" s="19" t="s">
        <v>49</v>
      </c>
    </row>
    <row r="32" spans="2:8" x14ac:dyDescent="0.25">
      <c r="B32" s="19" t="s">
        <v>37</v>
      </c>
      <c r="C32" s="19" t="s">
        <v>48</v>
      </c>
    </row>
    <row r="33" spans="2:5" x14ac:dyDescent="0.25">
      <c r="B33" s="19" t="s">
        <v>38</v>
      </c>
      <c r="C33" s="19" t="s">
        <v>25</v>
      </c>
    </row>
    <row r="34" spans="2:5" x14ac:dyDescent="0.25">
      <c r="D34" s="8"/>
    </row>
    <row r="36" spans="2:5" x14ac:dyDescent="0.25">
      <c r="B36" s="1" t="s">
        <v>39</v>
      </c>
    </row>
    <row r="37" spans="2:5" x14ac:dyDescent="0.25">
      <c r="B37" s="7" t="str">
        <f>[1]Opening!B29</f>
        <v>Number,Type,Width,BaseLevel,TopLevel,SideAngle,Comment</v>
      </c>
    </row>
    <row r="38" spans="2:5" x14ac:dyDescent="0.25">
      <c r="B38" s="7" t="str">
        <f>[1]Opening!B30</f>
        <v>1,slit,5,899,906.25,90,fente</v>
      </c>
    </row>
    <row r="39" spans="2:5" x14ac:dyDescent="0.25">
      <c r="B39" s="7" t="str">
        <f>[1]Opening!B31</f>
        <v>2,slit,8,906.75,906.75,90,weir averaged to approximate a slit</v>
      </c>
    </row>
    <row r="40" spans="2:5" x14ac:dyDescent="0.25">
      <c r="B40" s="7" t="str">
        <f>[1]Opening!B32</f>
        <v>3,weir,0,908.3,914.3,15,déversoir 2</v>
      </c>
    </row>
    <row r="42" spans="2:5" x14ac:dyDescent="0.25">
      <c r="C42" s="8"/>
    </row>
    <row r="43" spans="2:5" x14ac:dyDescent="0.25">
      <c r="B43" s="1" t="s">
        <v>40</v>
      </c>
    </row>
    <row r="44" spans="2:5" x14ac:dyDescent="0.25">
      <c r="B44" t="s">
        <v>41</v>
      </c>
      <c r="C44" t="s">
        <v>42</v>
      </c>
      <c r="D44" t="s">
        <v>43</v>
      </c>
      <c r="E44" t="s">
        <v>44</v>
      </c>
    </row>
    <row r="45" spans="2:5" x14ac:dyDescent="0.25">
      <c r="B45">
        <f>[1]VE_Summary!B41</f>
        <v>899</v>
      </c>
      <c r="C45">
        <f>[1]VE_Summary!C41</f>
        <v>0</v>
      </c>
      <c r="D45">
        <f>[1]VE_Summary!D41</f>
        <v>0</v>
      </c>
      <c r="E45">
        <f>[1]VE_Summary!E41</f>
        <v>0</v>
      </c>
    </row>
    <row r="46" spans="2:5" x14ac:dyDescent="0.25">
      <c r="B46">
        <f>[1]VE_Summary!B42</f>
        <v>900</v>
      </c>
      <c r="C46">
        <f>[1]VE_Summary!C42</f>
        <v>381</v>
      </c>
      <c r="D46">
        <f>[1]VE_Summary!D42</f>
        <v>0</v>
      </c>
      <c r="E46">
        <f>[1]VE_Summary!E42</f>
        <v>0</v>
      </c>
    </row>
    <row r="47" spans="2:5" x14ac:dyDescent="0.25">
      <c r="B47">
        <f>[1]VE_Summary!B43</f>
        <v>901</v>
      </c>
      <c r="C47">
        <f>[1]VE_Summary!C43</f>
        <v>2382</v>
      </c>
      <c r="D47">
        <f>[1]VE_Summary!D43</f>
        <v>410</v>
      </c>
      <c r="E47">
        <f>[1]VE_Summary!E43</f>
        <v>59</v>
      </c>
    </row>
    <row r="48" spans="2:5" x14ac:dyDescent="0.25">
      <c r="B48">
        <f>[1]VE_Summary!B44</f>
        <v>902</v>
      </c>
      <c r="C48">
        <f>[1]VE_Summary!C44</f>
        <v>4935</v>
      </c>
      <c r="D48">
        <f>[1]VE_Summary!D44</f>
        <v>2003</v>
      </c>
      <c r="E48">
        <f>[1]VE_Summary!E44</f>
        <v>548</v>
      </c>
    </row>
    <row r="49" spans="2:5" x14ac:dyDescent="0.25">
      <c r="B49">
        <f>[1]VE_Summary!B45</f>
        <v>903</v>
      </c>
      <c r="C49">
        <f>[1]VE_Summary!C45</f>
        <v>7796</v>
      </c>
      <c r="D49">
        <f>[1]VE_Summary!D45</f>
        <v>4302</v>
      </c>
      <c r="E49">
        <f>[1]VE_Summary!E45</f>
        <v>1674</v>
      </c>
    </row>
    <row r="50" spans="2:5" x14ac:dyDescent="0.25">
      <c r="B50">
        <f>[1]VE_Summary!B46</f>
        <v>904</v>
      </c>
      <c r="C50">
        <f>[1]VE_Summary!C46</f>
        <v>10987</v>
      </c>
      <c r="D50">
        <f>[1]VE_Summary!D46</f>
        <v>6910</v>
      </c>
      <c r="E50">
        <f>[1]VE_Summary!E46</f>
        <v>3362</v>
      </c>
    </row>
    <row r="51" spans="2:5" x14ac:dyDescent="0.25">
      <c r="B51">
        <f>[1]VE_Summary!B47</f>
        <v>905</v>
      </c>
      <c r="C51">
        <f>[1]VE_Summary!C47</f>
        <v>14523</v>
      </c>
      <c r="D51">
        <f>[1]VE_Summary!D47</f>
        <v>9797</v>
      </c>
      <c r="E51">
        <f>[1]VE_Summary!E47</f>
        <v>5523</v>
      </c>
    </row>
    <row r="52" spans="2:5" x14ac:dyDescent="0.25">
      <c r="B52">
        <f>[1]VE_Summary!B48</f>
        <v>906</v>
      </c>
      <c r="C52">
        <f>[1]VE_Summary!C48</f>
        <v>18527</v>
      </c>
      <c r="D52">
        <f>[1]VE_Summary!D48</f>
        <v>12997</v>
      </c>
      <c r="E52">
        <f>[1]VE_Summary!E48</f>
        <v>8066</v>
      </c>
    </row>
    <row r="53" spans="2:5" x14ac:dyDescent="0.25">
      <c r="B53">
        <f>[1]VE_Summary!B49</f>
        <v>907</v>
      </c>
      <c r="C53">
        <f>[1]VE_Summary!C49</f>
        <v>23123</v>
      </c>
      <c r="D53">
        <f>[1]VE_Summary!D49</f>
        <v>16533</v>
      </c>
      <c r="E53">
        <f>[1]VE_Summary!E49</f>
        <v>10904</v>
      </c>
    </row>
    <row r="54" spans="2:5" x14ac:dyDescent="0.25">
      <c r="B54">
        <f>[1]VE_Summary!B50</f>
        <v>908</v>
      </c>
      <c r="C54">
        <f>[1]VE_Summary!C50</f>
        <v>28364</v>
      </c>
      <c r="D54">
        <f>[1]VE_Summary!D50</f>
        <v>20511</v>
      </c>
      <c r="E54">
        <f>[1]VE_Summary!E50</f>
        <v>14038</v>
      </c>
    </row>
    <row r="55" spans="2:5" x14ac:dyDescent="0.25">
      <c r="B55">
        <f>[1]VE_Summary!B51</f>
        <v>909</v>
      </c>
      <c r="C55">
        <f>[1]VE_Summary!C51</f>
        <v>34197</v>
      </c>
      <c r="D55">
        <f>[1]VE_Summary!D51</f>
        <v>25096</v>
      </c>
      <c r="E55">
        <f>[1]VE_Summary!E51</f>
        <v>17493</v>
      </c>
    </row>
    <row r="56" spans="2:5" x14ac:dyDescent="0.25">
      <c r="B56">
        <f>[1]VE_Summary!B52</f>
        <v>910</v>
      </c>
      <c r="C56">
        <f>[1]VE_Summary!C52</f>
        <v>40604</v>
      </c>
      <c r="D56">
        <f>[1]VE_Summary!D52</f>
        <v>30197</v>
      </c>
      <c r="E56">
        <f>[1]VE_Summary!E52</f>
        <v>21334</v>
      </c>
    </row>
    <row r="57" spans="2:5" x14ac:dyDescent="0.25">
      <c r="B57">
        <f>[1]VE_Summary!B53</f>
        <v>911</v>
      </c>
      <c r="C57">
        <f>[1]VE_Summary!C53</f>
        <v>47796</v>
      </c>
      <c r="D57">
        <f>[1]VE_Summary!D53</f>
        <v>35714</v>
      </c>
      <c r="E57">
        <f>[1]VE_Summary!E53</f>
        <v>25740</v>
      </c>
    </row>
    <row r="58" spans="2:5" x14ac:dyDescent="0.25">
      <c r="B58">
        <f>[1]VE_Summary!B54</f>
        <v>912</v>
      </c>
      <c r="C58">
        <f>[1]VE_Summary!C54</f>
        <v>55912</v>
      </c>
      <c r="D58">
        <f>[1]VE_Summary!D54</f>
        <v>41631</v>
      </c>
      <c r="E58">
        <f>[1]VE_Summary!E54</f>
        <v>30536</v>
      </c>
    </row>
    <row r="59" spans="2:5" x14ac:dyDescent="0.25">
      <c r="B59">
        <f>[1]VE_Summary!B55</f>
        <v>913</v>
      </c>
      <c r="C59">
        <f>[1]VE_Summary!C55</f>
        <v>64870</v>
      </c>
      <c r="D59">
        <f>[1]VE_Summary!D55</f>
        <v>47899</v>
      </c>
      <c r="E59">
        <f>[1]VE_Summary!E55</f>
        <v>35618</v>
      </c>
    </row>
    <row r="60" spans="2:5" x14ac:dyDescent="0.25">
      <c r="B60">
        <f>[1]VE_Summary!B56</f>
        <v>914</v>
      </c>
      <c r="C60">
        <f>[1]VE_Summary!C56</f>
        <v>74371</v>
      </c>
      <c r="D60">
        <f>[1]VE_Summary!D56</f>
        <v>54498</v>
      </c>
      <c r="E60">
        <f>[1]VE_Summary!E56</f>
        <v>40907</v>
      </c>
    </row>
    <row r="61" spans="2:5" x14ac:dyDescent="0.25">
      <c r="B61">
        <f>[1]VE_Summary!B57</f>
        <v>915</v>
      </c>
      <c r="C61">
        <f>[1]VE_Summary!C57</f>
        <v>84245</v>
      </c>
      <c r="D61">
        <f>[1]VE_Summary!D57</f>
        <v>61328</v>
      </c>
      <c r="E61">
        <f>[1]VE_Summary!E57</f>
        <v>46344</v>
      </c>
    </row>
    <row r="88" spans="2:5" x14ac:dyDescent="0.25">
      <c r="B88" s="1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  <row r="102" spans="3:5" x14ac:dyDescent="0.25">
      <c r="C102" s="9"/>
      <c r="D102" s="9"/>
      <c r="E102" s="9"/>
    </row>
    <row r="103" spans="3:5" x14ac:dyDescent="0.25">
      <c r="C103" s="9"/>
      <c r="D103" s="9"/>
      <c r="E103" s="9"/>
    </row>
    <row r="104" spans="3:5" x14ac:dyDescent="0.25">
      <c r="C104" s="9"/>
      <c r="D104" s="9"/>
      <c r="E104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workbookViewId="0">
      <selection activeCell="F17" sqref="F17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2">
        <v>80000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5">
        <v>0.14000000000000001</v>
      </c>
      <c r="K7" s="4">
        <v>0.42</v>
      </c>
      <c r="L7" s="6">
        <v>0.04</v>
      </c>
      <c r="M7" s="6">
        <v>0.08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workbookViewId="0">
      <selection activeCell="C30" sqref="C30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2">
        <v>80000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5">
        <v>0.14000000000000001</v>
      </c>
      <c r="K7" s="4">
        <v>0.42</v>
      </c>
      <c r="L7" s="6">
        <v>0.04</v>
      </c>
      <c r="M7" s="6">
        <v>0.08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11" t="s">
        <v>25</v>
      </c>
      <c r="C12" s="11">
        <v>0</v>
      </c>
      <c r="D12" s="11">
        <v>0.01</v>
      </c>
      <c r="E12" s="11">
        <v>0.02</v>
      </c>
      <c r="F12" s="11">
        <v>0</v>
      </c>
      <c r="G12" s="11">
        <v>0.01</v>
      </c>
      <c r="H12" s="11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s="12" t="s">
        <v>26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workbookViewId="0">
      <selection activeCell="F24" sqref="F24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2">
        <v>80000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5">
        <v>0.14000000000000001</v>
      </c>
      <c r="K7" s="4">
        <v>0.42</v>
      </c>
      <c r="L7" s="6">
        <v>0.04</v>
      </c>
      <c r="M7" s="6">
        <v>0.08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11" t="s">
        <v>25</v>
      </c>
      <c r="C12" s="11">
        <v>0</v>
      </c>
      <c r="D12" s="11">
        <v>0.01</v>
      </c>
      <c r="E12" s="11">
        <v>0.02</v>
      </c>
      <c r="F12" s="11">
        <v>0</v>
      </c>
      <c r="G12" s="11">
        <v>0.01</v>
      </c>
      <c r="H12" s="11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s="12" t="s">
        <v>27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topLeftCell="B1" workbookViewId="0">
      <selection activeCell="F12" sqref="F12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13">
        <v>150000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5">
        <v>0.14000000000000001</v>
      </c>
      <c r="K7" s="4">
        <v>0.42</v>
      </c>
      <c r="L7" s="6">
        <v>0.04</v>
      </c>
      <c r="M7" s="6">
        <v>0.08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topLeftCell="B1" workbookViewId="0">
      <selection activeCell="D27" sqref="D27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x14ac:dyDescent="0.25">
      <c r="B7" t="s">
        <v>16</v>
      </c>
      <c r="C7" s="2">
        <v>24000</v>
      </c>
      <c r="D7" s="13">
        <v>24000</v>
      </c>
      <c r="E7" s="2">
        <v>150000</v>
      </c>
      <c r="F7" s="2">
        <v>100</v>
      </c>
      <c r="G7" s="3">
        <f>'[1]Peak Flow Best Estimate'!G20</f>
        <v>141.9693816222026</v>
      </c>
      <c r="H7" s="2">
        <v>250</v>
      </c>
      <c r="I7" s="4">
        <v>0.03</v>
      </c>
      <c r="J7" s="5">
        <v>0.14000000000000001</v>
      </c>
      <c r="K7" s="4">
        <v>0.42</v>
      </c>
      <c r="L7" s="6">
        <v>0.04</v>
      </c>
      <c r="M7" s="6">
        <v>0.08</v>
      </c>
      <c r="N7" s="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topLeftCell="B1" workbookViewId="0">
      <selection activeCell="E18" sqref="E18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s="14" customFormat="1" x14ac:dyDescent="0.25">
      <c r="B7" s="14" t="s">
        <v>16</v>
      </c>
      <c r="C7" s="15">
        <v>24000</v>
      </c>
      <c r="D7" s="15">
        <v>80000</v>
      </c>
      <c r="E7" s="15">
        <v>150000</v>
      </c>
      <c r="F7" s="15">
        <v>100</v>
      </c>
      <c r="G7" s="17">
        <v>250</v>
      </c>
      <c r="H7" s="15">
        <v>250</v>
      </c>
      <c r="I7" s="16">
        <v>0.03</v>
      </c>
      <c r="J7" s="15">
        <v>0.14000000000000001</v>
      </c>
      <c r="K7" s="16">
        <v>0.42</v>
      </c>
      <c r="L7" s="16">
        <v>0.04</v>
      </c>
      <c r="M7" s="16">
        <v>0.08</v>
      </c>
      <c r="N7" s="1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1"/>
  <sheetViews>
    <sheetView workbookViewId="0">
      <selection activeCell="F33" sqref="F33"/>
    </sheetView>
  </sheetViews>
  <sheetFormatPr baseColWidth="10" defaultRowHeight="15" x14ac:dyDescent="0.25"/>
  <cols>
    <col min="2" max="2" width="19.7109375" bestFit="1" customWidth="1"/>
    <col min="3" max="3" width="18.28515625" bestFit="1" customWidth="1"/>
    <col min="4" max="4" width="26.7109375" bestFit="1" customWidth="1"/>
    <col min="5" max="5" width="18.5703125" bestFit="1" customWidth="1"/>
    <col min="6" max="6" width="19.28515625" bestFit="1" customWidth="1"/>
    <col min="7" max="7" width="27.7109375" bestFit="1" customWidth="1"/>
    <col min="8" max="8" width="19.5703125" bestFit="1" customWidth="1"/>
    <col min="9" max="9" width="12.7109375" bestFit="1" customWidth="1"/>
    <col min="10" max="10" width="21" bestFit="1" customWidth="1"/>
    <col min="11" max="11" width="13" bestFit="1" customWidth="1"/>
    <col min="12" max="12" width="20.28515625" bestFit="1" customWidth="1"/>
    <col min="13" max="13" width="28.7109375" bestFit="1" customWidth="1"/>
    <col min="14" max="14" width="20.5703125" bestFit="1" customWidth="1"/>
  </cols>
  <sheetData>
    <row r="3" spans="2:14" x14ac:dyDescent="0.25">
      <c r="B3" s="1" t="s">
        <v>0</v>
      </c>
    </row>
    <row r="4" spans="2:1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2:14" x14ac:dyDescent="0.25">
      <c r="B5" t="s">
        <v>14</v>
      </c>
      <c r="C5" s="2">
        <v>5000</v>
      </c>
      <c r="D5" s="2">
        <v>8000</v>
      </c>
      <c r="E5" s="2">
        <v>15000</v>
      </c>
      <c r="F5" s="2">
        <v>16</v>
      </c>
      <c r="G5" s="3">
        <f>'[1]Peak Flow Best Estimate'!D4</f>
        <v>23.024737663069157</v>
      </c>
      <c r="H5" s="2">
        <v>37</v>
      </c>
      <c r="I5" s="4">
        <v>0.03</v>
      </c>
      <c r="J5" s="5">
        <v>0.14000000000000001</v>
      </c>
      <c r="K5" s="4">
        <v>0.42</v>
      </c>
      <c r="L5" s="6">
        <v>0.04</v>
      </c>
      <c r="M5" s="6">
        <v>0.08</v>
      </c>
      <c r="N5" s="6">
        <v>0.11</v>
      </c>
    </row>
    <row r="6" spans="2:14" x14ac:dyDescent="0.25">
      <c r="B6" t="s">
        <v>15</v>
      </c>
      <c r="C6" s="2">
        <v>9000</v>
      </c>
      <c r="D6" s="2">
        <v>30000</v>
      </c>
      <c r="E6" s="2">
        <v>36000</v>
      </c>
      <c r="F6" s="2">
        <v>50</v>
      </c>
      <c r="G6" s="3">
        <f>'[1]Peak Flow Best Estimate'!F20</f>
        <v>65.41530824473999</v>
      </c>
      <c r="H6" s="2">
        <v>100</v>
      </c>
      <c r="I6" s="4">
        <v>0.03</v>
      </c>
      <c r="J6" s="5">
        <v>0.14000000000000001</v>
      </c>
      <c r="K6" s="4">
        <v>0.42</v>
      </c>
      <c r="L6" s="6">
        <v>0.04</v>
      </c>
      <c r="M6" s="6">
        <v>0.08</v>
      </c>
      <c r="N6" s="6">
        <v>0.11</v>
      </c>
    </row>
    <row r="7" spans="2:14" s="14" customFormat="1" x14ac:dyDescent="0.25">
      <c r="B7" s="14" t="s">
        <v>16</v>
      </c>
      <c r="C7" s="15">
        <v>24000</v>
      </c>
      <c r="D7" s="15">
        <v>80000</v>
      </c>
      <c r="E7" s="15">
        <v>150000</v>
      </c>
      <c r="F7" s="15">
        <v>100</v>
      </c>
      <c r="G7" s="17">
        <v>100</v>
      </c>
      <c r="H7" s="15">
        <v>250</v>
      </c>
      <c r="I7" s="16">
        <v>0.03</v>
      </c>
      <c r="J7" s="15">
        <v>0.14000000000000001</v>
      </c>
      <c r="K7" s="16">
        <v>0.42</v>
      </c>
      <c r="L7" s="16">
        <v>0.04</v>
      </c>
      <c r="M7" s="16">
        <v>0.08</v>
      </c>
      <c r="N7" s="16">
        <v>0.11</v>
      </c>
    </row>
    <row r="8" spans="2:14" x14ac:dyDescent="0.25">
      <c r="B8" t="s">
        <v>17</v>
      </c>
      <c r="C8" s="2">
        <v>70000</v>
      </c>
      <c r="D8" s="2">
        <v>150000</v>
      </c>
      <c r="E8" s="2">
        <v>250000</v>
      </c>
      <c r="F8" s="2">
        <v>200</v>
      </c>
      <c r="G8" s="3">
        <f>'[1]Peak Flow Best Estimate'!H20</f>
        <v>233.273655825769</v>
      </c>
      <c r="H8" s="2">
        <v>350</v>
      </c>
      <c r="I8" s="4">
        <v>0.03</v>
      </c>
      <c r="J8" s="5">
        <v>0.14000000000000001</v>
      </c>
      <c r="K8" s="4">
        <v>0.42</v>
      </c>
      <c r="L8" s="6">
        <v>0.04</v>
      </c>
      <c r="M8" s="6">
        <v>0.08</v>
      </c>
      <c r="N8" s="6">
        <v>0.11</v>
      </c>
    </row>
    <row r="10" spans="2:14" x14ac:dyDescent="0.25">
      <c r="B10" s="1" t="s">
        <v>18</v>
      </c>
    </row>
    <row r="11" spans="2:14" x14ac:dyDescent="0.25">
      <c r="B11" s="7" t="s">
        <v>1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H11" s="7" t="s">
        <v>24</v>
      </c>
      <c r="I11" s="8"/>
    </row>
    <row r="12" spans="2:14" x14ac:dyDescent="0.25">
      <c r="B12" s="7" t="s">
        <v>25</v>
      </c>
      <c r="C12" s="7">
        <v>0</v>
      </c>
      <c r="D12" s="7">
        <v>0.01</v>
      </c>
      <c r="E12" s="7">
        <v>0.02</v>
      </c>
      <c r="F12" s="7">
        <v>0</v>
      </c>
      <c r="G12" s="7">
        <v>0.01</v>
      </c>
      <c r="H12" s="7">
        <v>0.02</v>
      </c>
    </row>
    <row r="13" spans="2:14" x14ac:dyDescent="0.25">
      <c r="B13" s="7" t="s">
        <v>26</v>
      </c>
      <c r="C13" s="7">
        <v>1.5</v>
      </c>
      <c r="D13" s="7">
        <v>1.51</v>
      </c>
      <c r="E13" s="7">
        <v>1.52</v>
      </c>
      <c r="F13" s="7">
        <v>1.5</v>
      </c>
      <c r="G13" s="7">
        <v>1.51</v>
      </c>
      <c r="H13" s="7">
        <v>1.52</v>
      </c>
    </row>
    <row r="14" spans="2:14" x14ac:dyDescent="0.25">
      <c r="B14" s="7" t="s">
        <v>27</v>
      </c>
      <c r="C14" s="7">
        <v>3</v>
      </c>
      <c r="D14" s="7">
        <v>3.01</v>
      </c>
      <c r="E14" s="7">
        <v>3.02</v>
      </c>
      <c r="F14" s="7">
        <v>3</v>
      </c>
      <c r="G14" s="7">
        <v>3.01</v>
      </c>
      <c r="H14" s="7">
        <v>3.02</v>
      </c>
    </row>
    <row r="15" spans="2:14" x14ac:dyDescent="0.25">
      <c r="B15" s="7"/>
      <c r="C15" s="7"/>
      <c r="D15" s="7"/>
      <c r="E15" s="7"/>
      <c r="F15" s="7"/>
      <c r="G15" s="7"/>
      <c r="H15" s="7"/>
    </row>
    <row r="16" spans="2:14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10" t="s">
        <v>46</v>
      </c>
    </row>
    <row r="18" spans="2:8" x14ac:dyDescent="0.25">
      <c r="B18" t="s">
        <v>28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s="8"/>
    </row>
    <row r="19" spans="2:8" x14ac:dyDescent="0.25">
      <c r="B19" s="7">
        <v>0.5</v>
      </c>
      <c r="C19" s="7">
        <v>1</v>
      </c>
      <c r="D19" s="7">
        <v>160</v>
      </c>
      <c r="E19" s="7">
        <v>100</v>
      </c>
      <c r="F19" s="7">
        <v>200</v>
      </c>
      <c r="G19" s="7">
        <v>30000</v>
      </c>
    </row>
    <row r="20" spans="2:8" x14ac:dyDescent="0.25">
      <c r="B20" s="7">
        <v>1</v>
      </c>
      <c r="C20" s="7">
        <v>1.5</v>
      </c>
      <c r="D20" s="7">
        <v>100</v>
      </c>
      <c r="E20" s="7">
        <v>60</v>
      </c>
      <c r="F20" s="7">
        <v>160</v>
      </c>
      <c r="G20" s="7">
        <v>30000</v>
      </c>
    </row>
    <row r="21" spans="2:8" x14ac:dyDescent="0.25">
      <c r="B21" s="7">
        <v>1.5</v>
      </c>
      <c r="C21" s="7">
        <v>2</v>
      </c>
      <c r="D21" s="7">
        <v>60</v>
      </c>
      <c r="E21" s="7">
        <v>40</v>
      </c>
      <c r="F21" s="7">
        <v>100</v>
      </c>
      <c r="G21" s="7">
        <v>30000</v>
      </c>
    </row>
    <row r="22" spans="2:8" x14ac:dyDescent="0.25">
      <c r="B22" s="7">
        <v>2</v>
      </c>
      <c r="C22" s="7">
        <v>3</v>
      </c>
      <c r="D22" s="7">
        <v>20</v>
      </c>
      <c r="E22" s="7">
        <v>10</v>
      </c>
      <c r="F22" s="7">
        <v>60</v>
      </c>
      <c r="G22" s="7">
        <v>30000</v>
      </c>
    </row>
    <row r="23" spans="2:8" x14ac:dyDescent="0.25">
      <c r="B23" s="7">
        <v>3</v>
      </c>
      <c r="C23" s="7">
        <v>4</v>
      </c>
      <c r="D23" s="7">
        <v>10</v>
      </c>
      <c r="E23" s="7">
        <v>2</v>
      </c>
      <c r="F23" s="7">
        <v>16</v>
      </c>
      <c r="G23" s="7">
        <v>30000</v>
      </c>
    </row>
    <row r="24" spans="2:8" x14ac:dyDescent="0.25">
      <c r="B24" s="7">
        <v>4</v>
      </c>
      <c r="C24" s="7">
        <v>5</v>
      </c>
      <c r="D24" s="7">
        <v>2</v>
      </c>
      <c r="E24" s="7">
        <v>0</v>
      </c>
      <c r="F24" s="7">
        <v>6</v>
      </c>
      <c r="G24" s="7">
        <v>30000</v>
      </c>
    </row>
    <row r="25" spans="2:8" x14ac:dyDescent="0.25">
      <c r="B25" s="7"/>
      <c r="C25" s="7"/>
      <c r="D25" s="7"/>
      <c r="E25" s="7"/>
      <c r="F25" s="7"/>
      <c r="G25" s="7"/>
    </row>
    <row r="27" spans="2:8" x14ac:dyDescent="0.25">
      <c r="B27" s="1" t="s">
        <v>34</v>
      </c>
    </row>
    <row r="28" spans="2:8" x14ac:dyDescent="0.25">
      <c r="B28" t="s">
        <v>35</v>
      </c>
      <c r="C28" t="s">
        <v>36</v>
      </c>
    </row>
    <row r="29" spans="2:8" x14ac:dyDescent="0.25">
      <c r="B29" t="s">
        <v>37</v>
      </c>
      <c r="C29" t="s">
        <v>45</v>
      </c>
    </row>
    <row r="30" spans="2:8" x14ac:dyDescent="0.25">
      <c r="B30" t="s">
        <v>38</v>
      </c>
      <c r="C30" t="s">
        <v>25</v>
      </c>
    </row>
    <row r="31" spans="2:8" x14ac:dyDescent="0.25">
      <c r="D31" s="8"/>
    </row>
    <row r="33" spans="2:5" x14ac:dyDescent="0.25">
      <c r="B33" s="1" t="s">
        <v>39</v>
      </c>
    </row>
    <row r="34" spans="2:5" x14ac:dyDescent="0.25">
      <c r="B34" s="7" t="str">
        <f>[1]Opening!B29</f>
        <v>Number,Type,Width,BaseLevel,TopLevel,SideAngle,Comment</v>
      </c>
    </row>
    <row r="35" spans="2:5" x14ac:dyDescent="0.25">
      <c r="B35" s="7" t="str">
        <f>[1]Opening!B30</f>
        <v>1,slit,5,899,906.25,90,fente</v>
      </c>
    </row>
    <row r="36" spans="2:5" x14ac:dyDescent="0.25">
      <c r="B36" s="7" t="str">
        <f>[1]Opening!B31</f>
        <v>2,slit,8,906.75,906.75,90,weir averaged to approximate a slit</v>
      </c>
    </row>
    <row r="37" spans="2:5" x14ac:dyDescent="0.25">
      <c r="B37" s="7" t="str">
        <f>[1]Opening!B32</f>
        <v>3,weir,0,908.3,914.3,15,déversoir 2</v>
      </c>
    </row>
    <row r="39" spans="2:5" x14ac:dyDescent="0.25">
      <c r="C39" s="8"/>
    </row>
    <row r="40" spans="2:5" x14ac:dyDescent="0.25">
      <c r="B40" s="1" t="s">
        <v>40</v>
      </c>
    </row>
    <row r="41" spans="2:5" x14ac:dyDescent="0.25">
      <c r="B41" t="s">
        <v>41</v>
      </c>
      <c r="C41" t="s">
        <v>42</v>
      </c>
      <c r="D41" t="s">
        <v>43</v>
      </c>
      <c r="E41" t="s">
        <v>44</v>
      </c>
    </row>
    <row r="42" spans="2:5" x14ac:dyDescent="0.25">
      <c r="B42">
        <f>[1]VE_Summary!B41</f>
        <v>899</v>
      </c>
      <c r="C42">
        <f>[1]VE_Summary!C41</f>
        <v>0</v>
      </c>
      <c r="D42">
        <f>[1]VE_Summary!D41</f>
        <v>0</v>
      </c>
      <c r="E42">
        <f>[1]VE_Summary!E41</f>
        <v>0</v>
      </c>
    </row>
    <row r="43" spans="2:5" x14ac:dyDescent="0.25">
      <c r="B43">
        <f>[1]VE_Summary!B42</f>
        <v>900</v>
      </c>
      <c r="C43">
        <f>[1]VE_Summary!C42</f>
        <v>381</v>
      </c>
      <c r="D43">
        <f>[1]VE_Summary!D42</f>
        <v>0</v>
      </c>
      <c r="E43">
        <f>[1]VE_Summary!E42</f>
        <v>0</v>
      </c>
    </row>
    <row r="44" spans="2:5" x14ac:dyDescent="0.25">
      <c r="B44">
        <f>[1]VE_Summary!B43</f>
        <v>901</v>
      </c>
      <c r="C44">
        <f>[1]VE_Summary!C43</f>
        <v>2382</v>
      </c>
      <c r="D44">
        <f>[1]VE_Summary!D43</f>
        <v>410</v>
      </c>
      <c r="E44">
        <f>[1]VE_Summary!E43</f>
        <v>59</v>
      </c>
    </row>
    <row r="45" spans="2:5" x14ac:dyDescent="0.25">
      <c r="B45">
        <f>[1]VE_Summary!B44</f>
        <v>902</v>
      </c>
      <c r="C45">
        <f>[1]VE_Summary!C44</f>
        <v>4935</v>
      </c>
      <c r="D45">
        <f>[1]VE_Summary!D44</f>
        <v>2003</v>
      </c>
      <c r="E45">
        <f>[1]VE_Summary!E44</f>
        <v>548</v>
      </c>
    </row>
    <row r="46" spans="2:5" x14ac:dyDescent="0.25">
      <c r="B46">
        <f>[1]VE_Summary!B45</f>
        <v>903</v>
      </c>
      <c r="C46">
        <f>[1]VE_Summary!C45</f>
        <v>7796</v>
      </c>
      <c r="D46">
        <f>[1]VE_Summary!D45</f>
        <v>4302</v>
      </c>
      <c r="E46">
        <f>[1]VE_Summary!E45</f>
        <v>1674</v>
      </c>
    </row>
    <row r="47" spans="2:5" x14ac:dyDescent="0.25">
      <c r="B47">
        <f>[1]VE_Summary!B46</f>
        <v>904</v>
      </c>
      <c r="C47">
        <f>[1]VE_Summary!C46</f>
        <v>10987</v>
      </c>
      <c r="D47">
        <f>[1]VE_Summary!D46</f>
        <v>6910</v>
      </c>
      <c r="E47">
        <f>[1]VE_Summary!E46</f>
        <v>3362</v>
      </c>
    </row>
    <row r="48" spans="2:5" x14ac:dyDescent="0.25">
      <c r="B48">
        <f>[1]VE_Summary!B47</f>
        <v>905</v>
      </c>
      <c r="C48">
        <f>[1]VE_Summary!C47</f>
        <v>14523</v>
      </c>
      <c r="D48">
        <f>[1]VE_Summary!D47</f>
        <v>9797</v>
      </c>
      <c r="E48">
        <f>[1]VE_Summary!E47</f>
        <v>5523</v>
      </c>
    </row>
    <row r="49" spans="2:5" x14ac:dyDescent="0.25">
      <c r="B49">
        <f>[1]VE_Summary!B48</f>
        <v>906</v>
      </c>
      <c r="C49">
        <f>[1]VE_Summary!C48</f>
        <v>18527</v>
      </c>
      <c r="D49">
        <f>[1]VE_Summary!D48</f>
        <v>12997</v>
      </c>
      <c r="E49">
        <f>[1]VE_Summary!E48</f>
        <v>8066</v>
      </c>
    </row>
    <row r="50" spans="2:5" x14ac:dyDescent="0.25">
      <c r="B50">
        <f>[1]VE_Summary!B49</f>
        <v>907</v>
      </c>
      <c r="C50">
        <f>[1]VE_Summary!C49</f>
        <v>23123</v>
      </c>
      <c r="D50">
        <f>[1]VE_Summary!D49</f>
        <v>16533</v>
      </c>
      <c r="E50">
        <f>[1]VE_Summary!E49</f>
        <v>10904</v>
      </c>
    </row>
    <row r="51" spans="2:5" x14ac:dyDescent="0.25">
      <c r="B51">
        <f>[1]VE_Summary!B50</f>
        <v>908</v>
      </c>
      <c r="C51">
        <f>[1]VE_Summary!C50</f>
        <v>28364</v>
      </c>
      <c r="D51">
        <f>[1]VE_Summary!D50</f>
        <v>20511</v>
      </c>
      <c r="E51">
        <f>[1]VE_Summary!E50</f>
        <v>14038</v>
      </c>
    </row>
    <row r="52" spans="2:5" x14ac:dyDescent="0.25">
      <c r="B52">
        <f>[1]VE_Summary!B51</f>
        <v>909</v>
      </c>
      <c r="C52">
        <f>[1]VE_Summary!C51</f>
        <v>34197</v>
      </c>
      <c r="D52">
        <f>[1]VE_Summary!D51</f>
        <v>25096</v>
      </c>
      <c r="E52">
        <f>[1]VE_Summary!E51</f>
        <v>17493</v>
      </c>
    </row>
    <row r="53" spans="2:5" x14ac:dyDescent="0.25">
      <c r="B53">
        <f>[1]VE_Summary!B52</f>
        <v>910</v>
      </c>
      <c r="C53">
        <f>[1]VE_Summary!C52</f>
        <v>40604</v>
      </c>
      <c r="D53">
        <f>[1]VE_Summary!D52</f>
        <v>30197</v>
      </c>
      <c r="E53">
        <f>[1]VE_Summary!E52</f>
        <v>21334</v>
      </c>
    </row>
    <row r="54" spans="2:5" x14ac:dyDescent="0.25">
      <c r="B54">
        <f>[1]VE_Summary!B53</f>
        <v>911</v>
      </c>
      <c r="C54">
        <f>[1]VE_Summary!C53</f>
        <v>47796</v>
      </c>
      <c r="D54">
        <f>[1]VE_Summary!D53</f>
        <v>35714</v>
      </c>
      <c r="E54">
        <f>[1]VE_Summary!E53</f>
        <v>25740</v>
      </c>
    </row>
    <row r="55" spans="2:5" x14ac:dyDescent="0.25">
      <c r="B55">
        <f>[1]VE_Summary!B54</f>
        <v>912</v>
      </c>
      <c r="C55">
        <f>[1]VE_Summary!C54</f>
        <v>55912</v>
      </c>
      <c r="D55">
        <f>[1]VE_Summary!D54</f>
        <v>41631</v>
      </c>
      <c r="E55">
        <f>[1]VE_Summary!E54</f>
        <v>30536</v>
      </c>
    </row>
    <row r="56" spans="2:5" x14ac:dyDescent="0.25">
      <c r="B56">
        <f>[1]VE_Summary!B55</f>
        <v>913</v>
      </c>
      <c r="C56">
        <f>[1]VE_Summary!C55</f>
        <v>64870</v>
      </c>
      <c r="D56">
        <f>[1]VE_Summary!D55</f>
        <v>47899</v>
      </c>
      <c r="E56">
        <f>[1]VE_Summary!E55</f>
        <v>35618</v>
      </c>
    </row>
    <row r="57" spans="2:5" x14ac:dyDescent="0.25">
      <c r="B57">
        <f>[1]VE_Summary!B56</f>
        <v>914</v>
      </c>
      <c r="C57">
        <f>[1]VE_Summary!C56</f>
        <v>74371</v>
      </c>
      <c r="D57">
        <f>[1]VE_Summary!D56</f>
        <v>54498</v>
      </c>
      <c r="E57">
        <f>[1]VE_Summary!E56</f>
        <v>40907</v>
      </c>
    </row>
    <row r="58" spans="2:5" x14ac:dyDescent="0.25">
      <c r="B58">
        <f>[1]VE_Summary!B57</f>
        <v>915</v>
      </c>
      <c r="C58">
        <f>[1]VE_Summary!C57</f>
        <v>84245</v>
      </c>
      <c r="D58">
        <f>[1]VE_Summary!D57</f>
        <v>61328</v>
      </c>
      <c r="E58">
        <f>[1]VE_Summary!E57</f>
        <v>46344</v>
      </c>
    </row>
    <row r="85" spans="2:5" x14ac:dyDescent="0.25">
      <c r="B85" s="1"/>
    </row>
    <row r="87" spans="2:5" x14ac:dyDescent="0.25">
      <c r="C87" s="9"/>
      <c r="D87" s="9"/>
      <c r="E87" s="9"/>
    </row>
    <row r="88" spans="2:5" x14ac:dyDescent="0.25">
      <c r="C88" s="9"/>
      <c r="D88" s="9"/>
      <c r="E88" s="9"/>
    </row>
    <row r="89" spans="2:5" x14ac:dyDescent="0.25">
      <c r="C89" s="9"/>
      <c r="D89" s="9"/>
      <c r="E89" s="9"/>
    </row>
    <row r="90" spans="2:5" x14ac:dyDescent="0.25">
      <c r="C90" s="9"/>
      <c r="D90" s="9"/>
      <c r="E90" s="9"/>
    </row>
    <row r="91" spans="2:5" x14ac:dyDescent="0.25">
      <c r="C91" s="9"/>
      <c r="D91" s="9"/>
      <c r="E91" s="9"/>
    </row>
    <row r="92" spans="2:5" x14ac:dyDescent="0.25">
      <c r="C92" s="9"/>
      <c r="D92" s="9"/>
      <c r="E92" s="9"/>
    </row>
    <row r="93" spans="2:5" x14ac:dyDescent="0.25">
      <c r="C93" s="9"/>
      <c r="D93" s="9"/>
      <c r="E93" s="9"/>
    </row>
    <row r="94" spans="2:5" x14ac:dyDescent="0.25">
      <c r="C94" s="9"/>
      <c r="D94" s="9"/>
      <c r="E94" s="9"/>
    </row>
    <row r="95" spans="2:5" x14ac:dyDescent="0.25">
      <c r="C95" s="9"/>
      <c r="D95" s="9"/>
      <c r="E95" s="9"/>
    </row>
    <row r="96" spans="2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Transfer_Mixing10%</vt:lpstr>
      <vt:lpstr>Transfer_Mixing1%</vt:lpstr>
      <vt:lpstr>Base Case</vt:lpstr>
      <vt:lpstr>InitialCondition_1.5mJam</vt:lpstr>
      <vt:lpstr>InitialCondition_3mJam</vt:lpstr>
      <vt:lpstr>Volume_Incr</vt:lpstr>
      <vt:lpstr>Volume_Dcr</vt:lpstr>
      <vt:lpstr>Qp_incr</vt:lpstr>
      <vt:lpstr>Qp_dcr</vt:lpstr>
      <vt:lpstr>Tp_incr</vt:lpstr>
      <vt:lpstr>Tp_dcr</vt:lpstr>
      <vt:lpstr>S_Incr</vt:lpstr>
      <vt:lpstr>S_Dcr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2024-05-24T13:07:29Z</dcterms:modified>
</cp:coreProperties>
</file>