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07"/>
  <workbookPr filterPrivacy="1" codeName="ThisWorkbook" defaultThemeVersion="124226"/>
  <xr:revisionPtr revIDLastSave="273" documentId="13_ncr:1_{6B6BA097-D6ED-4629-AB52-9E1ED99758ED}" xr6:coauthVersionLast="47" xr6:coauthVersionMax="47" xr10:uidLastSave="{96B8BE93-3FDD-45D4-BDA9-B1D8F340A7D1}"/>
  <bookViews>
    <workbookView xWindow="28680" yWindow="-105" windowWidth="29040" windowHeight="15840" firstSheet="5" activeTab="5" xr2:uid="{00000000-000D-0000-FFFF-FFFF00000000}"/>
  </bookViews>
  <sheets>
    <sheet name="Présentation" sheetId="20" r:id="rId1"/>
    <sheet name="RPS " sheetId="31" r:id="rId2"/>
    <sheet name="RAA " sheetId="32" r:id="rId3"/>
    <sheet name="FICHCOMP Isolement " sheetId="19" r:id="rId4"/>
    <sheet name="Fichcomp temps partiel" sheetId="34" r:id="rId5"/>
    <sheet name="FICHCOMP transports" sheetId="35" r:id="rId6"/>
    <sheet name="Fichier des UM " sheetId="36" r:id="rId7"/>
    <sheet name="VID-HOSP" sheetId="4" r:id="rId8"/>
    <sheet name=" VID-IPP" sheetId="17" r:id="rId9"/>
    <sheet name="VID-CHAINAGE" sheetId="30" r:id="rId10"/>
    <sheet name="HOSP-PMSI" sheetId="5" r:id="rId11"/>
    <sheet name="HOSP-FACT" sheetId="6" r:id="rId12"/>
    <sheet name="RSF A - Début de facture" sheetId="7" r:id="rId13"/>
    <sheet name="RSF B - Presta Hospitalières" sheetId="8" r:id="rId14"/>
    <sheet name="RSF I -  interruption de séjour" sheetId="9" r:id="rId15"/>
    <sheet name="RSF P - Prothèses" sheetId="10" r:id="rId16"/>
    <sheet name="RSF  H - Médicaments" sheetId="11" r:id="rId17"/>
    <sheet name="RSF C - Honoraire" sheetId="12" r:id="rId18"/>
    <sheet name="RSF M - CCAM" sheetId="13" r:id="rId19"/>
    <sheet name="RSF-L - actes bio" sheetId="14" r:id="rId20"/>
  </sheets>
  <definedNames>
    <definedName name="_xlnm._FilterDatabase" localSheetId="3" hidden="1">'FICHCOMP Isolement '!$A$6:$E$6</definedName>
    <definedName name="_xlnm._FilterDatabase" localSheetId="5" hidden="1">'FICHCOMP transports'!$A$6:$E$6</definedName>
    <definedName name="_xlnm._FilterDatabase" localSheetId="11" hidden="1">'HOSP-FACT'!$A$4:$E$4</definedName>
    <definedName name="_xlnm._FilterDatabase" localSheetId="10" hidden="1">'HOSP-PMSI'!$A$4:$E$4</definedName>
    <definedName name="_xlnm._FilterDatabase" localSheetId="2" hidden="1">'RAA '!$A$6:$G$29</definedName>
    <definedName name="_xlnm._FilterDatabase" localSheetId="1" hidden="1">'RPS '!$A$6:$H$6</definedName>
    <definedName name="_xlnm._FilterDatabase" localSheetId="16" hidden="1">'RSF  H - Médicaments'!$A$4:$G$4</definedName>
    <definedName name="_xlnm._FilterDatabase" localSheetId="12" hidden="1">'RSF A - Début de facture'!$A$4:$G$4</definedName>
    <definedName name="_xlnm._FilterDatabase" localSheetId="13" hidden="1">'RSF B - Presta Hospitalières'!$A$4:$G$4</definedName>
    <definedName name="_xlnm._FilterDatabase" localSheetId="17" hidden="1">'RSF C - Honoraire'!$A$4:$G$4</definedName>
    <definedName name="_xlnm._FilterDatabase" localSheetId="14" hidden="1">'RSF I -  interruption de séjour'!$A$4:$G$4</definedName>
    <definedName name="_xlnm._FilterDatabase" localSheetId="18" hidden="1">'RSF M - CCAM'!$A$4:$G$4</definedName>
    <definedName name="_xlnm._FilterDatabase" localSheetId="15" hidden="1">'RSF P - Prothèses'!$A$4:$G$4</definedName>
    <definedName name="_xlnm._FilterDatabase" localSheetId="19" hidden="1">'RSF-L - actes bio'!$A$4:$G$4</definedName>
    <definedName name="_Toc531945886" localSheetId="2">'RAA '!$A$1</definedName>
    <definedName name="_Toc531945893" localSheetId="11">'HOSP-FACT'!$A$1</definedName>
    <definedName name="_Toc6926537" localSheetId="0">Présentation!$A$2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7" l="1"/>
  <c r="B6" i="7" s="1"/>
  <c r="C6" i="7" s="1"/>
  <c r="B7" i="7" s="1"/>
  <c r="C7" i="7" s="1"/>
  <c r="B8" i="7" s="1"/>
  <c r="C8" i="7" s="1"/>
  <c r="B9" i="7" s="1"/>
  <c r="C9" i="7" s="1"/>
  <c r="B10" i="7" s="1"/>
  <c r="C10" i="7" s="1"/>
  <c r="B11" i="7" s="1"/>
  <c r="C11" i="7" s="1"/>
  <c r="B12" i="7" s="1"/>
  <c r="C12" i="7" s="1"/>
  <c r="B13" i="7" s="1"/>
  <c r="C13" i="7" s="1"/>
  <c r="B14" i="7" s="1"/>
  <c r="C14" i="7" s="1"/>
  <c r="B15" i="7" s="1"/>
  <c r="C15" i="7" s="1"/>
  <c r="B16" i="7" s="1"/>
  <c r="C16" i="7" s="1"/>
  <c r="B17" i="7" s="1"/>
  <c r="C17" i="7" s="1"/>
  <c r="B18" i="7" s="1"/>
  <c r="C18" i="7" s="1"/>
  <c r="B19" i="7" s="1"/>
  <c r="C19" i="7" s="1"/>
  <c r="B20" i="7" s="1"/>
  <c r="C20" i="7" s="1"/>
  <c r="B21" i="7" s="1"/>
  <c r="C21" i="7" s="1"/>
  <c r="B22" i="7" s="1"/>
  <c r="C22" i="7" s="1"/>
  <c r="B23" i="7" s="1"/>
  <c r="C23" i="7" s="1"/>
  <c r="B24" i="7" s="1"/>
  <c r="C24" i="7" s="1"/>
  <c r="B25" i="7" s="1"/>
  <c r="C25" i="7" s="1"/>
  <c r="B26" i="7" s="1"/>
  <c r="C26" i="7" s="1"/>
  <c r="B27" i="7" s="1"/>
  <c r="C27" i="7" s="1"/>
  <c r="B28" i="7" s="1"/>
  <c r="C28" i="7" s="1"/>
  <c r="B29" i="7" s="1"/>
  <c r="C29" i="7" s="1"/>
  <c r="B30" i="7" s="1"/>
  <c r="C30" i="7" s="1"/>
  <c r="B31" i="7" s="1"/>
  <c r="C31" i="7" s="1"/>
  <c r="B32" i="7" s="1"/>
  <c r="C32" i="7" s="1"/>
  <c r="B33" i="7" s="1"/>
  <c r="C33" i="7" s="1"/>
  <c r="B34" i="7" s="1"/>
  <c r="C34" i="7" s="1"/>
  <c r="B35" i="7" s="1"/>
  <c r="C35" i="7" s="1"/>
  <c r="B36" i="7" s="1"/>
  <c r="C36" i="7" s="1"/>
  <c r="B37" i="7" s="1"/>
  <c r="C37" i="7" s="1"/>
  <c r="B38" i="7" s="1"/>
  <c r="C38" i="7" s="1"/>
  <c r="B39" i="7" s="1"/>
  <c r="C39" i="7" s="1"/>
  <c r="B40" i="7" s="1"/>
  <c r="C40" i="7" s="1"/>
  <c r="B41" i="7" s="1"/>
  <c r="C41" i="7" s="1"/>
  <c r="B42" i="7" s="1"/>
  <c r="C42" i="7" s="1"/>
  <c r="B43" i="7" s="1"/>
  <c r="C43" i="7" s="1"/>
  <c r="B44" i="7" s="1"/>
  <c r="C44" i="7" s="1"/>
  <c r="B45" i="7" s="1"/>
  <c r="C45" i="7" s="1"/>
  <c r="D7" i="36"/>
  <c r="C8" i="36" s="1"/>
  <c r="D8" i="36" s="1"/>
  <c r="C9" i="36" s="1"/>
  <c r="D9" i="36" s="1"/>
  <c r="C10" i="36" s="1"/>
  <c r="D10" i="36" s="1"/>
  <c r="C11" i="36" s="1"/>
  <c r="D11" i="36" s="1"/>
  <c r="C12" i="36" s="1"/>
  <c r="D12" i="36" s="1"/>
  <c r="C13" i="36" s="1"/>
  <c r="D13" i="36" s="1"/>
  <c r="C8" i="35" l="1"/>
  <c r="D8" i="35" s="1"/>
  <c r="C9" i="35" s="1"/>
  <c r="D9" i="35" s="1"/>
  <c r="C10" i="35" s="1"/>
  <c r="D10" i="35" s="1"/>
  <c r="C8" i="34"/>
  <c r="D8" i="34" s="1"/>
  <c r="C9" i="34" s="1"/>
  <c r="D9" i="34" s="1"/>
  <c r="C10" i="34" s="1"/>
  <c r="D10" i="34" s="1"/>
  <c r="C11" i="34" s="1"/>
  <c r="D11" i="34" s="1"/>
  <c r="C12" i="34" s="1"/>
  <c r="D12" i="34" s="1"/>
  <c r="C13" i="34" s="1"/>
  <c r="D13" i="34" s="1"/>
  <c r="C14" i="34" s="1"/>
  <c r="D14" i="34" s="1"/>
  <c r="D7" i="32"/>
  <c r="C8" i="32" s="1"/>
  <c r="D8" i="32" s="1"/>
  <c r="C9" i="32" s="1"/>
  <c r="D9" i="32" s="1"/>
  <c r="C10" i="32" s="1"/>
  <c r="D10" i="32" s="1"/>
  <c r="C11" i="32" s="1"/>
  <c r="D11" i="32" s="1"/>
  <c r="C12" i="32" s="1"/>
  <c r="D12" i="32" s="1"/>
  <c r="C13" i="32" s="1"/>
  <c r="D13" i="32" s="1"/>
  <c r="C14" i="32" s="1"/>
  <c r="D14" i="32" s="1"/>
  <c r="C15" i="32" s="1"/>
  <c r="D15" i="32" s="1"/>
  <c r="C16" i="32" s="1"/>
  <c r="D16" i="32" s="1"/>
  <c r="C17" i="32" s="1"/>
  <c r="D17" i="32" s="1"/>
  <c r="C18" i="32" s="1"/>
  <c r="D18" i="32" s="1"/>
  <c r="C19" i="32" s="1"/>
  <c r="D19" i="32" s="1"/>
  <c r="C20" i="32" s="1"/>
  <c r="D20" i="32" s="1"/>
  <c r="C21" i="32" s="1"/>
  <c r="D21" i="32" s="1"/>
  <c r="C22" i="32" s="1"/>
  <c r="D22" i="32" s="1"/>
  <c r="C23" i="32" s="1"/>
  <c r="D23" i="32" s="1"/>
  <c r="C24" i="32" s="1"/>
  <c r="D24" i="32" s="1"/>
  <c r="C25" i="32" s="1"/>
  <c r="D25" i="32" s="1"/>
  <c r="C26" i="32" s="1"/>
  <c r="D26" i="32" s="1"/>
  <c r="D8" i="31" l="1"/>
  <c r="E8" i="31" s="1"/>
  <c r="D9" i="31" s="1"/>
  <c r="E9" i="31" s="1"/>
  <c r="D10" i="31" s="1"/>
  <c r="E10" i="31" s="1"/>
  <c r="D11" i="31" s="1"/>
  <c r="E11" i="31" s="1"/>
  <c r="D12" i="31" s="1"/>
  <c r="E12" i="31" s="1"/>
  <c r="D13" i="31" s="1"/>
  <c r="E13" i="31" s="1"/>
  <c r="D14" i="31" s="1"/>
  <c r="E14" i="31" s="1"/>
  <c r="D15" i="31" s="1"/>
  <c r="E15" i="31" s="1"/>
  <c r="D16" i="31" s="1"/>
  <c r="E16" i="31" s="1"/>
  <c r="D17" i="31" s="1"/>
  <c r="E17" i="31" s="1"/>
  <c r="D18" i="31" s="1"/>
  <c r="E18" i="31" s="1"/>
  <c r="D19" i="31" s="1"/>
  <c r="E19" i="31" s="1"/>
  <c r="D20" i="31" s="1"/>
  <c r="E20" i="31" s="1"/>
  <c r="D21" i="31" s="1"/>
  <c r="E21" i="31" s="1"/>
  <c r="D22" i="31" s="1"/>
  <c r="E22" i="31" s="1"/>
  <c r="D23" i="31" s="1"/>
  <c r="E23" i="31" s="1"/>
  <c r="D24" i="31" s="1"/>
  <c r="E24" i="31" s="1"/>
  <c r="D25" i="31" s="1"/>
  <c r="E25" i="31" s="1"/>
  <c r="D26" i="31" s="1"/>
  <c r="E26" i="31" s="1"/>
  <c r="D27" i="31" s="1"/>
  <c r="E27" i="31" s="1"/>
  <c r="D28" i="31" s="1"/>
  <c r="E28" i="31" s="1"/>
  <c r="D29" i="31" s="1"/>
  <c r="E29" i="31" s="1"/>
  <c r="D30" i="31" s="1"/>
  <c r="E30" i="31" s="1"/>
  <c r="D31" i="31" s="1"/>
  <c r="E31" i="31" s="1"/>
  <c r="D32" i="31" s="1"/>
  <c r="E32" i="31" s="1"/>
  <c r="D33" i="31" s="1"/>
  <c r="E33" i="31" s="1"/>
  <c r="D34" i="31" s="1"/>
  <c r="E34" i="31" s="1"/>
  <c r="D35" i="31" s="1"/>
  <c r="E35" i="31" s="1"/>
  <c r="D36" i="31" s="1"/>
  <c r="E36" i="31" s="1"/>
  <c r="D37" i="31" s="1"/>
  <c r="E37" i="31" s="1"/>
  <c r="D38" i="31" s="1"/>
  <c r="E38" i="31" s="1"/>
  <c r="D39" i="31" s="1"/>
  <c r="E39" i="31" s="1"/>
  <c r="D40" i="31" s="1"/>
  <c r="E40" i="31" s="1"/>
  <c r="D5" i="17"/>
  <c r="C6" i="17" s="1"/>
  <c r="D6" i="17" s="1"/>
  <c r="C7" i="17" s="1"/>
  <c r="D7" i="17" s="1"/>
  <c r="C8" i="17" s="1"/>
  <c r="D8" i="17" s="1"/>
  <c r="C9" i="17" s="1"/>
  <c r="D9" i="17" s="1"/>
  <c r="C10" i="17" s="1"/>
  <c r="D10" i="17" s="1"/>
  <c r="C11" i="17" s="1"/>
  <c r="D11" i="17" s="1"/>
  <c r="C12" i="17" s="1"/>
  <c r="D12" i="17" s="1"/>
  <c r="C13" i="17" s="1"/>
  <c r="D13" i="17" s="1"/>
  <c r="C14" i="17" s="1"/>
  <c r="D14" i="17" s="1"/>
  <c r="C15" i="17" s="1"/>
  <c r="D15" i="17" s="1"/>
  <c r="C16" i="17" s="1"/>
  <c r="D16" i="17" s="1"/>
  <c r="C17" i="17" s="1"/>
  <c r="D17" i="17" s="1"/>
  <c r="C18" i="17" s="1"/>
  <c r="D5" i="30" l="1"/>
  <c r="C6" i="30" s="1"/>
  <c r="D6" i="30" s="1"/>
  <c r="C7" i="30" s="1"/>
  <c r="D7" i="30" s="1"/>
  <c r="C8" i="30" s="1"/>
  <c r="D8" i="30" s="1"/>
  <c r="C9" i="30" s="1"/>
  <c r="D9" i="30" s="1"/>
  <c r="C10" i="30" s="1"/>
  <c r="D10" i="30" s="1"/>
  <c r="C11" i="30" s="1"/>
  <c r="D11" i="30" s="1"/>
  <c r="C12" i="30" s="1"/>
  <c r="D12" i="30" s="1"/>
  <c r="C13" i="30" s="1"/>
  <c r="D13" i="30" s="1"/>
  <c r="C14" i="30" s="1"/>
  <c r="D14" i="30" s="1"/>
  <c r="C15" i="30" s="1"/>
  <c r="D15" i="30" s="1"/>
  <c r="C16" i="30" s="1"/>
  <c r="D16" i="30" s="1"/>
  <c r="C17" i="30" s="1"/>
  <c r="D17" i="30" s="1"/>
  <c r="C18" i="30" s="1"/>
  <c r="D18" i="30" s="1"/>
  <c r="C19" i="30" s="1"/>
  <c r="D19" i="30" s="1"/>
  <c r="C20" i="30" s="1"/>
  <c r="D20" i="30" s="1"/>
  <c r="C21" i="30" s="1"/>
  <c r="D21" i="30" s="1"/>
  <c r="D7" i="19" l="1"/>
  <c r="C8" i="19" s="1"/>
  <c r="D8" i="19" s="1"/>
  <c r="C9" i="19" s="1"/>
  <c r="D9" i="19" s="1"/>
  <c r="C10" i="19" s="1"/>
  <c r="D10" i="19" s="1"/>
  <c r="C11" i="19" s="1"/>
  <c r="D11" i="19" s="1"/>
  <c r="C12" i="19" s="1"/>
  <c r="D12" i="19" s="1"/>
  <c r="C13" i="19" s="1"/>
  <c r="D13" i="19" s="1"/>
  <c r="C14" i="19" s="1"/>
  <c r="D14" i="19" s="1"/>
  <c r="C15" i="19" s="1"/>
  <c r="D15" i="19" s="1"/>
  <c r="C16" i="19" s="1"/>
  <c r="D16" i="19" s="1"/>
  <c r="C17" i="19" s="1"/>
  <c r="D17" i="19" s="1"/>
  <c r="C18" i="19" s="1"/>
  <c r="D18" i="19" s="1"/>
  <c r="C19" i="19" s="1"/>
  <c r="D19" i="19" s="1"/>
  <c r="C20" i="19" s="1"/>
  <c r="D20" i="19" s="1"/>
  <c r="C21" i="19" s="1"/>
  <c r="D21" i="19" s="1"/>
  <c r="C22" i="19" s="1"/>
  <c r="D22" i="19" s="1"/>
  <c r="C23" i="19" s="1"/>
  <c r="D23" i="19" s="1"/>
  <c r="C24" i="19" s="1"/>
  <c r="D24" i="19" s="1"/>
  <c r="C25" i="19" s="1"/>
  <c r="D25" i="19" s="1"/>
  <c r="C26" i="19" s="1"/>
  <c r="D26" i="19" s="1"/>
  <c r="C27" i="19" s="1"/>
  <c r="D27" i="19" s="1"/>
  <c r="C28" i="19" s="1"/>
  <c r="D28" i="19" s="1"/>
  <c r="C29" i="19" s="1"/>
  <c r="D29" i="19" s="1"/>
  <c r="C30" i="19" s="1"/>
  <c r="D30" i="19" s="1"/>
  <c r="C31" i="19" s="1"/>
  <c r="D31" i="19" s="1"/>
  <c r="C32" i="19" s="1"/>
  <c r="D32" i="19" s="1"/>
  <c r="C33" i="19" s="1"/>
  <c r="D33" i="19" s="1"/>
  <c r="C34" i="19" s="1"/>
  <c r="D34" i="19" s="1"/>
  <c r="C35" i="19" s="1"/>
  <c r="D35" i="19" s="1"/>
  <c r="C36" i="19" s="1"/>
  <c r="D36" i="19" s="1"/>
  <c r="C37" i="19" s="1"/>
  <c r="D37" i="19" s="1"/>
  <c r="C38" i="19" s="1"/>
  <c r="D38" i="19" s="1"/>
  <c r="D4" i="4" l="1"/>
  <c r="C5" i="4" s="1"/>
  <c r="D5" i="4" s="1"/>
  <c r="C6" i="4" s="1"/>
  <c r="D6" i="4" s="1"/>
  <c r="C7" i="4" s="1"/>
  <c r="D7" i="4" s="1"/>
  <c r="C8" i="4" s="1"/>
  <c r="D8" i="4" s="1"/>
  <c r="C9" i="4" s="1"/>
  <c r="D9" i="4" s="1"/>
  <c r="C10" i="4" s="1"/>
  <c r="D10" i="4" s="1"/>
  <c r="C11" i="4" s="1"/>
  <c r="D11" i="4" s="1"/>
  <c r="C12" i="4" s="1"/>
  <c r="D12" i="4" s="1"/>
  <c r="C13" i="4" s="1"/>
  <c r="D13" i="4" s="1"/>
  <c r="C14" i="4" s="1"/>
  <c r="D14" i="4" s="1"/>
  <c r="C15" i="4" s="1"/>
  <c r="D15" i="4" s="1"/>
  <c r="C16" i="4" s="1"/>
  <c r="D16" i="4" s="1"/>
  <c r="C17" i="4" s="1"/>
  <c r="D17" i="4" s="1"/>
  <c r="C18" i="4" s="1"/>
  <c r="D18" i="4" s="1"/>
  <c r="C19" i="4" s="1"/>
  <c r="D19" i="4" s="1"/>
  <c r="C20" i="4" s="1"/>
  <c r="D20" i="4" s="1"/>
  <c r="C21" i="4" s="1"/>
  <c r="D21" i="4" s="1"/>
  <c r="C22" i="4" s="1"/>
  <c r="D22" i="4" s="1"/>
  <c r="C23" i="4" s="1"/>
  <c r="D23" i="4" s="1"/>
  <c r="C24" i="4" s="1"/>
  <c r="D24" i="4" s="1"/>
  <c r="C25" i="4" s="1"/>
  <c r="D25" i="4" s="1"/>
  <c r="C26" i="4" s="1"/>
  <c r="D26" i="4" s="1"/>
  <c r="C27" i="4" s="1"/>
  <c r="D27" i="4" s="1"/>
  <c r="C28" i="4" s="1"/>
  <c r="D28" i="4" s="1"/>
  <c r="C29" i="4" s="1"/>
  <c r="D29" i="4" s="1"/>
  <c r="C30" i="4" s="1"/>
  <c r="D30" i="4" s="1"/>
  <c r="C31" i="4" s="1"/>
  <c r="D31" i="4" s="1"/>
  <c r="C32" i="4" s="1"/>
  <c r="D32" i="4" s="1"/>
  <c r="C33" i="4" s="1"/>
  <c r="D33" i="4" s="1"/>
  <c r="C34" i="4" s="1"/>
  <c r="D34" i="4" s="1"/>
  <c r="C35" i="4" s="1"/>
  <c r="D35" i="4" s="1"/>
  <c r="C36" i="4" s="1"/>
  <c r="D36" i="4" s="1"/>
  <c r="C37" i="4" s="1"/>
  <c r="D37" i="4" s="1"/>
  <c r="C38" i="4" s="1"/>
  <c r="D38" i="4" s="1"/>
  <c r="C39" i="4" s="1"/>
  <c r="D39" i="4" s="1"/>
  <c r="C40" i="4" s="1"/>
  <c r="D40" i="4" s="1"/>
  <c r="C41" i="4" s="1"/>
  <c r="D41" i="4" s="1"/>
  <c r="C42" i="4" s="1"/>
  <c r="D42" i="4" s="1"/>
  <c r="C43" i="4" s="1"/>
  <c r="D43" i="4" s="1"/>
  <c r="C44" i="4" s="1"/>
  <c r="D44" i="4" s="1"/>
  <c r="C45" i="4" s="1"/>
  <c r="D45" i="4" s="1"/>
  <c r="C46" i="4" s="1"/>
  <c r="D46" i="4" s="1"/>
  <c r="C47" i="4" s="1"/>
  <c r="D47" i="4" s="1"/>
  <c r="C48" i="4" s="1"/>
  <c r="D48" i="4" s="1"/>
  <c r="C49" i="4" s="1"/>
  <c r="D49" i="4" s="1"/>
  <c r="C50" i="4" s="1"/>
  <c r="D50" i="4" s="1"/>
  <c r="C51" i="4" s="1"/>
  <c r="D51" i="4" s="1"/>
  <c r="C52" i="4" s="1"/>
  <c r="D52" i="4" s="1"/>
  <c r="C53" i="4" s="1"/>
  <c r="D53" i="4" s="1"/>
  <c r="C54" i="4" s="1"/>
  <c r="D54" i="4" s="1"/>
  <c r="C55" i="4" s="1"/>
  <c r="D55" i="4" s="1"/>
  <c r="C56" i="4" s="1"/>
  <c r="D56" i="4" s="1"/>
  <c r="C57" i="4" s="1"/>
  <c r="D57" i="4" s="1"/>
  <c r="C58" i="4" s="1"/>
  <c r="D58" i="4" s="1"/>
  <c r="C59" i="4" s="1"/>
  <c r="D59" i="4" s="1"/>
  <c r="C60" i="4" s="1"/>
  <c r="D60" i="4" s="1"/>
  <c r="C61" i="4" s="1"/>
  <c r="D61" i="4" s="1"/>
  <c r="C62" i="4" s="1"/>
  <c r="D62" i="4" s="1"/>
  <c r="C63" i="4" s="1"/>
  <c r="D63" i="4" s="1"/>
  <c r="C64" i="4" s="1"/>
  <c r="D64" i="4" s="1"/>
  <c r="C65" i="4" s="1"/>
  <c r="D65" i="4" s="1"/>
  <c r="C66" i="4" s="1"/>
  <c r="D66" i="4" s="1"/>
  <c r="C67" i="4" l="1"/>
  <c r="D67" i="4" s="1"/>
  <c r="C68" i="4" s="1"/>
  <c r="D68" i="4" s="1"/>
  <c r="C69" i="4" s="1"/>
  <c r="D69" i="4" s="1"/>
  <c r="C70" i="4" s="1"/>
  <c r="D70" i="4" s="1"/>
  <c r="C71" i="4" s="1"/>
  <c r="D71" i="4" s="1"/>
  <c r="C72" i="4" s="1"/>
  <c r="D72" i="4" s="1"/>
  <c r="C73" i="4" s="1"/>
  <c r="D73" i="4" s="1"/>
  <c r="C74" i="4" s="1"/>
  <c r="D74" i="4" s="1"/>
  <c r="C75" i="4" s="1"/>
  <c r="D75" i="4" s="1"/>
  <c r="C76" i="4" s="1"/>
  <c r="D76" i="4" s="1"/>
</calcChain>
</file>

<file path=xl/sharedStrings.xml><?xml version="1.0" encoding="utf-8"?>
<sst xmlns="http://schemas.openxmlformats.org/spreadsheetml/2006/main" count="2746" uniqueCount="673">
  <si>
    <t>Objet de ce document</t>
  </si>
  <si>
    <t>Ce document décrit les formats des fichiers en psychiatrie applicables à partir du 01/01/2024. Les modifications apportées par rapport aux formats précédents sont représentées sur  fond jaune. Les informations sur fond orange sont les formats inchangés mais importants à retenir.Une notice technique décrivant les nouveautés 2024 du recueil et du traitement de l'information médicalisée, dans l'ensemble des champs d'activité (MCO, HAD, SSR et PSY) des établissements de santé viendra complémenter ce document. Elle est, actuellement, en cours de rédaction et sera prochainement diffusée sur le site Internet de l’ATIH</t>
  </si>
  <si>
    <t>Pour chacun des formats décrits, il sera précisé au début de chaque feuille le nom du recueil, ainsi que le secteur concerné (DAF ou OQN ou les 2).</t>
  </si>
  <si>
    <t>Conventions de lecture</t>
  </si>
  <si>
    <t>Chaque variable des différents fichiers est décrite par un certain nombre de paramètres listés en colonne. Vous trouverez ci-dessous la signification de certaines colonnes ainsi que certaines conventions de lecture des variables de ces colonnes :</t>
  </si>
  <si>
    <r>
      <rPr>
        <u/>
        <sz val="12"/>
        <color theme="1"/>
        <rFont val="Calibri Light"/>
        <family val="2"/>
      </rPr>
      <t>Libellé :</t>
    </r>
    <r>
      <rPr>
        <sz val="12"/>
        <color theme="1"/>
        <rFont val="Calibri Light"/>
        <family val="2"/>
      </rPr>
      <t xml:space="preserve"> nom de la variable </t>
    </r>
  </si>
  <si>
    <r>
      <rPr>
        <u/>
        <sz val="12"/>
        <color theme="1"/>
        <rFont val="Calibri Light"/>
        <family val="2"/>
      </rPr>
      <t>Taille :</t>
    </r>
    <r>
      <rPr>
        <sz val="12"/>
        <color theme="1"/>
        <rFont val="Calibri Light"/>
        <family val="2"/>
      </rPr>
      <t xml:space="preserve"> nombre de caractères</t>
    </r>
  </si>
  <si>
    <r>
      <rPr>
        <u/>
        <sz val="12"/>
        <color theme="1"/>
        <rFont val="Calibri Light"/>
        <family val="2"/>
      </rPr>
      <t>Début :</t>
    </r>
    <r>
      <rPr>
        <sz val="12"/>
        <color theme="1"/>
        <rFont val="Calibri Light"/>
        <family val="2"/>
      </rPr>
      <t xml:space="preserve"> première position du champ dans les lignes du fichier</t>
    </r>
  </si>
  <si>
    <r>
      <rPr>
        <u/>
        <sz val="12"/>
        <color theme="1"/>
        <rFont val="Calibri Light"/>
        <family val="2"/>
      </rPr>
      <t>Fin :</t>
    </r>
    <r>
      <rPr>
        <sz val="12"/>
        <color theme="1"/>
        <rFont val="Calibri Light"/>
        <family val="2"/>
      </rPr>
      <t xml:space="preserve"> dernière position du champ dans les lignes du fichier</t>
    </r>
  </si>
  <si>
    <r>
      <t xml:space="preserve">Colonne obligatoire :
</t>
    </r>
    <r>
      <rPr>
        <sz val="12"/>
        <color theme="1"/>
        <rFont val="Calibri Light"/>
        <family val="2"/>
      </rPr>
      <t>- O : Valeure obligatoire
- F : Valeure facultative
- C : Valeure conditionnelle (les conditions sont précisées dans la colonne "conditions")</t>
    </r>
  </si>
  <si>
    <r>
      <t xml:space="preserve">Type de données :
</t>
    </r>
    <r>
      <rPr>
        <sz val="12"/>
        <color theme="1"/>
        <rFont val="Calibri Light"/>
        <family val="2"/>
      </rPr>
      <t>- Date
- N : Numérique
- A : Alphanumérique
- A* : Alphanumérique (accepte les espaces)
- A** : Alphanumérique (accepte les espaces est certains autres caractères présents dans certaines classifications par exemple : "-")</t>
    </r>
  </si>
  <si>
    <r>
      <rPr>
        <u/>
        <sz val="12"/>
        <color theme="1"/>
        <rFont val="Calibri Light"/>
        <family val="2"/>
      </rPr>
      <t xml:space="preserve">Précision type de données :
</t>
    </r>
    <r>
      <rPr>
        <sz val="12"/>
        <color theme="1"/>
        <rFont val="Calibri Light"/>
        <family val="2"/>
      </rPr>
      <t>Précise le format attendu (format de la date, entier numérique, liste, …), le référentiel utilisé pour compléter la variable, le caractère fixe de la variable,…</t>
    </r>
  </si>
  <si>
    <r>
      <rPr>
        <u/>
        <sz val="12"/>
        <color theme="1"/>
        <rFont val="Calibri Light"/>
        <family val="2"/>
      </rPr>
      <t xml:space="preserve">Cadrage/Remplissage :
</t>
    </r>
    <r>
      <rPr>
        <sz val="12"/>
        <color theme="1"/>
        <rFont val="Calibri Light"/>
        <family val="2"/>
      </rPr>
      <t>Pour une donnée qui ne remplit pas tout l’espace définit dans le format (nombre de caractère &lt; taille) 
Si le type de donnée est alphanumérique ou date, alors cadrer la variable à gauche et remplir les caractères non utilisés à droite par des espaces (Gauche/Espace)
Si le type de donnée est numérique, alors cadrer la variable à droite et remplir les caractères non utilisés à gauche par des « 0 » (Droite/Zéro)
Pour une donnée facultative qui est manquante, les mêmes règles sont applicables, ce qui revient à remplir les caractères manquants par des espaces ou des zéro en fonction du type de données
Pour une donnée obligatoire qui remplit nécessairement tout l’espace : NA/NA (non applicable)
Les exceptions seront précisées explicitement</t>
    </r>
  </si>
  <si>
    <r>
      <rPr>
        <u/>
        <sz val="12"/>
        <color theme="1"/>
        <rFont val="Calibri Light"/>
        <family val="2"/>
      </rPr>
      <t>Modalités  :</t>
    </r>
    <r>
      <rPr>
        <sz val="12"/>
        <color theme="1"/>
        <rFont val="Calibri Light"/>
        <family val="2"/>
      </rPr>
      <t xml:space="preserve"> précision sur les valeurs attendues (valeurs possibles, valeur par défaut, dépendance entre variable)</t>
    </r>
  </si>
  <si>
    <t>Historique de mise à jour</t>
  </si>
  <si>
    <t>Objet</t>
  </si>
  <si>
    <t>Onglet</t>
  </si>
  <si>
    <t>Date</t>
  </si>
  <si>
    <t xml:space="preserve">Mise à jour de modalités Type de Venue, Prestation et Modalité de venue sur le fichcomp Temps Partiel </t>
  </si>
  <si>
    <t xml:space="preserve">Fichcomp temps partiel </t>
  </si>
  <si>
    <t>M1 2024</t>
  </si>
  <si>
    <t>Modification libellé des modalités lieu de l'acte L09 et L10</t>
  </si>
  <si>
    <t>RAA</t>
  </si>
  <si>
    <t>Format RPS</t>
  </si>
  <si>
    <t>DAF/ex-OQN</t>
  </si>
  <si>
    <t>Nombre de caractères attendus pour un enregistrement = 154 + (8*nDA) + (23*nZA)</t>
  </si>
  <si>
    <t>Libellé</t>
  </si>
  <si>
    <t>Taille</t>
  </si>
  <si>
    <t>Début</t>
  </si>
  <si>
    <t>Fin</t>
  </si>
  <si>
    <t>Type de données</t>
  </si>
  <si>
    <t>Précision (type de données)</t>
  </si>
  <si>
    <t>Caractère obligatoire</t>
  </si>
  <si>
    <t>Cadrage/ Remplissage</t>
  </si>
  <si>
    <t>Modalités</t>
  </si>
  <si>
    <t>Conditions</t>
  </si>
  <si>
    <t>Numéro FINESS d’inscription ePMSI</t>
  </si>
  <si>
    <t>A</t>
  </si>
  <si>
    <t>Référentiel FINESS e-PMSI (Plage)</t>
  </si>
  <si>
    <t>O</t>
  </si>
  <si>
    <t>NA/NA</t>
  </si>
  <si>
    <t>N° FINESS géographique</t>
  </si>
  <si>
    <t>FINESS Géographique</t>
  </si>
  <si>
    <t>N° de format</t>
  </si>
  <si>
    <t>Valeur fixe</t>
  </si>
  <si>
    <t>P12</t>
  </si>
  <si>
    <t>N° d’identification permanent du patient (IPP)</t>
  </si>
  <si>
    <t>A*</t>
  </si>
  <si>
    <t>Gauche/Espace</t>
  </si>
  <si>
    <t>Date de naissance du patient</t>
  </si>
  <si>
    <t>JJMMAAAA</t>
  </si>
  <si>
    <t>Sexe du patient</t>
  </si>
  <si>
    <t>Liste</t>
  </si>
  <si>
    <t>1 : homme, 2 : femme, 3 : indéterminé</t>
  </si>
  <si>
    <t>Code postal de résidence</t>
  </si>
  <si>
    <t>CP (Hexaposte) ou  99 + Codes géographiques Pays (Insee)</t>
  </si>
  <si>
    <t>Forme d'activité</t>
  </si>
  <si>
    <r>
      <rPr>
        <sz val="12"/>
        <color rgb="FF000000"/>
        <rFont val="Calibri Light"/>
      </rPr>
      <t xml:space="preserve">01 : Hospitalisation à temps plein,
01D : Hospitalisation à temps plein en UMD,
01S : Hospitalisation à temps plein en UHSA,
01P : Hospitalisation à temps plein en psychiatrie périnatale,
02 : Séjour thérapeutique,
</t>
    </r>
    <r>
      <rPr>
        <b/>
        <sz val="12"/>
        <color rgb="FFFF0000"/>
        <rFont val="Calibri Light"/>
      </rPr>
      <t xml:space="preserve">03 : Hospitalisation à Domicile, valeur possible seulement pour le statut ex-OQN
</t>
    </r>
    <r>
      <rPr>
        <sz val="12"/>
        <color rgb="FF000000"/>
        <rFont val="Calibri Light"/>
      </rPr>
      <t>04 : Accueil familial thérapeutique,
05 : Appartement thérapeutique,
06 : Centre de postcure psychiatrique,
07 : Centre de crise,
20 : Hospitalisation de jour,
20S : Hospitalisation de jour en établissement pénitentiaire,
20P : Hospitalisation de jour en psychiatrie périnatale,
21 : Hospitalisation de nuit,
23 : Atelier thérapeutique,
23S : Atelier thérapeutique en établissement pénitentiaire</t>
    </r>
  </si>
  <si>
    <t>N° de séjour</t>
  </si>
  <si>
    <t>Date d’entrée de séjour</t>
  </si>
  <si>
    <t>Mode d’entrée de séjour</t>
  </si>
  <si>
    <t>6 : mutation, 7 : transfert définitif, 0 (zéro) : transfert provisoire, 8 : domicile</t>
  </si>
  <si>
    <t>Provenance</t>
  </si>
  <si>
    <t>C</t>
  </si>
  <si>
    <t>1 : MCO, 2 : SMR, 3 : SLD, 4 : Psychiatrie, 6 : HAD, 5 : Structure des urgences, 7 : Structure d'hébergement médicosociale</t>
  </si>
  <si>
    <t>Obligatoire si "Mode d'entrée dans l'unité médicale" est 6, 7 ou 0 (zéro)</t>
  </si>
  <si>
    <t>Date de sortie de séjour</t>
  </si>
  <si>
    <t>Obligatoire si séjour terminé</t>
  </si>
  <si>
    <t>Mode de sortie de séjour</t>
  </si>
  <si>
    <t>4 : Sans autorisation, 6 : mutation, 7 : transfert définitif, 0 (zéro) : transfert provisoire, 8 : domicile, 9 : décès</t>
  </si>
  <si>
    <t>Destination</t>
  </si>
  <si>
    <t>1 : MCO, 2 : SMR, 3 : SLD, 4 : psychiatrie, 6 : HAD, 7 : Structure d'hébergement médicosociale</t>
  </si>
  <si>
    <t>Obligatoire si "Mode de sortie de l'unité médicale" est 6, 7 ou 0 (zéro)</t>
  </si>
  <si>
    <t>N° d’unité médicale</t>
  </si>
  <si>
    <t>N° de secteur ou de dispositif intersectoriel</t>
  </si>
  <si>
    <t>2 premiers caractères : Département
3ème caractère : G, I, P, Z ou D
4 et 5ème caractère : [00-99]</t>
  </si>
  <si>
    <t>Obligatoire si établissement sectorisé</t>
  </si>
  <si>
    <t>Mode légal de soins</t>
  </si>
  <si>
    <t>1 : Soins psychiatriques libres,
3 : Soins psychiatriques sur décision du représentant de l’État,
4 : Soins psychiatriques aux personnes jugées pénalement irresponsables,
5 : Soins psychiatriques dans le cadre d’une ordonnance provisoire de placement (OPP),
6 : Soins psychiatriques aux détenus,
7 : Soins psychiatriques à la demande d’un tiers,
8 : Soins psychiatriques pour péril imminent</t>
  </si>
  <si>
    <t>Filler</t>
  </si>
  <si>
    <t>F</t>
  </si>
  <si>
    <t>Date de début de séquence</t>
  </si>
  <si>
    <t>Date de fin de séquence</t>
  </si>
  <si>
    <t>Nombre de jours de présence</t>
  </si>
  <si>
    <t>N</t>
  </si>
  <si>
    <t>Entier</t>
  </si>
  <si>
    <t>Droite/Zéro</t>
  </si>
  <si>
    <t>[000-031]</t>
  </si>
  <si>
    <t>Nombre de demi-journées de présence</t>
  </si>
  <si>
    <t>Nombre de jours d’isolement de durée &gt;= 2h</t>
  </si>
  <si>
    <t>Score dépendance habillage (AVQ)</t>
  </si>
  <si>
    <t>Grille de dépendance AVQ-PMSI-Psy</t>
  </si>
  <si>
    <t>1 : "Indépendance complète ou modifiée",
2 : "Supervision ou arrangement",
3 : "Assistance partielle",
4 : "Assitance totale"</t>
  </si>
  <si>
    <t>Si forme d'activité = 01, 01D, 01S, 01P, 02, 03, 04, 05, 06 ou 07</t>
  </si>
  <si>
    <t>Score dépendance déplacement/locomotion (AVQ)</t>
  </si>
  <si>
    <t>Score dépendance alimentation (AVQ)</t>
  </si>
  <si>
    <t>Score dépendance continence (AVQ)</t>
  </si>
  <si>
    <t>Score dépendance comportement (AVQ)</t>
  </si>
  <si>
    <t>Score dépendance communication (AVQ)</t>
  </si>
  <si>
    <t>Indicateur d’accompagnement thérapeutique en milieu scolaire</t>
  </si>
  <si>
    <t>S</t>
  </si>
  <si>
    <t>Diagnostic principal ou motif de prise en charge principale</t>
  </si>
  <si>
    <t>CIM10-PMSI-FR</t>
  </si>
  <si>
    <t>Nombre de diagnostics et facteurs associés (nDA)</t>
  </si>
  <si>
    <t>[00-99]</t>
  </si>
  <si>
    <t>Nombre d’actes CCAM (nZA)</t>
  </si>
  <si>
    <t>Diagnostic ou facteur associé 1</t>
  </si>
  <si>
    <t>Le nombre de DAS doit coincider avec la variable nDA</t>
  </si>
  <si>
    <t>….</t>
  </si>
  <si>
    <t>…</t>
  </si>
  <si>
    <t>Diagnostic ou facteur associé nDA</t>
  </si>
  <si>
    <t>Acte CCAM n° 1</t>
  </si>
  <si>
    <t>Date de réalisation</t>
  </si>
  <si>
    <t>Signalement si non renseigné</t>
  </si>
  <si>
    <t>Code CCAM</t>
  </si>
  <si>
    <t>CCAM</t>
  </si>
  <si>
    <t>Extension PMSI</t>
  </si>
  <si>
    <t>A**</t>
  </si>
  <si>
    <t>NA/Espace</t>
  </si>
  <si>
    <t>Si l'extension existe alors obligatoire</t>
  </si>
  <si>
    <t>Code de la phase</t>
  </si>
  <si>
    <t>Code de l'activité</t>
  </si>
  <si>
    <t>Extension documentaire</t>
  </si>
  <si>
    <t>Nombre de réalisations</t>
  </si>
  <si>
    <t>Acte CCAM n° nZA</t>
  </si>
  <si>
    <t>Format RAA</t>
  </si>
  <si>
    <t>DAF</t>
  </si>
  <si>
    <t>Nombre de caractères attendus pour un enregistrement = 96 + (8*nDA)</t>
  </si>
  <si>
    <t>P14</t>
  </si>
  <si>
    <t>30 : CMP,
31 : Prise en charge en ambulatoire par d'autres dispositifs que le CMP et le CATTP,
31S : Prise en charge en ambulatoire par d'autres dispositifs que le CMP et le CATTP en établissement pénitentiaire,
31P : Prise en charge en ambulatoire par d'autres dispositifs que le CMP et le CATTP en psychiatrie périnatale,
32 : CATTP,
32S : CATTP en établissement pénitentiaire</t>
  </si>
  <si>
    <t>Date de l’acte</t>
  </si>
  <si>
    <t>Nature de l’acte</t>
  </si>
  <si>
    <t>E : "Entretien",
EF : "Entretien avec les patient en présence des proches, de la famille ou du représentant légal",
EA : "Entretien en l'absence du patient en présence des proches, de la famille ou du répresentant légal",
D : "Démarche",
G : "Groupe",
GP : "Groupe de prise en charge conjointe des parents-bébés en psychiatrie périnatale",
A : "Accompagnement",
R : "Réunion",
X : "Téléexpertise</t>
  </si>
  <si>
    <t>Lieu de l’acte</t>
  </si>
  <si>
    <r>
      <rPr>
        <sz val="11"/>
        <color rgb="FF000000"/>
        <rFont val="Calibri"/>
        <scheme val="minor"/>
      </rPr>
      <t>L01 : Centre médico-psychologique (CMP),
L02 : Lieu de soins psychiatriques de l’établissement,
L03 : Établissement social ou médicosocial sans hébergement,
L04 : Établissement scolaire ou centre de formation,
L05 : Protection maternelle et infantile,
L06 : Établissement pénitentiaire,
L07 : Domicile du patient (hors HAD psychiatrie) ou substitut du domicile,
L08 : Établissement social ou médicosocial avec hébergement,
L09 : Unité d'hospitalisation ou de consultation (MCO,</t>
    </r>
    <r>
      <rPr>
        <strike/>
        <sz val="11"/>
        <color rgb="FF000000"/>
        <rFont val="Calibri"/>
        <scheme val="minor"/>
      </rPr>
      <t xml:space="preserve">SSR </t>
    </r>
    <r>
      <rPr>
        <sz val="11"/>
        <color rgb="FFFF0000"/>
        <rFont val="Calibri"/>
        <scheme val="minor"/>
      </rPr>
      <t>SMR</t>
    </r>
    <r>
      <rPr>
        <sz val="11"/>
        <color rgb="FF000000"/>
        <rFont val="Calibri"/>
        <scheme val="minor"/>
      </rPr>
      <t xml:space="preserve">, USLD),
L10 : </t>
    </r>
    <r>
      <rPr>
        <strike/>
        <sz val="11"/>
        <color rgb="FF000000"/>
        <rFont val="Calibri"/>
        <scheme val="minor"/>
      </rPr>
      <t xml:space="preserve">Unité d’accueil d’un service d’urgence (SAU) </t>
    </r>
    <r>
      <rPr>
        <sz val="11"/>
        <color rgb="FFFF0000"/>
        <rFont val="Calibri"/>
        <scheme val="minor"/>
      </rPr>
      <t>Structure des urgences autorisée</t>
    </r>
    <r>
      <rPr>
        <sz val="11"/>
        <color rgb="FF000000"/>
        <rFont val="Calibri"/>
        <scheme val="minor"/>
      </rPr>
      <t>,
L11 : Centre d’accueil thérapeutique à temps partiel (CATTP),
L12 : Unité d’accueil d'urgences psychiatriques</t>
    </r>
    <r>
      <rPr>
        <strike/>
        <sz val="11"/>
        <color rgb="FFFF0000"/>
        <rFont val="Calibri"/>
        <scheme val="minor"/>
      </rPr>
      <t>, hors SAU</t>
    </r>
    <r>
      <rPr>
        <sz val="11"/>
        <color rgb="FF000000"/>
        <rFont val="Calibri"/>
        <scheme val="minor"/>
      </rPr>
      <t>,
L13 :  Autres lieux d’accueil et structures de prise en charge,
L14 : Autre établissements de psychiatrie,
LNA : Lieu Non Attendu</t>
    </r>
  </si>
  <si>
    <t>Modalité de réalisation de l'acte</t>
  </si>
  <si>
    <t>A : Audio,
C : Courrier,
M : Mixte,
P : Présentiel,
V : Vidéo</t>
  </si>
  <si>
    <t>Catégorie professionnelle de l’intervenant</t>
  </si>
  <si>
    <t>M : membre du corps médical,
I : infirmier et encadrement infirmier,
V : infirmier en pratique avancée de psychiatrie,
P : psychologue,
A : assistant social,
R : personnel de rééducation,
E : personnel éducatif,
S : autres intervenants soignants (dont aides-soignants),
X : plusieurs catégories professionnelles dont membre du corps médical,
Y : plusieurs catégories professionnelles sans membre du corps médical</t>
  </si>
  <si>
    <t>Nombre d’intervenants</t>
  </si>
  <si>
    <t>Indicateur d’activité libérale</t>
  </si>
  <si>
    <t>L</t>
  </si>
  <si>
    <t>Nombre de diagnostics et facteurs associés</t>
  </si>
  <si>
    <t>Diagnostics et facteurs associé 1</t>
  </si>
  <si>
    <t>Diagnostics et facteurs associé nDA</t>
  </si>
  <si>
    <t xml:space="preserve">FICHCOMP Isolement et contention </t>
  </si>
  <si>
    <t>Nombre de caractères attendus pour un enregistrement = 113</t>
  </si>
  <si>
    <t>N° FINESS d’inscription ePMSI</t>
  </si>
  <si>
    <t>N° Format</t>
  </si>
  <si>
    <t>N° de séquence</t>
  </si>
  <si>
    <t>Type de contention/ isolement</t>
  </si>
  <si>
    <r>
      <t>A :</t>
    </r>
    <r>
      <rPr>
        <sz val="12"/>
        <rFont val="Calibri Light"/>
        <family val="2"/>
      </rPr>
      <t xml:space="preserve"> I</t>
    </r>
    <r>
      <rPr>
        <sz val="12"/>
        <color rgb="FF000000"/>
        <rFont val="Calibri Light"/>
        <family val="2"/>
      </rPr>
      <t>solement dans un espace dédié,
B :</t>
    </r>
    <r>
      <rPr>
        <sz val="12"/>
        <rFont val="Calibri Light"/>
        <family val="2"/>
      </rPr>
      <t xml:space="preserve"> I</t>
    </r>
    <r>
      <rPr>
        <sz val="12"/>
        <color rgb="FF000000"/>
        <rFont val="Calibri Light"/>
        <family val="2"/>
      </rPr>
      <t>solement dans un espace non dédié,
C : Contention mécanique (non ambulatoire),
E : Contention mécanique ambulatoire,
D : Contention mécanique autres</t>
    </r>
  </si>
  <si>
    <t>Heure de début de séquence</t>
  </si>
  <si>
    <t>HHmm (24h)</t>
  </si>
  <si>
    <t>Heure de fin de séquence</t>
  </si>
  <si>
    <t>Numéro de la mesure</t>
  </si>
  <si>
    <t>Type de la mesure</t>
  </si>
  <si>
    <r>
      <rPr>
        <sz val="12"/>
        <color rgb="FF000000"/>
        <rFont val="Calibri Light"/>
        <family val="2"/>
      </rPr>
      <t xml:space="preserve">1 : Isolement 
2 : Contention
</t>
    </r>
    <r>
      <rPr>
        <sz val="12"/>
        <rFont val="Calibri Light"/>
        <family val="2"/>
      </rPr>
      <t>3 : Non concerné (correspond aux séquences de contention de type « E »)
Une mesure d'isolement ne contient que des séquences de type A ou B.</t>
    </r>
    <r>
      <rPr>
        <sz val="12"/>
        <color rgb="FF000000"/>
        <rFont val="Calibri Light"/>
        <family val="2"/>
      </rPr>
      <t xml:space="preserve">
Une mesure de contention ne contient que des séquences de types C ou D.
Au sein d'une mesure, toutes les séquences se suivent et sont contiguës, la fin de l'une est égale au début de la suivante ou espacés de moins de 48 heures</t>
    </r>
  </si>
  <si>
    <t>Date de début de la mesure</t>
  </si>
  <si>
    <t xml:space="preserve">Est égale à la date de début de la 1ere séquence de la mesure </t>
  </si>
  <si>
    <t>Heure de début de la mesure</t>
  </si>
  <si>
    <t>Est égale à l'heure de début de la 1ere séquence de la mesure</t>
  </si>
  <si>
    <t>Date de fin de la mesure</t>
  </si>
  <si>
    <r>
      <t>JJMMAAAA ; est égale à la date de fin de la dernière séquence de la mesure</t>
    </r>
    <r>
      <rPr>
        <strike/>
        <sz val="12"/>
        <rFont val="Calibri Light"/>
        <family val="2"/>
      </rPr>
      <t xml:space="preserve"> </t>
    </r>
  </si>
  <si>
    <t>Obligatoire si mesure terminée</t>
  </si>
  <si>
    <t>Heure de fin de la mesure</t>
  </si>
  <si>
    <t xml:space="preserve">HHMM (24h) ; est égale à l'heure de fin de la dernière séquence de la mesure </t>
  </si>
  <si>
    <t>Motif : Violence ou Heteoagressivite</t>
  </si>
  <si>
    <t>0 : Non,
1 : Menace ou Imminence,
2 : Passage à l’acte,
8 : Autres</t>
  </si>
  <si>
    <t>Motif : Suicide ou TS</t>
  </si>
  <si>
    <t>0 : Non,
1 : Menaces suicidaires persistantes et réitérés,
2 : Passage à l’acte suicidaire depuis son admission,
8 : Autres</t>
  </si>
  <si>
    <t>Motif : Autoagressivité hors suicide</t>
  </si>
  <si>
    <t>0 : Non,
1 : Auto-mutilation,
8 : Autres</t>
  </si>
  <si>
    <t>Motif : Etat d agitation non dirigée</t>
  </si>
  <si>
    <t>0 : Non, 1 : Oui</t>
  </si>
  <si>
    <t>Motif : Autres</t>
  </si>
  <si>
    <t>Pathologie chronique : Schizophrénie</t>
  </si>
  <si>
    <t>Pathologie chronique : Épisode maniaque</t>
  </si>
  <si>
    <t>Pathologie chronique : Trouble affectif bipolaire</t>
  </si>
  <si>
    <t xml:space="preserve">Pathologie chronique : Épisode dépressif </t>
  </si>
  <si>
    <t>Pathologie chronique : Trouble du Neurodéveloppement</t>
  </si>
  <si>
    <t xml:space="preserve">Pathologie chronique : Troubles Neuro-dégénératifs </t>
  </si>
  <si>
    <t xml:space="preserve">Pathologie chronique : Troubles déficitaires </t>
  </si>
  <si>
    <t>Pathologie chronique : Autres</t>
  </si>
  <si>
    <t>Trouble spécifique de la personnalité</t>
  </si>
  <si>
    <t>0 : Non,
1 : Personnalité dyssociale F60.2,
2 : Personnalité émotionnellement labile de type impulsif (F 60.30) ou borderline : F60.31,
8 : Autres type de personnalité</t>
  </si>
  <si>
    <t>Prise de substance toxique : Intoxication aigue</t>
  </si>
  <si>
    <t>Prise de substance toxique : Intoxication chronique</t>
  </si>
  <si>
    <t>Patient connu</t>
  </si>
  <si>
    <t>0 : "Non",
1 : "Oui : Patient connu de l’équipe soignante qui réalise la mesure car elle le prend en charge habituellement",
2 : "Oui : Patient connu de l’équipe soignante qui réalise la mesure car l’équipe soignante qui le prend en charge habituellement a transmis des éléments d’anamnèse, de façon orale ou écrite"</t>
  </si>
  <si>
    <t>Mode légal de l’hospitalisation au début de la séquence d'isolement ou de contention : 
A : Soins libres (correspond au code 1 et 5 du mode légal de soins des RPS et RAA),
B : SPDRE : régime d'hospitalisation prévu pour les hospitalisations ordonnées en application de l'article L3213-1 du CSP (correspond aux codes 3, 4 et 6 du mode légal de soins des RPS et RAA),
C : SPDT (correspond au code 7 du mode légal de soins des RPS et RAA),
D : SPPI (correspond au code 8 du mode légal de soins des RPS et RAA)</t>
  </si>
  <si>
    <t xml:space="preserve">Pour plus de précsions sur les règles de gestions se référer à :
Note d’information N° DGOS/R4/2022/137 du 9 mai 2022 relative à la mise en œuvre du cadre juridique des mesures d'isolement et de contention par les éditeurs de logiciel : Bulletin officiel Santé - Solidarité n° 2022/12 du 31 mai 2022, pages 101 à 115
https://solidarites-sante.gouv.fr/fichiers/bo/2022/2022.12.sante.pdf 
</t>
  </si>
  <si>
    <t>FICHCOMP Temps partiel</t>
  </si>
  <si>
    <t>A partir de M1 2024</t>
  </si>
  <si>
    <t>Nombre de caractères attendus pour un enregistrement = 47</t>
  </si>
  <si>
    <t>Type de prestation</t>
  </si>
  <si>
    <t>20 : Hospitalisation de jour,
20S : Hospitalisation de jour en établissement pénitentiaire,
20P : Hospitalisation de jour en psychiatrie périnatale,
21 : Hospitalisation de nuit,
23 : Atelier thérapeutique,
23S : Atelier thérapeutique en établissement pénitentiaire</t>
  </si>
  <si>
    <t>Date de venue</t>
  </si>
  <si>
    <t>Type de venue</t>
  </si>
  <si>
    <r>
      <rPr>
        <sz val="12"/>
        <color rgb="FF000000"/>
        <rFont val="Calibri Light"/>
        <family val="2"/>
      </rPr>
      <t>Etablissements sous DAF
1 : venue d'une journée &gt;=  6 heures
2 : venue d'une demi-journée &gt;= 3 h et &lt; 6 heures</t>
    </r>
    <r>
      <rPr>
        <strike/>
        <sz val="12"/>
        <color rgb="FF000000"/>
        <rFont val="Calibri Light"/>
        <family val="2"/>
      </rPr>
      <t xml:space="preserve">
</t>
    </r>
    <r>
      <rPr>
        <strike/>
        <sz val="12"/>
        <color rgb="FFFF0000"/>
        <rFont val="Calibri Light"/>
        <family val="2"/>
      </rPr>
      <t>(Utiliser de façon dérogatoire cette valeur pour les Prises en charge alternatives dont la durée cumulée sur une journée est  &lt;=3 heures)</t>
    </r>
    <r>
      <rPr>
        <strike/>
        <sz val="12"/>
        <color rgb="FF000000"/>
        <rFont val="Calibri Light"/>
        <family val="2"/>
      </rPr>
      <t xml:space="preserve">
</t>
    </r>
    <r>
      <rPr>
        <sz val="12"/>
        <color rgb="FF000000"/>
        <rFont val="Calibri Light"/>
        <family val="2"/>
      </rPr>
      <t>Etablissements QON : 
3 : séance de 3 à 4 heures,</t>
    </r>
    <r>
      <rPr>
        <strike/>
        <sz val="12"/>
        <color rgb="FF000000"/>
        <rFont val="Calibri Light"/>
        <family val="2"/>
      </rPr>
      <t xml:space="preserve">
</t>
    </r>
    <r>
      <rPr>
        <strike/>
        <sz val="12"/>
        <color rgb="FFFF0000"/>
        <rFont val="Calibri Light"/>
        <family val="2"/>
      </rPr>
      <t>(Utiliser de façon dérogatoire cette valeur pour les Prises en charge alternatives dont la durée cumulée sur une journée est  &lt;=3 heures)</t>
    </r>
    <r>
      <rPr>
        <strike/>
        <sz val="12"/>
        <color rgb="FF000000"/>
        <rFont val="Calibri Light"/>
        <family val="2"/>
      </rPr>
      <t xml:space="preserve">
</t>
    </r>
    <r>
      <rPr>
        <sz val="12"/>
        <color rgb="FF000000"/>
        <rFont val="Calibri Light"/>
        <family val="2"/>
      </rPr>
      <t>4 : séance de 6 à 8 heures</t>
    </r>
  </si>
  <si>
    <t>Prestation</t>
  </si>
  <si>
    <r>
      <rPr>
        <sz val="12"/>
        <color rgb="FF000000"/>
        <rFont val="Calibri Light"/>
      </rPr>
      <t xml:space="preserve">0 : Prise en charge habituelle, en présentiel,
</t>
    </r>
    <r>
      <rPr>
        <strike/>
        <sz val="12"/>
        <color rgb="FFFF0000"/>
        <rFont val="Calibri Light"/>
      </rPr>
      <t>3 : "Prise en charge aménagée,  en présentiel, incluant un ou plusieurs « Entretien individuel",
4 : "Prise en charge à distance incluant une ou plusieurs activités de type « Groupe » réalisée(s) par vidéo",
5 : "Prise en charge à distance incluant une ou plusieurs activités de type « Groupe » réalisée(s) par téléphone",
6 : "Prise en charge à distance incluant un ou plusieurs « Entretien individuel » réalisé(s) par vidéo",
7 : "Prise en charge à distance incluant un ou plusieurs « Entretien individuel » réalisé(s) par téléphone",
8 : "Prise en charge Autres (sans Entretien, ni Groupe) de type Accompagnement",
9 : "Prise en charge avec un déplacement (Visite à Domicile ou substitut du domicile, EHPAD, ESMS, etc)"</t>
    </r>
  </si>
  <si>
    <t>Modalité de la venue</t>
  </si>
  <si>
    <r>
      <t xml:space="preserve">1 : Individuelle et </t>
    </r>
    <r>
      <rPr>
        <sz val="11"/>
        <color rgb="FFFF0000"/>
        <rFont val="Calibri"/>
        <family val="2"/>
        <scheme val="minor"/>
      </rPr>
      <t>mono-</t>
    </r>
    <r>
      <rPr>
        <sz val="11"/>
        <color theme="1"/>
        <rFont val="Calibri"/>
        <family val="2"/>
        <scheme val="minor"/>
      </rPr>
      <t>intervenant</t>
    </r>
    <r>
      <rPr>
        <strike/>
        <sz val="11"/>
        <color rgb="FFFF0000"/>
        <rFont val="Calibri"/>
        <family val="2"/>
        <scheme val="minor"/>
      </rPr>
      <t xml:space="preserve"> unique</t>
    </r>
    <r>
      <rPr>
        <sz val="11"/>
        <color theme="1"/>
        <rFont val="Calibri"/>
        <family val="2"/>
        <scheme val="minor"/>
      </rPr>
      <t>,
2 : Individuelle et plu</t>
    </r>
    <r>
      <rPr>
        <sz val="11"/>
        <color rgb="FFFF0000"/>
        <rFont val="Calibri"/>
        <family val="2"/>
        <scheme val="minor"/>
      </rPr>
      <t>ri-</t>
    </r>
    <r>
      <rPr>
        <strike/>
        <sz val="11"/>
        <color rgb="FFFF0000"/>
        <rFont val="Calibri"/>
        <family val="2"/>
        <scheme val="minor"/>
      </rPr>
      <t>sieurs</t>
    </r>
    <r>
      <rPr>
        <strike/>
        <sz val="11"/>
        <color theme="1"/>
        <rFont val="Calibri"/>
        <family val="2"/>
        <scheme val="minor"/>
      </rPr>
      <t xml:space="preserve"> </t>
    </r>
    <r>
      <rPr>
        <sz val="11"/>
        <color theme="1"/>
        <rFont val="Calibri"/>
        <family val="2"/>
        <scheme val="minor"/>
      </rPr>
      <t xml:space="preserve">intervenants,
3 : En groupe et </t>
    </r>
    <r>
      <rPr>
        <sz val="11"/>
        <color rgb="FFFF0000"/>
        <rFont val="Calibri"/>
        <family val="2"/>
        <scheme val="minor"/>
      </rPr>
      <t>mono-</t>
    </r>
    <r>
      <rPr>
        <sz val="11"/>
        <color theme="1"/>
        <rFont val="Calibri"/>
        <family val="2"/>
        <scheme val="minor"/>
      </rPr>
      <t>intervenant</t>
    </r>
    <r>
      <rPr>
        <strike/>
        <sz val="11"/>
        <color theme="1"/>
        <rFont val="Calibri"/>
        <family val="2"/>
        <scheme val="minor"/>
      </rPr>
      <t xml:space="preserve"> </t>
    </r>
    <r>
      <rPr>
        <strike/>
        <sz val="11"/>
        <color rgb="FFFF0000"/>
        <rFont val="Calibri"/>
        <family val="2"/>
        <scheme val="minor"/>
      </rPr>
      <t>unique</t>
    </r>
    <r>
      <rPr>
        <sz val="11"/>
        <color theme="1"/>
        <rFont val="Calibri"/>
        <family val="2"/>
        <scheme val="minor"/>
      </rPr>
      <t xml:space="preserve">,
4 : En groupe et </t>
    </r>
    <r>
      <rPr>
        <sz val="11"/>
        <color rgb="FFFF0000"/>
        <rFont val="Calibri"/>
        <family val="2"/>
        <scheme val="minor"/>
      </rPr>
      <t>pluri-</t>
    </r>
    <r>
      <rPr>
        <strike/>
        <sz val="11"/>
        <color rgb="FFFF0000"/>
        <rFont val="Calibri"/>
        <family val="2"/>
        <scheme val="minor"/>
      </rPr>
      <t>sieurs</t>
    </r>
    <r>
      <rPr>
        <sz val="11"/>
        <color theme="1"/>
        <rFont val="Calibri"/>
        <family val="2"/>
        <scheme val="minor"/>
      </rPr>
      <t xml:space="preserve"> intervenants,
5 : Sismothérapie</t>
    </r>
  </si>
  <si>
    <t>FICHCOMP Transports</t>
  </si>
  <si>
    <t>Nombre de caractères attendus pour un enregistrement = 63</t>
  </si>
  <si>
    <t>N°Administratif  de  séjour</t>
  </si>
  <si>
    <t>filler</t>
  </si>
  <si>
    <t>Date de transport aller</t>
  </si>
  <si>
    <t>Code forfait</t>
  </si>
  <si>
    <t>ST1, ST2, ST3</t>
  </si>
  <si>
    <t>Classe de distance</t>
  </si>
  <si>
    <r>
      <t xml:space="preserve">
- pour ST1, valeur égale à : 
01 : [0-25 km[
02 : [25-75 km[
03 : [75-150 km[
04 : [150-300 km[
05 : [300-</t>
    </r>
    <r>
      <rPr>
        <sz val="12"/>
        <color theme="1"/>
        <rFont val="Calibri"/>
        <family val="2"/>
      </rPr>
      <t>∞ km[
 - pour ST2 et ST3, valeur égale à :
06 : [0-20 km[
07 : [20-50 km[
08 : [50-120 km[
09 : [120-∞ km[</t>
    </r>
  </si>
  <si>
    <t>Fichier d’information des UM</t>
  </si>
  <si>
    <t>ex-DG/ex-OQN</t>
  </si>
  <si>
    <t>Nombre de caractères attendus pour un enregistrement = 38</t>
  </si>
  <si>
    <t>N° format</t>
  </si>
  <si>
    <t>PUM01</t>
  </si>
  <si>
    <t>N° de l’unité médicale</t>
  </si>
  <si>
    <t>N° FINESS Géographique</t>
  </si>
  <si>
    <t>Type d'Unité</t>
  </si>
  <si>
    <t>L’établissement doit avoir l’objet d’une identification par son ARS pour ce type d’unité, sinon mettre « 000 »
011 : Gérontopsychiatrie,
012 : Grands Adolescents et jeunes adultes,
071 : Centre de crise spécialisé,
061 :  Post cure de réhabilitation intensive,
000 : Non défini</t>
  </si>
  <si>
    <t>Type d'autorisation / mention</t>
  </si>
  <si>
    <t>En lien avec l'orientation de l'UM et de la future mention accordée :
A : adulte,
B : enfant et adolescent,
M : Mixte,
0 : Non défini</t>
  </si>
  <si>
    <t>Date de début d’effet du type d'unité</t>
  </si>
  <si>
    <t>En lien avec le « Type d’unité »
Il s’agit de la date identifiée par l’ARS. Si la date est inconnue mais antérieure au 01/01/2022 alors mettre 01/01/2022
Si type d’UM = « 000 » alors date = 01/01/1900</t>
  </si>
  <si>
    <t>Date de fin d'effet du type d'unité</t>
  </si>
  <si>
    <t>Il s’agit de la date identifiée par l’ARS</t>
  </si>
  <si>
    <t>VID-HOSP V014 pour 2023</t>
  </si>
  <si>
    <t>Nom</t>
  </si>
  <si>
    <t>Type de la norme (B2 *)</t>
  </si>
  <si>
    <t>Position dans la norme</t>
  </si>
  <si>
    <t>Obligatoire</t>
  </si>
  <si>
    <t>Consignes</t>
  </si>
  <si>
    <t>N° immatriculation assuré</t>
  </si>
  <si>
    <t xml:space="preserve">A prendre sur l’attestation de droits, la carte Vitale ou la prise en charge. </t>
  </si>
  <si>
    <t>Clé du N° immatriculation</t>
  </si>
  <si>
    <t xml:space="preserve">25-26 </t>
  </si>
  <si>
    <t xml:space="preserve">A prendre sur l’attestation de droits, la carte Vitale ou la prise en charge.. Clé à contrôler après la saisie annexe 5 </t>
  </si>
  <si>
    <t>Code Grand Régime</t>
  </si>
  <si>
    <t xml:space="preserve">49-50 </t>
  </si>
  <si>
    <t>A prendre sur l’attestation de droits, la carte Vitale ou la prise en charge. Voir codification annexe 2</t>
  </si>
  <si>
    <t>Code gestion</t>
  </si>
  <si>
    <t>Reporter l’information figurant dans la zone « régime obligatoire » de la carte vitale</t>
  </si>
  <si>
    <t>Date de naissance du bénéficiaire</t>
  </si>
  <si>
    <t xml:space="preserve">96-101 </t>
  </si>
  <si>
    <t>Indiquer ici la date de naissance du bénéficiaire. ATTENTION format différent de B2 JJMMAAAA</t>
  </si>
  <si>
    <t>Sexe du bénéficiaire</t>
  </si>
  <si>
    <t>1 = homme, 2 = femme, 3 =indéterminé</t>
  </si>
  <si>
    <t>N° administratif de séjour</t>
  </si>
  <si>
    <t>N° format VID-HOSP</t>
  </si>
  <si>
    <t>V014</t>
  </si>
  <si>
    <t>N° FINESS d’inscription  e-PMSI</t>
  </si>
  <si>
    <t>N° immatriculation individuel</t>
  </si>
  <si>
    <t>2S</t>
  </si>
  <si>
    <t>50-62</t>
  </si>
  <si>
    <t>A renseigner si l’information est présente sur la carte Vitale, l’attestation Clé à contrôler après la saisie, cf. annexe 5  de la norme B2</t>
  </si>
  <si>
    <t>Clé du N° immatriculation individuel</t>
  </si>
  <si>
    <t>63-64</t>
  </si>
  <si>
    <t>A prendre sur le même support que le n° immatriculation. Clé à contrôler après la saisie, cf. annexe 5  de la norme B2</t>
  </si>
  <si>
    <t>Justification d’exonération ou de modulation du ticket modérateur</t>
  </si>
  <si>
    <t>Précise et justifie l’exonération ou la modulation du ticket modérateur appliqué aux soins facturés. Cf. codification annexe 9. 
Cette justification vaut pour la totalité de la facture, sauf indication contraire au niveau de la ligne dans le type 3 (position 64) ou le Type 4 (position 54) en Norme CP.</t>
  </si>
  <si>
    <t>Code de prise en charge du forfait journalier</t>
  </si>
  <si>
    <t>Nature d’assurance</t>
  </si>
  <si>
    <t xml:space="preserve">77-78 </t>
  </si>
  <si>
    <t>10 : maladie / 13 : maladie régime local Alsace-Moselle / 30 : maternité / 41 : accident du travail / 90 : prévention maladie</t>
  </si>
  <si>
    <t xml:space="preserve">Type de contrat </t>
  </si>
  <si>
    <t xml:space="preserve">117-118 </t>
  </si>
  <si>
    <t>Indiquer le type de contrat codification fournie par la caisse.
85 : sortants du dispositif CMUC (géré par un organisme obligatoire)
87 : sortants du dispositif CMUC (géré par un organisme complémentaire)
88 : aide à la mutualisation (panier de biens = panier CMUC)
89 : bénéficiaire de la CMU complémentaire (en cours), quel que soit le gestionnaire</t>
  </si>
  <si>
    <t>Séjour facturable à l'assurance maladie</t>
  </si>
  <si>
    <t>Motif de la non facturation à l'assurance maladie</t>
  </si>
  <si>
    <t>Ajout de la modalité E pour les séjours Article 51</t>
  </si>
  <si>
    <t>Facturation du 18 €</t>
  </si>
  <si>
    <t> Participation forfaitaire de 18€ en cas de réalisation d’actes coûteux au cours de la prise en charge</t>
  </si>
  <si>
    <t>Nombre de venues de la facture</t>
  </si>
  <si>
    <t>Montant à facturer au titre du TM</t>
  </si>
  <si>
    <t>Montant à facturer au titre du FJ</t>
  </si>
  <si>
    <t>Montant total du séjour remboursable pour l'AMO (i.e. hors prestations annexes)</t>
  </si>
  <si>
    <t>Montant lié à la majoration au parcours de soins</t>
  </si>
  <si>
    <t>Montant base remboursement</t>
  </si>
  <si>
    <t>Taux de remboursement</t>
  </si>
  <si>
    <t>Patient bénéficiaire de la CMU</t>
  </si>
  <si>
    <t>0 : Non | 1 : Oui, laisser à vide si pas d'information</t>
  </si>
  <si>
    <t>N° administratif de séjour de la mère</t>
  </si>
  <si>
    <t>A renseigner pour tous les nouveau-nés dont la mère est hospitalisée dans l’établissement</t>
  </si>
  <si>
    <t>Hospitalisation d'un nouveau-né auprès de la mère</t>
  </si>
  <si>
    <t>1 pour oui laisser à vide sinon</t>
  </si>
  <si>
    <t>Hospitalisation pour prélévement d'organes</t>
  </si>
  <si>
    <t>non utilisé pour les séjours après mars 2023</t>
  </si>
  <si>
    <t xml:space="preserve">Date de l’hospitalisation </t>
  </si>
  <si>
    <t xml:space="preserve">80-85 </t>
  </si>
  <si>
    <t>Date du début de l’hospitalisation quel que soit l’établissement (en cas de transfert par exemple). ATTENTION format différent de B2 JJMMAAAA</t>
  </si>
  <si>
    <t>Montant total du séjour remboursable pour l'AMC</t>
  </si>
  <si>
    <t>Dans le cas d’un séjour normal, il doit correspondre au montant du reste à charge patient hors prestations annexes. Il doit être renseigné même si le patient n’a pas d’assurance complémentaire.</t>
  </si>
  <si>
    <t>Code participation assuré</t>
  </si>
  <si>
    <t xml:space="preserve">N° d’entrée </t>
  </si>
  <si>
    <t xml:space="preserve">40-48 </t>
  </si>
  <si>
    <t>N° attribué par l’établissement</t>
  </si>
  <si>
    <t>Rang de naissance</t>
  </si>
  <si>
    <t>Rang du bénéficiaire</t>
  </si>
  <si>
    <t xml:space="preserve">27-29 </t>
  </si>
  <si>
    <t>Valeur 000 pour le régime général. A prendre sur l’attestation de droits ou la prise en charge pour autres régimes si présent</t>
  </si>
  <si>
    <t>N° caisse gestionnaire</t>
  </si>
  <si>
    <t xml:space="preserve">51-53 </t>
  </si>
  <si>
    <t>A prendre sur l’attestation de droits, la carte Vitale ou la prise en charge. Voir codification annexe 3</t>
  </si>
  <si>
    <t>N° centre gestionnaire</t>
  </si>
  <si>
    <t xml:space="preserve">54-57 </t>
  </si>
  <si>
    <t>A prendre sur l’attestation de droits, la carte Vitale ou la prise en charge. Pour le RSI : cadrage du numéro de centre à gauche, le 4ème caractère doit être renseigné par un 0 en position 57</t>
  </si>
  <si>
    <t xml:space="preserve">Réservé pour usage futur ; </t>
  </si>
  <si>
    <t xml:space="preserve">Confirmation de la prise en charge dans le cadre du dispositif des soins urgents </t>
  </si>
  <si>
    <t>Numéro accident du travail ou date d’accident de droit commun</t>
  </si>
  <si>
    <t xml:space="preserve">86-94 </t>
  </si>
  <si>
    <t>L’organisme obligatoire peut selon conventions régler directement la part de l’organisme complémentaire à l’établissement ou à l’assuré ou transmettre l’image de son décompte à l’organisme complémentaire. Lorsque l’établissement pratique un tiers payant sur la part complémentaire, il doit obligatoirement positionner le n° de l’organisme complémentaire, cadré à droite, et complété par des zéros à gauche, ou le top mutualiste «M » en position 128, la zone étant complétée par des blancs.</t>
  </si>
  <si>
    <t>N° d’organisme complémentaire</t>
  </si>
  <si>
    <t xml:space="preserve">119-128 </t>
  </si>
  <si>
    <t>Nature de la pièce justificative des droits</t>
  </si>
  <si>
    <t>Voir codification en annexe 8 - JUSTIFICATION DES DROITS AMO</t>
  </si>
  <si>
    <t>Prise en charge établie le</t>
  </si>
  <si>
    <t xml:space="preserve">59-64 </t>
  </si>
  <si>
    <t xml:space="preserve">F </t>
  </si>
  <si>
    <t>Obligatoire si l’établissement a indiqué qu’il possède une prise en charge. Indiquer la date de prise en charge par l’organisme d’Assurance maladie.ATTENTION format différent de B2 JJMMAAAA</t>
  </si>
  <si>
    <t>Attestation de droits, carte Vitale ou prise en charge valable à compter du.</t>
  </si>
  <si>
    <t xml:space="preserve">65-70 </t>
  </si>
  <si>
    <t>Obligatoire si l’établissement a indiqué que l’assuré a présenté une attestation de droits, une carte Vitale ou une prise en charge. Indiquer la date de validité de cette attestation. ATTENTION format différent de B2 JJMMAAAA</t>
  </si>
  <si>
    <t xml:space="preserve">Délivrée par </t>
  </si>
  <si>
    <t xml:space="preserve">71-73 </t>
  </si>
  <si>
    <t>Code de l’organisme ayant délivré l’attestation de droits, la carte Vitale ou la prise en charge. (A prendre sur l’attestation de droits, la carte Vitale ou la prise en charge)</t>
  </si>
  <si>
    <t>Régime de prestation de l’assuré</t>
  </si>
  <si>
    <t xml:space="preserve">74-76 </t>
  </si>
  <si>
    <t>A reprendre sur la prise en charge ou laisser à 000. Cette information est obligatoire, en cas de présence de types 2B/2C, pour les bénéficiaires relevant de la subsistance « F212 », au sens du décret du 22.12.1967 (ex : bénéficiaires hospitalisés MECS, …)</t>
  </si>
  <si>
    <t>Top éclatement des flux par l’établissement</t>
  </si>
  <si>
    <t xml:space="preserve"> Valeur « F » : éclatement du flux à la source par l’établissement. La part AMC est transmise sur une facture distincte (hors CMU uniquement). A blanc : Pas d’éclatement à la source.</t>
  </si>
  <si>
    <t xml:space="preserve">Date d’entrée </t>
  </si>
  <si>
    <t xml:space="preserve">103-108 </t>
  </si>
  <si>
    <t>Date d’entrée de l’hospitalisé dans l’établissement qui présente la facture (ou date de début de facturation). ATTENTION format différent de B2 JJMMAAAA</t>
  </si>
  <si>
    <t xml:space="preserve">Date de sortie </t>
  </si>
  <si>
    <t xml:space="preserve">109-114 </t>
  </si>
  <si>
    <t>Indiquer la date de sortie réelle si tel est le cas, ou la date limite de facturation s’il s’agit d’une facturation partielle. ATTENTION format différent de B2 JJMMAAAA</t>
  </si>
  <si>
    <t>Montant total du séjour facturé au patient</t>
  </si>
  <si>
    <t>Indicateur Simphonie Montant facturé au titre de la part patient</t>
  </si>
  <si>
    <t>Rejet AMO</t>
  </si>
  <si>
    <t>Indicateur Simphonie Nombre de fois où FT AMO a été rejetée (0 à 9)</t>
  </si>
  <si>
    <t>Date de facturation AMO</t>
  </si>
  <si>
    <t>Indicateur Simphonie Date de l’envoi de la FT AMO</t>
  </si>
  <si>
    <t>Date de facturation AMC</t>
  </si>
  <si>
    <t>Indicateur Simphonie Date de l’envoi de la FT AMC</t>
  </si>
  <si>
    <t>Date de facturation patient</t>
  </si>
  <si>
    <t>Indicateur Simphonie Date de l’envoi de la FT patient</t>
  </si>
  <si>
    <t>Date de paiement AMO</t>
  </si>
  <si>
    <t>Indicateur Simphonie Date à laquelle la FT AMO est payée en totalité (statut S16)</t>
  </si>
  <si>
    <t>Date de paiement AMC</t>
  </si>
  <si>
    <t>Indicateur Simphonie Date à laquelle la FT AMC est payée en totalité (statut S16)</t>
  </si>
  <si>
    <t>Date de paiement patient</t>
  </si>
  <si>
    <t>Indicateur Simphonie Date à laquelle la FT patient est payée en totalité (statut S16)</t>
  </si>
  <si>
    <t>Statut FT AMO</t>
  </si>
  <si>
    <t>0 : avant FT validée (statut S2 à S5)
1 : FT validée (statut S6 à S12, S14, S19, et S20)
2 : FT en NiNi (statut S13)
3 : FT payée (S15+S16+S17+S18)
9 :  sans objet</t>
  </si>
  <si>
    <t>Statut FT AMC</t>
  </si>
  <si>
    <t>Statut FT patient</t>
  </si>
  <si>
    <t>Pays d’assurance social</t>
  </si>
  <si>
    <t>Code INSEE à 5 chiffres, sans les deux premiers chiffres 99.
Ou bien code ISO ISO 3166-1 Alpha-3.
Pour renseigner cette donnée, il est important de prendre en compte le contexte assurantiel du patient (et non son pays d’origine).
Par exemple, un patient français peut avoir une assurance étrangère (anglaise, américaine ou autre…).
De même, un patient américain peut avoir une assurance anglaise ou autre. 
Le code pays à renseigner est bien le code pays de l’assurance du patient. » 
Mettre 000 ou laisser à blanc quand l’information n’est pas disponible.</t>
  </si>
  <si>
    <t>Numéro d’identification permanent du patient (IPP)</t>
  </si>
  <si>
    <t>ART51</t>
  </si>
  <si>
    <t>13+2</t>
  </si>
  <si>
    <t>Identifiant national de santé (INS)</t>
  </si>
  <si>
    <t>1 si séjour, actes ou consultations externes relevant d'expérimentatione article 51, vide sinon</t>
  </si>
  <si>
    <t>Complément au numéro de titre de recette</t>
  </si>
  <si>
    <t xml:space="preserve">42-47 </t>
  </si>
  <si>
    <t>Obligatoire pour le receveur des hôpitaux publics. Complément au numéro de titre de recette (position 30-38 du type 2 CP).</t>
  </si>
  <si>
    <t>Top déclaration de médecin traitant</t>
  </si>
  <si>
    <t xml:space="preserve">Valeur « O » si le bénéficiaire a déclaré un médecin traitant. Valeur « N » si le bénéficiaire n’a pas déclaré de médecin  traitant. A blanc dans les autres situations. </t>
  </si>
  <si>
    <t>Nom du médecin traitant ou du praticien qui a orienté le patient</t>
  </si>
  <si>
    <t xml:space="preserve">72-96 </t>
  </si>
  <si>
    <t xml:space="preserve">A renseigner pour les factures médecins : Obligatoire si le patient est orienté. </t>
  </si>
  <si>
    <t>Prénom du médecin traitant ou du praticien qui a orienté le patient</t>
  </si>
  <si>
    <t xml:space="preserve">97-111 </t>
  </si>
  <si>
    <t>Indicateur du parcours de soins</t>
  </si>
  <si>
    <t>Valeurs possibles dans le cadre du parcours de soins : Cf. annexe 25.</t>
  </si>
  <si>
    <t>CMUC en gestion unique</t>
  </si>
  <si>
    <t>0 : Non | 1 : Oui, laisser à vide si pas d'information ou non applicable</t>
  </si>
  <si>
    <t>Établissement de Transfert</t>
  </si>
  <si>
    <t>3S</t>
  </si>
  <si>
    <t>67-80</t>
  </si>
  <si>
    <t>N° FINESS de l’établissement destinataire en cas de transfert &gt; 48h</t>
  </si>
  <si>
    <t>Établissement de Retour</t>
  </si>
  <si>
    <t>N° FINESS de l’établissement de transfert lorsque le patient revient dans l'établissement d'origine</t>
  </si>
  <si>
    <t>Nombre de disciplines de prestations (N)</t>
  </si>
  <si>
    <t>DMT n°1: Discipline de prestations (ex DMT)</t>
  </si>
  <si>
    <t>41-43</t>
  </si>
  <si>
    <t>Mode de traitement</t>
  </si>
  <si>
    <t>39-40</t>
  </si>
  <si>
    <t>Date de début de séjour</t>
  </si>
  <si>
    <t>44-49</t>
  </si>
  <si>
    <t>ATTENTION format différent de B2 JJMMAAAA</t>
  </si>
  <si>
    <t>Date de fin de séjour</t>
  </si>
  <si>
    <t>50-55</t>
  </si>
  <si>
    <t>Prix unitaire</t>
  </si>
  <si>
    <t>76-82</t>
  </si>
  <si>
    <t>5+2</t>
  </si>
  <si>
    <t>Base de remboursement</t>
  </si>
  <si>
    <t>83-90</t>
  </si>
  <si>
    <t>6+2</t>
  </si>
  <si>
    <t>Taux applicable à la prestation</t>
  </si>
  <si>
    <t>91-93</t>
  </si>
  <si>
    <t>Montant remboursable par la caisse</t>
  </si>
  <si>
    <t>94-101</t>
  </si>
  <si>
    <t>DMT n° N: Discipline de prestations (ex DMT)</t>
  </si>
  <si>
    <t>* Norme B2 Juin 2005 - Addenda D (cf. www.ameli.fr  dans "Documentation technique&gt;Norme B2&gt;Cahiers des charges de la norme B2")</t>
  </si>
  <si>
    <t>VID-IPP pour 2023</t>
  </si>
  <si>
    <t xml:space="preserve">idem VID-HOSP : A prendre sur l’attestation de droits, la carte Vitale ou la prise en charge. </t>
  </si>
  <si>
    <t xml:space="preserve">idem VID-HOSP :A prendre sur l’attestation de droits, la carte Vitale ou la prise en charge.. Clé à contrôler après la saisie annexe 5 </t>
  </si>
  <si>
    <t>idem VID-HOSP :Indiquer ici la date de naissance du bénéficiaire. ATTENTION format différent de B2 JJMMAAAA</t>
  </si>
  <si>
    <t>espace</t>
  </si>
  <si>
    <t>I00B</t>
  </si>
  <si>
    <t xml:space="preserve">N° immatriculation individuel </t>
  </si>
  <si>
    <t>idem VID-HOSP :A renseigner si l’information est présente sur la carte Vitale, l’attestation Clé à contrôler après la saisie, cf. annexe 5  de la norme B2</t>
  </si>
  <si>
    <t>idem VID-HOSP :A prendre sur le même support que le n° immatriculation. Clé à contrôler après la saisie, cf. annexe 5  de la norme B2</t>
  </si>
  <si>
    <t xml:space="preserve">idem VID-HOSP </t>
  </si>
  <si>
    <t>idem VID-HOSP :Valeur 000 pour le régime général. A prendre sur l’attestation de droits ou la prise en charge pour autres régimes si présent</t>
  </si>
  <si>
    <t>IPP</t>
  </si>
  <si>
    <t>ne doit pas être vide</t>
  </si>
  <si>
    <t>Identiifant national de santé (INS)</t>
  </si>
  <si>
    <t>Production des variables de chainage dans le cadre de la réforme du financement de la psychiatrie</t>
  </si>
  <si>
    <t>ex-OQN</t>
  </si>
  <si>
    <t>Référence</t>
  </si>
  <si>
    <t>Position référence</t>
  </si>
  <si>
    <t>Commentaires</t>
  </si>
  <si>
    <t>N° format VID-CHAINAGE</t>
  </si>
  <si>
    <t>NA</t>
  </si>
  <si>
    <t>VP01</t>
  </si>
  <si>
    <t>RPS</t>
  </si>
  <si>
    <t>Numéro FINESS de l’établissement (site géographique)</t>
  </si>
  <si>
    <t>N° d’entrée</t>
  </si>
  <si>
    <t>Type 2 CP</t>
  </si>
  <si>
    <t>Sexe</t>
  </si>
  <si>
    <r>
      <rPr>
        <sz val="11"/>
        <color rgb="FF000000"/>
        <rFont val="Calibri Light"/>
        <family val="2"/>
      </rPr>
      <t>1 = homme, 2 = femme</t>
    </r>
    <r>
      <rPr>
        <sz val="11"/>
        <rFont val="Calibri Light"/>
        <family val="2"/>
      </rPr>
      <t xml:space="preserve">, 3 =indéterminé </t>
    </r>
  </si>
  <si>
    <t>Clé du n° immatriculation</t>
  </si>
  <si>
    <t>Rang de bénéficiaire</t>
  </si>
  <si>
    <t>Type 2S CP</t>
  </si>
  <si>
    <t xml:space="preserve">A renseigner si l’information est présente sur la carte Vitale, l’attestation de droits ou la prise en charge. </t>
  </si>
  <si>
    <t xml:space="preserve">Clé du n° immatriculation individuel </t>
  </si>
  <si>
    <t>Date Naissance</t>
  </si>
  <si>
    <t>modification liée au format de la date (JJMMAAAA)</t>
  </si>
  <si>
    <t>Code postal du lieu de résidence du patient</t>
  </si>
  <si>
    <t>Type 2C CP</t>
  </si>
  <si>
    <t>HOSP-PMSI</t>
  </si>
  <si>
    <t>Libelle</t>
  </si>
  <si>
    <t>Remarques</t>
  </si>
  <si>
    <t>N° de séjour (RPS)</t>
  </si>
  <si>
    <t>N° administratif du séjour</t>
  </si>
  <si>
    <t>Obligatoire : doit être strictement identique à celui de VID-HOSP</t>
  </si>
  <si>
    <t>HOSP-FACT</t>
  </si>
  <si>
    <t>1-</t>
  </si>
  <si>
    <t>Obligatoire : doit être strictement identique à celui des RPS (position 58 -77)</t>
  </si>
  <si>
    <t>Obligatoire : doit être strictement identique à celui des RSF (position 21 – 29)</t>
  </si>
  <si>
    <t>RSF A : Début de facture</t>
  </si>
  <si>
    <t>Précisions (type de données)</t>
  </si>
  <si>
    <t>Type de la norme B2</t>
  </si>
  <si>
    <t>Position de la norme B2</t>
  </si>
  <si>
    <t>Consignes de remplissage (Cas de RSF vide)</t>
  </si>
  <si>
    <t>Type d'enregistrement</t>
  </si>
  <si>
    <t xml:space="preserve"> Valeur=A</t>
  </si>
  <si>
    <t>Référentiel FINESS PMSI (Plage)</t>
  </si>
  <si>
    <t>RHS non groupé</t>
  </si>
  <si>
    <t>Finess PMSI permettant la transmission sur e-PMSI</t>
  </si>
  <si>
    <t>Blancs</t>
  </si>
  <si>
    <t>N° attribué par l'établissement</t>
  </si>
  <si>
    <t>RHS groupé</t>
  </si>
  <si>
    <t xml:space="preserve">O </t>
  </si>
  <si>
    <t xml:space="preserve">1 = homme, 2 = femme, 3 =indéterminé </t>
  </si>
  <si>
    <t xml:space="preserve">Code civilité </t>
  </si>
  <si>
    <t>Type 2B</t>
  </si>
  <si>
    <t>Recodage : MR=1/MME=2:MLE=2/SAN=3</t>
  </si>
  <si>
    <t>Blanc</t>
  </si>
  <si>
    <t xml:space="preserve"> </t>
  </si>
  <si>
    <t>N° de facture</t>
  </si>
  <si>
    <t>Eniter</t>
  </si>
  <si>
    <t xml:space="preserve">N° attribué par le partenaire de santé. Il ne doit pas y avoir de N° en double, durant la période à déterminer avec l'assurance maladie. Le numéro de la facture doit etre différent de zéro. </t>
  </si>
  <si>
    <t>X (*9)</t>
  </si>
  <si>
    <t xml:space="preserve">C </t>
  </si>
  <si>
    <t>Nature opération</t>
  </si>
  <si>
    <t>Mettre 1</t>
  </si>
  <si>
    <t>Nature assurance</t>
  </si>
  <si>
    <t>Valeurs acceptées { 10, 13 , 30, 41, 90}</t>
  </si>
  <si>
    <t>XX</t>
  </si>
  <si>
    <t>Type de contrat souscrit auprès d'un organisme complémentaire</t>
  </si>
  <si>
    <t>Indiquer le type de contrat codification fournie par la caisse.
Valeurs acceptées {85, 86, 88, 89}</t>
  </si>
  <si>
    <t>Blancs (*2)</t>
  </si>
  <si>
    <t>Justification d'exonération du TM</t>
  </si>
  <si>
    <t>X</t>
  </si>
  <si>
    <t>Code de prise en charge</t>
  </si>
  <si>
    <r>
      <rPr>
        <b/>
        <sz val="12"/>
        <color rgb="FF000000"/>
        <rFont val="Calibri Light"/>
        <family val="2"/>
      </rPr>
      <t xml:space="preserve">Note n°1: </t>
    </r>
    <r>
      <rPr>
        <sz val="12"/>
        <color rgb="FF000000"/>
        <rFont val="Calibri Light"/>
        <family val="2"/>
      </rPr>
      <t>Valeurs possibles { 1=A avec/2=A sans/3=NA Sans /4=Anonyme/5=NN}</t>
    </r>
  </si>
  <si>
    <t>Code Gd régime</t>
  </si>
  <si>
    <t>A prendre sur l'attestation de droits, la carte vitale oula prise en charge</t>
  </si>
  <si>
    <t xml:space="preserve">Date </t>
  </si>
  <si>
    <r>
      <rPr>
        <sz val="12"/>
        <color rgb="FF000000"/>
        <rFont val="Calibri Light"/>
        <family val="2"/>
      </rPr>
      <t xml:space="preserve">Indiquer la date de naissance du bénéficiaire.
</t>
    </r>
    <r>
      <rPr>
        <b/>
        <sz val="12"/>
        <color rgb="FF000000"/>
        <rFont val="Calibri Light"/>
        <family val="2"/>
      </rPr>
      <t>ATTENTION :</t>
    </r>
    <r>
      <rPr>
        <sz val="12"/>
        <color rgb="FF000000"/>
        <rFont val="Calibri Light"/>
        <family val="2"/>
      </rPr>
      <t xml:space="preserve"> format différent de la norme B2 (8 car. demandé contre 6 car. norme B2)</t>
    </r>
  </si>
  <si>
    <t>Date d'entrée</t>
  </si>
  <si>
    <r>
      <rPr>
        <b/>
        <sz val="11"/>
        <color rgb="FF444444"/>
        <rFont val="Calibri"/>
        <family val="2"/>
      </rPr>
      <t xml:space="preserve">ATTENTION </t>
    </r>
    <r>
      <rPr>
        <sz val="11"/>
        <color rgb="FF444444"/>
        <rFont val="Calibri"/>
        <family val="2"/>
      </rPr>
      <t>: format différent de la norme B2 (8 car. demandé contre 6 car. norme B2)</t>
    </r>
  </si>
  <si>
    <t>X (*8)</t>
  </si>
  <si>
    <t>Date de sortie</t>
  </si>
  <si>
    <t>Total Base Remboursement Prestation hospitalière</t>
  </si>
  <si>
    <t>6+2 (2 décimales)</t>
  </si>
  <si>
    <t>Type 5 CP</t>
  </si>
  <si>
    <t>Total des lignes de type 3 (RSF B et P)</t>
  </si>
  <si>
    <t>0 (*8)</t>
  </si>
  <si>
    <t>Total remboursable AMO Prestation hospitalières</t>
  </si>
  <si>
    <t>id</t>
  </si>
  <si>
    <t>Total honoraire Facturé</t>
  </si>
  <si>
    <t>Total des lignes de type 4 (RSF C et M)</t>
  </si>
  <si>
    <t>Total honoraire remboursable AM</t>
  </si>
  <si>
    <t>Total participation assuré avant OC</t>
  </si>
  <si>
    <t>Total remboursable OC pour les PH</t>
  </si>
  <si>
    <t>Total remboursable OC pour les honoraires</t>
  </si>
  <si>
    <t>Montant total facturé pour  PH</t>
  </si>
  <si>
    <t>Etat de liquidation de la facture</t>
  </si>
  <si>
    <t>?</t>
  </si>
  <si>
    <r>
      <rPr>
        <b/>
        <sz val="12"/>
        <color rgb="FF000000"/>
        <rFont val="Calibri Light"/>
        <family val="2"/>
      </rPr>
      <t xml:space="preserve">Note 2 : </t>
    </r>
    <r>
      <rPr>
        <sz val="12"/>
        <color rgb="FF000000"/>
        <rFont val="Calibri Light"/>
        <family val="2"/>
      </rPr>
      <t>liquidation complète=1, partielle=2, non liquidée=3, inconnu=9</t>
    </r>
  </si>
  <si>
    <t>Liste de codes autorisés (référentiel dans MAGIC)</t>
  </si>
  <si>
    <t>Blanc(*2)</t>
  </si>
  <si>
    <t xml:space="preserve">A </t>
  </si>
  <si>
    <t>Blancs (*10)</t>
  </si>
  <si>
    <t>Obligatoire en cas d’accident. Lorsque la Nature d’Assurance est AT (41) : indiquer le numéro de l’AT (pour le RG, AAMMJJ + code CRAM + clé à contrôler, voir annexe 5) ou la date de l’AT (AAMMJJ, cadrée à droite et complétée par 3 zéros). Lorsque la Nature d'Assurance est AS (10 ou 13): indiquer la date d’accident de droit commun (AAMMJJ, cadrée à droite et complétée par 3 zéros)</t>
  </si>
  <si>
    <t>Blancs (*9)</t>
  </si>
  <si>
    <t>1 si séjour relevant d'expérimentatione article 51
vide sinon</t>
  </si>
  <si>
    <r>
      <t>Note 1</t>
    </r>
    <r>
      <rPr>
        <sz val="12"/>
        <color theme="1"/>
        <rFont val="Calibri Light"/>
        <family val="2"/>
      </rPr>
      <t>: Le code de PEC permet de coupler les factures avec les RPS dans tous les cas</t>
    </r>
  </si>
  <si>
    <t>Les situations dans lesquelles il n'y a pas de facture individualisée réalisée pour un RPS sont les suivants</t>
  </si>
  <si>
    <t>Les assurés non pris en charge : chirurgie esthétique par exemple -&gt; code PEC =2</t>
  </si>
  <si>
    <t>Les non assurés non pris en charge : étrangers sans PEC -&gt; code PEC=4</t>
  </si>
  <si>
    <t>Les nouveaux-nés dont la prise en charge est réalisée sur la facture de la mère -&gt; code PEC=5</t>
  </si>
  <si>
    <r>
      <t>Note 2</t>
    </r>
    <r>
      <rPr>
        <sz val="12"/>
        <color theme="1"/>
        <rFont val="Calibri Light"/>
        <family val="2"/>
      </rPr>
      <t xml:space="preserve"> : A renseigner dans tous les cas, en particulier dans le cas où les informations NOEMIE ne sont pas connues au niveau détail.</t>
    </r>
  </si>
  <si>
    <t>Les états de liquidation partielle peuvent concerner les 2 grands types de prestations : PH et Honoraire;</t>
  </si>
  <si>
    <t>RSF B : Prestations Hospitalières</t>
  </si>
  <si>
    <t xml:space="preserve"> Valeur=B</t>
  </si>
  <si>
    <t>Numéro d'entrée</t>
  </si>
  <si>
    <t>Clé du n° immatriculation individuel</t>
  </si>
  <si>
    <t>A prendre sur le même support que le n° immatriculation. Clé à contrôler après la saisie, cf.annexe 5  de la norme B2</t>
  </si>
  <si>
    <t>Type 3 CP</t>
  </si>
  <si>
    <t>Discipline de prestation (ex DMT)</t>
  </si>
  <si>
    <t>Justification exonération TM</t>
  </si>
  <si>
    <t>Changement de position dans le format</t>
  </si>
  <si>
    <t>ATTENTION : format différent de la norme B2 (8 car. demandé contre 6 car. norme B2)</t>
  </si>
  <si>
    <t>Code acte</t>
  </si>
  <si>
    <t>4+1</t>
  </si>
  <si>
    <t>Quantité</t>
  </si>
  <si>
    <t>Nombre d'actes facturés. Toujours à 1 pour l'acte GHS.</t>
  </si>
  <si>
    <t>Coefficient</t>
  </si>
  <si>
    <t>3+2</t>
  </si>
  <si>
    <t>Code prise en charge FJ</t>
  </si>
  <si>
    <t xml:space="preserve">Coefficient MCO </t>
  </si>
  <si>
    <t>1+4</t>
  </si>
  <si>
    <t>Prix Unitaire</t>
  </si>
  <si>
    <t>5+2 (2 décimales)</t>
  </si>
  <si>
    <t>Montant Base remboursement</t>
  </si>
  <si>
    <t> 0 par défaut</t>
  </si>
  <si>
    <t>Taux Remboursement</t>
  </si>
  <si>
    <t>Montant Remboursable AMO</t>
  </si>
  <si>
    <t xml:space="preserve"> 0 par défaut </t>
  </si>
  <si>
    <t>Montant total Facturé</t>
  </si>
  <si>
    <t>Montant remboursable AMC</t>
  </si>
  <si>
    <t>N° GHS</t>
  </si>
  <si>
    <t>Obligatoire en séjour GHS ou GHT.Indiquer le nµ° GHS dans lequel le patient a séjourné ou Indiquer le GHT</t>
  </si>
  <si>
    <t>Montant remboursé NOEMIE Retour</t>
  </si>
  <si>
    <t>Entité NOP-PHS</t>
  </si>
  <si>
    <t>Nature opération récupération NOEMIE Retour</t>
  </si>
  <si>
    <t>Entité NOP-MFI</t>
  </si>
  <si>
    <t>Complété par des espaces si vide</t>
  </si>
  <si>
    <t>RSF I : Prestation Hospitalière : interruption de séjour</t>
  </si>
  <si>
    <t>Type de donnnées</t>
  </si>
  <si>
    <t>Cadrage/Remplissage</t>
  </si>
  <si>
    <t xml:space="preserve"> Valeur=I</t>
  </si>
  <si>
    <r>
      <rPr>
        <b/>
        <sz val="11"/>
        <color rgb="FF444444"/>
        <rFont val="Calibri"/>
        <family val="2"/>
      </rPr>
      <t>ATTENTION :</t>
    </r>
    <r>
      <rPr>
        <sz val="11"/>
        <color rgb="FF444444"/>
        <rFont val="Calibri"/>
        <family val="2"/>
      </rPr>
      <t xml:space="preserve"> format différent de la norme B2 (8 car. demandé contre 6 car. norme B2)</t>
    </r>
  </si>
  <si>
    <t>Nature d'interruption ou de fin de séjour</t>
  </si>
  <si>
    <t>Type 3S</t>
  </si>
  <si>
    <t>Obligatoire en GHS. 
Si transfert d'établissement pendant le séjour : valeurs possibles { T,R,E, P, S}
A blanc en cas de sénaces journalières facturées en GHS
Si hors TAA : valeurs possibles { S, D}</t>
  </si>
  <si>
    <t>Etablissement de transfert ou de retour ou lieu d'exécution de l'acte</t>
  </si>
  <si>
    <t>Permet de renseigner le lieu dans lequel le patient a été transféré, dés lors que ce lieu est identifié avec un n° Finess</t>
  </si>
  <si>
    <r>
      <t>Note</t>
    </r>
    <r>
      <rPr>
        <sz val="12"/>
        <color theme="1"/>
        <rFont val="Calibri Light"/>
        <family val="2"/>
      </rPr>
      <t xml:space="preserve"> : Attention, les informations concernant les dates de débuts et de fin de séjour de ce type de RSF proviennent de l'enregistrement de type 3 présent avant tout enregistrement de type 3S dans le cas d'une interruption  de séjour. Le RSFI ne doit être produit qu'en cas de mutation</t>
    </r>
  </si>
  <si>
    <t>RSF P : Prestations Hospitalières Prothèses</t>
  </si>
  <si>
    <t xml:space="preserve"> Valeur=P</t>
  </si>
  <si>
    <t>Code référence LPP</t>
  </si>
  <si>
    <t>Type 3F</t>
  </si>
  <si>
    <t xml:space="preserve">Quantité </t>
  </si>
  <si>
    <t>Indiquer le nombre d'article identiques</t>
  </si>
  <si>
    <t>Tarif référence LPP/ Prix Unitaire sur devis</t>
  </si>
  <si>
    <t>Montant total facturé</t>
  </si>
  <si>
    <t xml:space="preserve">0 par défaut </t>
  </si>
  <si>
    <t>Prix d'achat unitaire</t>
  </si>
  <si>
    <t>Montant unitaire de l'écart indemnisable</t>
  </si>
  <si>
    <t>Montant total de l'écart indemnisable</t>
  </si>
  <si>
    <r>
      <t>Note</t>
    </r>
    <r>
      <rPr>
        <sz val="12"/>
        <color theme="1"/>
        <rFont val="Calibri Light"/>
        <family val="2"/>
      </rPr>
      <t xml:space="preserve"> : Attention la date de début de séjour provient de l'enregistrement de type 3 présent avant tout enregistrement de type 3F dans le cas de la pose de prothèse soumise au LPP. Dans ce cas elle correspond à la date de pose de la (des) prothèse(s)</t>
    </r>
  </si>
  <si>
    <t>RSF  H : Prestations Hospitalières Médicaments</t>
  </si>
  <si>
    <t>Caractère obigatoire</t>
  </si>
  <si>
    <t xml:space="preserve"> Valeur=H</t>
  </si>
  <si>
    <t>RPSS</t>
  </si>
  <si>
    <t>N° facture</t>
  </si>
  <si>
    <t>Code UCD</t>
  </si>
  <si>
    <t>Type 3H</t>
  </si>
  <si>
    <t>Code UCD associé à une nature de prestation PH8, pour les médicaemnts délivrables en sus du GHS</t>
  </si>
  <si>
    <t>Coefficient de fractionnement</t>
  </si>
  <si>
    <t>10000 par défaut</t>
  </si>
  <si>
    <t>Prix d'achat unitaire TTC</t>
  </si>
  <si>
    <t>5+2 (2décimales)</t>
  </si>
  <si>
    <t>Nombre d'unités délivrées, par défaut égal à 1</t>
  </si>
  <si>
    <t>Montant total facturé TTC</t>
  </si>
  <si>
    <r>
      <t>Note</t>
    </r>
    <r>
      <rPr>
        <sz val="12"/>
        <color theme="1"/>
        <rFont val="Calibri Light"/>
        <family val="2"/>
      </rPr>
      <t xml:space="preserve"> : Attention la date de début de séjour provient de l'enregistrement de type 3 présent avant tout enregistrement de type 3H dans le cas de la dispensation de médicament soumis au codage. Dans ce cas elle correspond à la date de dispensation.</t>
    </r>
  </si>
  <si>
    <t>RSF C : Honoraire</t>
  </si>
  <si>
    <t xml:space="preserve"> Valeur=C</t>
  </si>
  <si>
    <t>Type 4 CP</t>
  </si>
  <si>
    <t>Justification exo TM</t>
  </si>
  <si>
    <t>Spécialité exécutant</t>
  </si>
  <si>
    <t>Liste des codes : NOEMIE OC entité EXE-SPE annexe 17</t>
  </si>
  <si>
    <t>Date de l'acte</t>
  </si>
  <si>
    <t>Date de l'acte ou date de délivrance du médicament 
ATTENTION : format différent de la norme B2 (8 car. demandé contre 6 car. norme B2)</t>
  </si>
  <si>
    <t>4+2</t>
  </si>
  <si>
    <t>Dénombrement</t>
  </si>
  <si>
    <t>Montant Remboursable par AMO</t>
  </si>
  <si>
    <t>Montant des honoraire (dépassement compris)</t>
  </si>
  <si>
    <t>Montant remboursable par AMC</t>
  </si>
  <si>
    <t>4+2 (2décimales)</t>
  </si>
  <si>
    <t xml:space="preserve">Gauche/Espace </t>
  </si>
  <si>
    <t>  3 espaces si aucune</t>
  </si>
  <si>
    <t>RSF M : CCAM</t>
  </si>
  <si>
    <t xml:space="preserve"> Valeur=M</t>
  </si>
  <si>
    <r>
      <rPr>
        <sz val="11"/>
        <color rgb="FF444444"/>
        <rFont val="Calibri"/>
        <family val="2"/>
      </rPr>
      <t>Date de l'acte ou date de délivrance du médicament</t>
    </r>
    <r>
      <rPr>
        <b/>
        <sz val="11"/>
        <color rgb="FF444444"/>
        <rFont val="Calibri"/>
        <family val="2"/>
      </rPr>
      <t xml:space="preserve"> 
ATTENTION </t>
    </r>
    <r>
      <rPr>
        <sz val="11"/>
        <color rgb="FF444444"/>
        <rFont val="Calibri"/>
        <family val="2"/>
      </rPr>
      <t>: format différent de la norme B2 (8 car. demandé contre 6 car. norme B2</t>
    </r>
    <r>
      <rPr>
        <b/>
        <sz val="11"/>
        <color rgb="FF444444"/>
        <rFont val="Calibri"/>
        <family val="2"/>
      </rPr>
      <t>)</t>
    </r>
  </si>
  <si>
    <t>Type 4 M</t>
  </si>
  <si>
    <t>Code CCAM, 7 caractéres utiles</t>
  </si>
  <si>
    <t>Activité</t>
  </si>
  <si>
    <t>Phase</t>
  </si>
  <si>
    <t>Modificateur 1</t>
  </si>
  <si>
    <t>Modificateur 2</t>
  </si>
  <si>
    <t>Modificateur 3</t>
  </si>
  <si>
    <t>Modificateur 4</t>
  </si>
  <si>
    <t>Association non prévue</t>
  </si>
  <si>
    <t>Code remb exceptionnel</t>
  </si>
  <si>
    <t>Blanc par défaut</t>
  </si>
  <si>
    <t>Valeur possible { O (oui), N (non) } pour les actes remboursables selon conditions</t>
  </si>
  <si>
    <t>N° dent 1</t>
  </si>
  <si>
    <t>Obligatoire en norme B2 pour les soins dentaires</t>
  </si>
  <si>
    <t>N° dent 2</t>
  </si>
  <si>
    <t>Obligatoire en norme B2 pour les soins dentaires si plusieurs numéros de localisation de dents doivent être renseignés</t>
  </si>
  <si>
    <t>N° dent 3</t>
  </si>
  <si>
    <t>N° dent 4</t>
  </si>
  <si>
    <t>N° dent 5</t>
  </si>
  <si>
    <t>N° dent 6</t>
  </si>
  <si>
    <t>N° dent 7</t>
  </si>
  <si>
    <t>N° dent 8</t>
  </si>
  <si>
    <t>N° dent 9</t>
  </si>
  <si>
    <t>N° dent 10</t>
  </si>
  <si>
    <t>N° dent 11</t>
  </si>
  <si>
    <t>N° dent 12</t>
  </si>
  <si>
    <t>N° dent 13</t>
  </si>
  <si>
    <t>N° dent 14</t>
  </si>
  <si>
    <t>N° dent 15</t>
  </si>
  <si>
    <t>N° dent 16</t>
  </si>
  <si>
    <r>
      <t>Note</t>
    </r>
    <r>
      <rPr>
        <sz val="8"/>
        <color theme="1"/>
        <rFont val="Calibri"/>
        <family val="2"/>
        <scheme val="minor"/>
      </rPr>
      <t xml:space="preserve"> : Attention les variables date de l'acte, DMT et Mode de traitement  proviennent de l'enregistrement de type 4 présent avant tout enregistrement de type 4M dans le cas de codage des actes en CCAM.</t>
    </r>
  </si>
  <si>
    <t>RSF-L : Codage affiné des actes de biologie</t>
  </si>
  <si>
    <t xml:space="preserve"> Valeur=L</t>
  </si>
  <si>
    <t>Date de l'acte 1</t>
  </si>
  <si>
    <t>Type 4 B</t>
  </si>
  <si>
    <t>Quantité acte 1</t>
  </si>
  <si>
    <t>Un enregistrement de type 4B doit comporter au moins un acte</t>
  </si>
  <si>
    <t>Code acte 1</t>
  </si>
  <si>
    <t>Date de l'acte 2</t>
  </si>
  <si>
    <t>Quantité acte 2</t>
  </si>
  <si>
    <t>Code acte 2</t>
  </si>
  <si>
    <t>Date de l'acte 3</t>
  </si>
  <si>
    <t>Quantité acte 3</t>
  </si>
  <si>
    <t>Code acte 3</t>
  </si>
  <si>
    <t>Date de l'acte 4</t>
  </si>
  <si>
    <t>Quantité acte 4</t>
  </si>
  <si>
    <t>Code acte 4</t>
  </si>
  <si>
    <t>Date de l'acte 5</t>
  </si>
  <si>
    <t>Quantité acte 5</t>
  </si>
  <si>
    <t>Code acte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</si>
</sst>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9">
    <font>
      <sz val="11"/>
      <color theme="1"/>
      <name val="Calibri"/>
      <family val="2"/>
      <scheme val="minor"/>
    </font>
    <font>
      <sz val="11"/>
      <color theme="1"/>
      <name val="Calibri"/>
      <scheme val="minor"/>
    </font>
    <font>
      <sz val="11"/>
      <color theme="0"/>
      <name val="Calibri"/>
      <family val="2"/>
      <scheme val="minor"/>
    </font>
    <font>
      <sz val="8"/>
      <color rgb="FF000000"/>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1"/>
      <name val="Calibri"/>
      <family val="2"/>
      <scheme val="minor"/>
    </font>
    <font>
      <sz val="11"/>
      <name val="Calibri Light"/>
      <family val="2"/>
    </font>
    <font>
      <sz val="11"/>
      <color rgb="FF091E42"/>
      <name val="Segoe UI"/>
      <family val="2"/>
    </font>
    <font>
      <b/>
      <sz val="11"/>
      <color rgb="FFFF0000"/>
      <name val="Calibri"/>
      <family val="2"/>
      <scheme val="minor"/>
    </font>
    <font>
      <sz val="8"/>
      <name val="Calibri"/>
      <family val="2"/>
      <scheme val="minor"/>
    </font>
    <font>
      <sz val="11"/>
      <color rgb="FF000000"/>
      <name val="Calibri Light"/>
      <family val="2"/>
    </font>
    <font>
      <b/>
      <sz val="11"/>
      <color rgb="FFFF0000"/>
      <name val="Calibri Light"/>
      <family val="2"/>
    </font>
    <font>
      <sz val="11"/>
      <color theme="1"/>
      <name val="Calibri"/>
      <family val="2"/>
      <scheme val="minor"/>
    </font>
    <font>
      <sz val="12"/>
      <color theme="1"/>
      <name val="Calibri"/>
      <family val="2"/>
      <scheme val="minor"/>
    </font>
    <font>
      <b/>
      <sz val="12"/>
      <color theme="1"/>
      <name val="Calibri"/>
      <family val="2"/>
      <scheme val="minor"/>
    </font>
    <font>
      <sz val="14"/>
      <name val="Calibri"/>
      <family val="2"/>
      <scheme val="minor"/>
    </font>
    <font>
      <b/>
      <sz val="14"/>
      <color rgb="FFFF0000"/>
      <name val="Calibri"/>
      <family val="2"/>
      <scheme val="minor"/>
    </font>
    <font>
      <b/>
      <sz val="14"/>
      <color theme="1"/>
      <name val="Calibri"/>
      <family val="2"/>
      <scheme val="minor"/>
    </font>
    <font>
      <sz val="12"/>
      <name val="Calibri Light"/>
      <family val="2"/>
    </font>
    <font>
      <b/>
      <sz val="12"/>
      <color rgb="FFFF0000"/>
      <name val="Calibri"/>
      <family val="2"/>
      <scheme val="minor"/>
    </font>
    <font>
      <b/>
      <sz val="16"/>
      <color theme="1"/>
      <name val="Calibri"/>
      <family val="2"/>
      <scheme val="minor"/>
    </font>
    <font>
      <b/>
      <sz val="18"/>
      <color theme="1"/>
      <name val="Calibri"/>
      <family val="2"/>
      <scheme val="minor"/>
    </font>
    <font>
      <sz val="12"/>
      <color theme="1"/>
      <name val="Calibri Light"/>
      <family val="2"/>
    </font>
    <font>
      <b/>
      <sz val="18"/>
      <name val="Calibri"/>
      <family val="2"/>
      <scheme val="minor"/>
    </font>
    <font>
      <b/>
      <sz val="14"/>
      <color theme="1"/>
      <name val="Arial"/>
      <family val="2"/>
    </font>
    <font>
      <b/>
      <sz val="14"/>
      <color rgb="FFFF0000"/>
      <name val="Arial"/>
      <family val="2"/>
    </font>
    <font>
      <b/>
      <sz val="14"/>
      <name val="Arial"/>
      <family val="2"/>
    </font>
    <font>
      <b/>
      <sz val="12"/>
      <color theme="0"/>
      <name val="Calibri Light"/>
      <family val="2"/>
    </font>
    <font>
      <sz val="12"/>
      <color rgb="FF000000"/>
      <name val="Calibri Light"/>
      <family val="2"/>
    </font>
    <font>
      <b/>
      <sz val="12"/>
      <color rgb="FFFF0000"/>
      <name val="Calibri Light"/>
      <family val="2"/>
    </font>
    <font>
      <strike/>
      <sz val="12"/>
      <color rgb="FF000000"/>
      <name val="Calibri Light"/>
      <family val="2"/>
    </font>
    <font>
      <b/>
      <sz val="12"/>
      <name val="Calibri Light"/>
      <family val="2"/>
    </font>
    <font>
      <strike/>
      <sz val="12"/>
      <name val="Calibri Light"/>
      <family val="2"/>
    </font>
    <font>
      <b/>
      <sz val="12"/>
      <color theme="1"/>
      <name val="Calibri Light"/>
      <family val="2"/>
    </font>
    <font>
      <sz val="8"/>
      <color theme="1"/>
      <name val="Calibri Light"/>
      <family val="2"/>
    </font>
    <font>
      <sz val="12"/>
      <color theme="0"/>
      <name val="Calibri Light"/>
      <family val="2"/>
    </font>
    <font>
      <b/>
      <sz val="12"/>
      <color rgb="FF000000"/>
      <name val="Calibri Light"/>
      <family val="2"/>
    </font>
    <font>
      <strike/>
      <sz val="12"/>
      <color rgb="FFFF0000"/>
      <name val="Calibri Light"/>
      <family val="2"/>
    </font>
    <font>
      <b/>
      <sz val="11"/>
      <color rgb="FFED7D31"/>
      <name val="Segoe UI"/>
      <family val="2"/>
    </font>
    <font>
      <sz val="11"/>
      <color theme="1"/>
      <name val="Calibri Light"/>
      <family val="2"/>
    </font>
    <font>
      <b/>
      <sz val="11"/>
      <color rgb="FF444444"/>
      <name val="Calibri"/>
      <family val="2"/>
    </font>
    <font>
      <sz val="11"/>
      <color rgb="FF444444"/>
      <name val="Calibri"/>
      <family val="2"/>
    </font>
    <font>
      <sz val="11"/>
      <color rgb="FF444444"/>
      <name val="Calibri"/>
      <family val="2"/>
      <charset val="1"/>
    </font>
    <font>
      <sz val="11"/>
      <color rgb="FFFF0000"/>
      <name val="Calibri"/>
      <family val="2"/>
      <scheme val="minor"/>
    </font>
    <font>
      <strike/>
      <sz val="11"/>
      <color theme="1"/>
      <name val="Calibri"/>
      <family val="2"/>
      <scheme val="minor"/>
    </font>
    <font>
      <strike/>
      <sz val="11"/>
      <color rgb="FFFF0000"/>
      <name val="Calibri"/>
      <family val="2"/>
      <scheme val="minor"/>
    </font>
    <font>
      <sz val="11"/>
      <color rgb="FFFF0000"/>
      <name val="Calibri"/>
      <scheme val="minor"/>
    </font>
    <font>
      <sz val="11"/>
      <color rgb="FF000000"/>
      <name val="Calibri"/>
      <scheme val="minor"/>
    </font>
    <font>
      <strike/>
      <sz val="11"/>
      <color rgb="FF000000"/>
      <name val="Calibri"/>
      <scheme val="minor"/>
    </font>
    <font>
      <strike/>
      <sz val="11"/>
      <color rgb="FFFF0000"/>
      <name val="Calibri"/>
      <scheme val="minor"/>
    </font>
    <font>
      <sz val="12"/>
      <color rgb="FF000000"/>
      <name val="Calibri Light"/>
    </font>
    <font>
      <strike/>
      <sz val="12"/>
      <color rgb="FFFF0000"/>
      <name val="Calibri Light"/>
    </font>
    <font>
      <strike/>
      <sz val="12"/>
      <color rgb="FF000000"/>
      <name val="Calibri Light"/>
    </font>
    <font>
      <u/>
      <sz val="12"/>
      <color theme="1"/>
      <name val="Calibri Light"/>
      <family val="2"/>
    </font>
    <font>
      <sz val="12"/>
      <color theme="1"/>
      <name val="Calibri Light"/>
    </font>
    <font>
      <b/>
      <sz val="12"/>
      <color rgb="FFFF0000"/>
      <name val="Calibri Light"/>
    </font>
    <font>
      <sz val="12"/>
      <color theme="1"/>
      <name val="Calibri"/>
      <family val="2"/>
    </font>
  </fonts>
  <fills count="10">
    <fill>
      <patternFill patternType="none"/>
    </fill>
    <fill>
      <patternFill patternType="gray125"/>
    </fill>
    <fill>
      <patternFill patternType="solid">
        <fgColor theme="4"/>
      </patternFill>
    </fill>
    <fill>
      <patternFill patternType="solid">
        <fgColor rgb="FFCCECFF"/>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rgb="FF4F81BD"/>
        <bgColor rgb="FF000000"/>
      </patternFill>
    </fill>
    <fill>
      <patternFill patternType="solid">
        <fgColor rgb="FFFFFFCC"/>
      </patternFill>
    </fill>
    <fill>
      <patternFill patternType="solid">
        <fgColor theme="3" tint="0.399975585192419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theme="4"/>
      </left>
      <right/>
      <top style="thin">
        <color theme="4"/>
      </top>
      <bottom style="thin">
        <color theme="4"/>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right/>
      <top style="thin">
        <color indexed="64"/>
      </top>
      <bottom style="thin">
        <color indexed="64"/>
      </bottom>
      <diagonal/>
    </border>
    <border>
      <left style="thin">
        <color rgb="FF000000"/>
      </left>
      <right style="thin">
        <color rgb="FF000000"/>
      </right>
      <top/>
      <bottom/>
      <diagonal/>
    </border>
  </borders>
  <cellStyleXfs count="3">
    <xf numFmtId="0" fontId="0" fillId="0" borderId="0"/>
    <xf numFmtId="0" fontId="2" fillId="2" borderId="0" applyNumberFormat="0" applyBorder="0" applyAlignment="0" applyProtection="0"/>
    <xf numFmtId="0" fontId="14" fillId="8" borderId="12" applyNumberFormat="0" applyFont="0" applyAlignment="0" applyProtection="0"/>
  </cellStyleXfs>
  <cellXfs count="269">
    <xf numFmtId="0" fontId="0" fillId="0" borderId="0" xfId="0"/>
    <xf numFmtId="0" fontId="4" fillId="0" borderId="0" xfId="0" applyFont="1"/>
    <xf numFmtId="0" fontId="3" fillId="0" borderId="0" xfId="0" applyFont="1" applyAlignment="1">
      <alignment vertical="center" wrapText="1"/>
    </xf>
    <xf numFmtId="0" fontId="5" fillId="0" borderId="0" xfId="0" applyFont="1" applyAlignment="1">
      <alignment vertical="center"/>
    </xf>
    <xf numFmtId="0" fontId="5" fillId="0" borderId="0" xfId="0" applyFont="1"/>
    <xf numFmtId="0" fontId="0" fillId="0" borderId="3" xfId="0" applyBorder="1"/>
    <xf numFmtId="0" fontId="0" fillId="0" borderId="0" xfId="0" applyAlignment="1">
      <alignment wrapText="1"/>
    </xf>
    <xf numFmtId="0" fontId="6" fillId="0" borderId="0" xfId="0" applyFont="1"/>
    <xf numFmtId="0" fontId="9" fillId="0" borderId="0" xfId="0" applyFont="1" applyAlignment="1">
      <alignment horizontal="left" vertical="center" wrapText="1"/>
    </xf>
    <xf numFmtId="20" fontId="9" fillId="0" borderId="0" xfId="0" applyNumberFormat="1" applyFont="1" applyAlignment="1">
      <alignment horizontal="left" vertical="center" wrapText="1"/>
    </xf>
    <xf numFmtId="0" fontId="10" fillId="0" borderId="0" xfId="0" applyFont="1"/>
    <xf numFmtId="0" fontId="15" fillId="0" borderId="0" xfId="0" applyFont="1"/>
    <xf numFmtId="0" fontId="16" fillId="0" borderId="0" xfId="0" applyFont="1"/>
    <xf numFmtId="0" fontId="8" fillId="0" borderId="13" xfId="0" applyFont="1" applyBorder="1" applyAlignment="1">
      <alignment horizontal="justify" vertical="center"/>
    </xf>
    <xf numFmtId="0" fontId="8" fillId="0" borderId="14" xfId="0" applyFont="1" applyBorder="1" applyAlignment="1">
      <alignment horizontal="center" vertical="center"/>
    </xf>
    <xf numFmtId="0" fontId="8" fillId="0" borderId="13" xfId="0" applyFont="1" applyBorder="1" applyAlignment="1">
      <alignment vertical="center"/>
    </xf>
    <xf numFmtId="0" fontId="8" fillId="0" borderId="14" xfId="0" applyFont="1" applyBorder="1" applyAlignment="1">
      <alignment vertical="center" wrapText="1"/>
    </xf>
    <xf numFmtId="0" fontId="8" fillId="0" borderId="14" xfId="0" applyFont="1" applyBorder="1" applyAlignment="1">
      <alignment vertical="top" wrapText="1"/>
    </xf>
    <xf numFmtId="0" fontId="8" fillId="0" borderId="13" xfId="0" applyFont="1" applyBorder="1" applyAlignment="1">
      <alignment vertical="center" wrapText="1"/>
    </xf>
    <xf numFmtId="0" fontId="8" fillId="0" borderId="14" xfId="0" applyFont="1" applyBorder="1" applyAlignment="1">
      <alignment horizontal="center" vertical="center" wrapText="1"/>
    </xf>
    <xf numFmtId="0" fontId="17" fillId="6" borderId="0" xfId="0" applyFont="1" applyFill="1"/>
    <xf numFmtId="0" fontId="15" fillId="6" borderId="0" xfId="0" applyFont="1" applyFill="1"/>
    <xf numFmtId="0" fontId="18" fillId="6" borderId="0" xfId="0" applyFont="1" applyFill="1"/>
    <xf numFmtId="0" fontId="19" fillId="0" borderId="0" xfId="0" applyFont="1"/>
    <xf numFmtId="0" fontId="18" fillId="0" borderId="0" xfId="0" applyFont="1"/>
    <xf numFmtId="0" fontId="22" fillId="0" borderId="3" xfId="0" applyFont="1" applyBorder="1"/>
    <xf numFmtId="0" fontId="25" fillId="6" borderId="0" xfId="0" applyFont="1" applyFill="1"/>
    <xf numFmtId="0" fontId="23" fillId="0" borderId="0" xfId="0" applyFont="1" applyAlignment="1">
      <alignment vertical="center"/>
    </xf>
    <xf numFmtId="0" fontId="21" fillId="6" borderId="0" xfId="0" applyFont="1" applyFill="1" applyAlignment="1">
      <alignment wrapText="1"/>
    </xf>
    <xf numFmtId="0" fontId="15" fillId="0" borderId="3" xfId="0" applyFont="1" applyBorder="1"/>
    <xf numFmtId="0" fontId="24" fillId="6" borderId="1" xfId="0" applyFont="1" applyFill="1" applyBorder="1" applyAlignment="1">
      <alignment horizontal="center"/>
    </xf>
    <xf numFmtId="0" fontId="26" fillId="0" borderId="0" xfId="0" applyFont="1"/>
    <xf numFmtId="0" fontId="10" fillId="6" borderId="0" xfId="0" applyFont="1" applyFill="1"/>
    <xf numFmtId="0" fontId="26" fillId="0" borderId="3" xfId="0" applyFont="1" applyBorder="1"/>
    <xf numFmtId="0" fontId="28" fillId="6" borderId="0" xfId="0" applyFont="1" applyFill="1"/>
    <xf numFmtId="0" fontId="30" fillId="0" borderId="1" xfId="0" applyFont="1" applyBorder="1" applyAlignment="1">
      <alignment horizontal="center" vertical="center"/>
    </xf>
    <xf numFmtId="0" fontId="30" fillId="0" borderId="1" xfId="0" applyFont="1" applyBorder="1" applyAlignment="1">
      <alignment horizontal="center" vertical="center" wrapText="1"/>
    </xf>
    <xf numFmtId="0" fontId="30" fillId="0" borderId="1" xfId="0" applyFont="1" applyBorder="1" applyAlignment="1">
      <alignment vertical="center"/>
    </xf>
    <xf numFmtId="0" fontId="30" fillId="6" borderId="1" xfId="0" applyFont="1" applyFill="1" applyBorder="1" applyAlignment="1">
      <alignment horizontal="center" vertical="center"/>
    </xf>
    <xf numFmtId="0" fontId="30" fillId="6" borderId="1" xfId="0" applyFont="1" applyFill="1" applyBorder="1" applyAlignment="1">
      <alignment horizontal="center" vertical="center" wrapText="1"/>
    </xf>
    <xf numFmtId="0" fontId="30" fillId="0" borderId="1" xfId="0" applyFont="1" applyBorder="1" applyAlignment="1">
      <alignment vertical="center" wrapText="1"/>
    </xf>
    <xf numFmtId="0" fontId="24" fillId="0" borderId="1" xfId="0" applyFont="1" applyBorder="1" applyAlignment="1">
      <alignment vertical="center"/>
    </xf>
    <xf numFmtId="0" fontId="30" fillId="6" borderId="1" xfId="0" applyFont="1" applyFill="1" applyBorder="1" applyAlignment="1">
      <alignment vertical="center"/>
    </xf>
    <xf numFmtId="0" fontId="24" fillId="0" borderId="0" xfId="0" applyFont="1"/>
    <xf numFmtId="0" fontId="20" fillId="6" borderId="1" xfId="0" applyFont="1" applyFill="1" applyBorder="1" applyAlignment="1">
      <alignment horizontal="center" vertical="center"/>
    </xf>
    <xf numFmtId="0" fontId="30" fillId="6" borderId="1" xfId="0" applyFont="1" applyFill="1" applyBorder="1" applyAlignment="1">
      <alignment horizontal="left" vertical="center" wrapText="1"/>
    </xf>
    <xf numFmtId="0" fontId="24" fillId="0" borderId="1" xfId="0" applyFont="1" applyBorder="1"/>
    <xf numFmtId="49" fontId="24" fillId="0" borderId="1" xfId="0" applyNumberFormat="1" applyFont="1" applyBorder="1" applyAlignment="1">
      <alignment vertical="center" wrapText="1"/>
    </xf>
    <xf numFmtId="0" fontId="24" fillId="0" borderId="1" xfId="0" applyFont="1" applyBorder="1" applyAlignment="1">
      <alignment horizontal="center" vertical="center"/>
    </xf>
    <xf numFmtId="0" fontId="30" fillId="0" borderId="1" xfId="0" applyFont="1" applyBorder="1" applyAlignment="1">
      <alignment horizontal="justify" vertical="center" wrapText="1"/>
    </xf>
    <xf numFmtId="0" fontId="30" fillId="0" borderId="1" xfId="0" applyFont="1" applyBorder="1" applyAlignment="1">
      <alignment horizontal="justify" vertical="center"/>
    </xf>
    <xf numFmtId="49" fontId="24" fillId="6" borderId="1" xfId="0" applyNumberFormat="1" applyFont="1" applyFill="1" applyBorder="1" applyAlignment="1">
      <alignment horizontal="center" vertical="center" wrapText="1"/>
    </xf>
    <xf numFmtId="0" fontId="24" fillId="0" borderId="1" xfId="0" applyFont="1" applyBorder="1" applyAlignment="1">
      <alignment horizontal="center"/>
    </xf>
    <xf numFmtId="0" fontId="24" fillId="0" borderId="1" xfId="0" applyFont="1" applyBorder="1" applyAlignment="1">
      <alignment vertical="center" wrapText="1"/>
    </xf>
    <xf numFmtId="0" fontId="24" fillId="0" borderId="1" xfId="0" applyFont="1" applyBorder="1" applyAlignment="1">
      <alignment horizontal="center" vertical="center" wrapText="1"/>
    </xf>
    <xf numFmtId="0" fontId="24" fillId="6" borderId="1" xfId="0" applyFont="1" applyFill="1" applyBorder="1" applyAlignment="1">
      <alignment horizontal="center" vertical="center"/>
    </xf>
    <xf numFmtId="0" fontId="24" fillId="6" borderId="1" xfId="0" applyFont="1" applyFill="1" applyBorder="1" applyAlignment="1">
      <alignment vertical="center"/>
    </xf>
    <xf numFmtId="0" fontId="24" fillId="6" borderId="1" xfId="0" applyFont="1" applyFill="1" applyBorder="1" applyAlignment="1">
      <alignment horizontal="center" vertical="center" wrapText="1"/>
    </xf>
    <xf numFmtId="0" fontId="24" fillId="6" borderId="1" xfId="0" applyFont="1" applyFill="1" applyBorder="1" applyAlignment="1">
      <alignment vertical="center" wrapText="1"/>
    </xf>
    <xf numFmtId="0" fontId="20" fillId="6" borderId="1" xfId="0" applyFont="1" applyFill="1" applyBorder="1" applyAlignment="1">
      <alignment horizontal="left" vertical="center" wrapText="1"/>
    </xf>
    <xf numFmtId="0" fontId="24" fillId="3" borderId="0" xfId="0" applyFont="1" applyFill="1"/>
    <xf numFmtId="0" fontId="24" fillId="3" borderId="0" xfId="0" applyFont="1" applyFill="1" applyAlignment="1">
      <alignment horizontal="center"/>
    </xf>
    <xf numFmtId="17" fontId="24" fillId="3" borderId="0" xfId="0" applyNumberFormat="1" applyFont="1" applyFill="1" applyAlignment="1">
      <alignment horizontal="center"/>
    </xf>
    <xf numFmtId="0" fontId="24" fillId="3" borderId="0" xfId="0" applyFont="1" applyFill="1" applyAlignment="1">
      <alignment horizontal="left" wrapText="1"/>
    </xf>
    <xf numFmtId="0" fontId="29" fillId="9" borderId="6" xfId="0" applyFont="1" applyFill="1" applyBorder="1"/>
    <xf numFmtId="0" fontId="29" fillId="9" borderId="7" xfId="0" applyFont="1" applyFill="1" applyBorder="1"/>
    <xf numFmtId="0" fontId="29" fillId="9" borderId="8" xfId="0" applyFont="1" applyFill="1" applyBorder="1"/>
    <xf numFmtId="0" fontId="24" fillId="0" borderId="5" xfId="0" applyFont="1" applyBorder="1"/>
    <xf numFmtId="17" fontId="24" fillId="0" borderId="1" xfId="0" applyNumberFormat="1" applyFont="1" applyBorder="1" applyAlignment="1">
      <alignment horizontal="center"/>
    </xf>
    <xf numFmtId="0" fontId="24" fillId="0" borderId="4" xfId="0" applyFont="1" applyBorder="1" applyAlignment="1">
      <alignment horizontal="left" wrapText="1"/>
    </xf>
    <xf numFmtId="0" fontId="24" fillId="0" borderId="9" xfId="0" applyFont="1" applyBorder="1"/>
    <xf numFmtId="0" fontId="24" fillId="0" borderId="2" xfId="0" applyFont="1" applyBorder="1" applyAlignment="1">
      <alignment horizontal="center"/>
    </xf>
    <xf numFmtId="0" fontId="24" fillId="0" borderId="10" xfId="0" applyFont="1" applyBorder="1" applyAlignment="1">
      <alignment horizontal="left" wrapText="1"/>
    </xf>
    <xf numFmtId="0" fontId="37" fillId="2" borderId="1" xfId="1" applyFont="1" applyBorder="1" applyAlignment="1">
      <alignment vertical="center" wrapText="1"/>
    </xf>
    <xf numFmtId="0" fontId="37" fillId="2" borderId="1" xfId="1" applyFont="1" applyBorder="1" applyAlignment="1">
      <alignment horizontal="center" vertical="center" wrapText="1"/>
    </xf>
    <xf numFmtId="0" fontId="26" fillId="0" borderId="0" xfId="0" applyFont="1" applyAlignment="1">
      <alignment vertical="top"/>
    </xf>
    <xf numFmtId="0" fontId="36" fillId="0" borderId="0" xfId="0" applyFont="1"/>
    <xf numFmtId="0" fontId="37" fillId="2" borderId="1" xfId="1" applyFont="1" applyBorder="1" applyAlignment="1">
      <alignment horizontal="center" vertical="center"/>
    </xf>
    <xf numFmtId="0" fontId="30" fillId="6" borderId="1" xfId="0" applyFont="1" applyFill="1" applyBorder="1" applyAlignment="1">
      <alignment vertical="center" wrapText="1"/>
    </xf>
    <xf numFmtId="0" fontId="24" fillId="6" borderId="1" xfId="0" applyFont="1" applyFill="1" applyBorder="1"/>
    <xf numFmtId="0" fontId="35" fillId="0" borderId="0" xfId="0" applyFont="1" applyAlignment="1">
      <alignment vertical="center"/>
    </xf>
    <xf numFmtId="0" fontId="24" fillId="0" borderId="0" xfId="0" applyFont="1" applyAlignment="1">
      <alignment vertical="center"/>
    </xf>
    <xf numFmtId="0" fontId="33" fillId="5" borderId="0" xfId="0" applyFont="1" applyFill="1" applyAlignment="1">
      <alignment vertical="center" wrapText="1"/>
    </xf>
    <xf numFmtId="0" fontId="24" fillId="0" borderId="0" xfId="0" applyFont="1" applyAlignment="1">
      <alignment wrapText="1"/>
    </xf>
    <xf numFmtId="0" fontId="35" fillId="0" borderId="0" xfId="0" applyFont="1" applyAlignment="1">
      <alignment wrapText="1"/>
    </xf>
    <xf numFmtId="0" fontId="35" fillId="0" borderId="0" xfId="0" applyFont="1"/>
    <xf numFmtId="0" fontId="40" fillId="0" borderId="0" xfId="0" applyFont="1" applyAlignment="1">
      <alignment horizontal="left" vertical="center" wrapText="1"/>
    </xf>
    <xf numFmtId="0" fontId="20" fillId="3" borderId="0" xfId="0" applyFont="1" applyFill="1"/>
    <xf numFmtId="0" fontId="31" fillId="3" borderId="0" xfId="0" applyFont="1" applyFill="1" applyAlignment="1">
      <alignment horizontal="left" wrapText="1"/>
    </xf>
    <xf numFmtId="0" fontId="13" fillId="6" borderId="14" xfId="0" applyFont="1" applyFill="1" applyBorder="1" applyAlignment="1">
      <alignment horizontal="center" vertical="center" wrapText="1"/>
    </xf>
    <xf numFmtId="0" fontId="24" fillId="0" borderId="0" xfId="0" applyFont="1" applyAlignment="1">
      <alignment vertical="center" wrapText="1"/>
    </xf>
    <xf numFmtId="0" fontId="37" fillId="2" borderId="0" xfId="1" applyFont="1" applyBorder="1" applyAlignment="1">
      <alignment horizontal="center" vertical="center" wrapText="1"/>
    </xf>
    <xf numFmtId="0" fontId="26" fillId="0" borderId="0" xfId="0" applyFont="1" applyAlignment="1">
      <alignment vertical="center"/>
    </xf>
    <xf numFmtId="0" fontId="24" fillId="0" borderId="11" xfId="0" applyFont="1" applyBorder="1" applyAlignment="1">
      <alignment horizontal="center" vertical="center"/>
    </xf>
    <xf numFmtId="0" fontId="20" fillId="0" borderId="1" xfId="0" applyFont="1" applyBorder="1" applyAlignment="1">
      <alignment vertical="center"/>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7" fillId="0" borderId="0" xfId="0" applyFont="1" applyAlignment="1">
      <alignment wrapText="1"/>
    </xf>
    <xf numFmtId="0" fontId="0" fillId="0" borderId="11" xfId="0" applyBorder="1" applyAlignment="1">
      <alignment horizontal="left" vertical="center"/>
    </xf>
    <xf numFmtId="0" fontId="24" fillId="0" borderId="0" xfId="0" applyFont="1" applyAlignment="1">
      <alignment horizontal="center" vertical="center"/>
    </xf>
    <xf numFmtId="0" fontId="24" fillId="0" borderId="3" xfId="0" applyFont="1" applyBorder="1"/>
    <xf numFmtId="0" fontId="20" fillId="0" borderId="1" xfId="0" applyFont="1" applyBorder="1" applyAlignment="1">
      <alignment vertical="center" wrapText="1"/>
    </xf>
    <xf numFmtId="0" fontId="30" fillId="6" borderId="4" xfId="0" applyFont="1" applyFill="1" applyBorder="1" applyAlignment="1">
      <alignment vertical="center" wrapText="1"/>
    </xf>
    <xf numFmtId="0" fontId="0" fillId="6" borderId="1" xfId="0" applyFill="1" applyBorder="1"/>
    <xf numFmtId="0" fontId="0" fillId="6" borderId="1" xfId="0" applyFill="1" applyBorder="1" applyAlignment="1">
      <alignment horizontal="center"/>
    </xf>
    <xf numFmtId="0" fontId="20" fillId="6" borderId="4" xfId="0" applyFont="1" applyFill="1" applyBorder="1" applyAlignment="1">
      <alignment horizontal="center" vertical="center" wrapText="1"/>
    </xf>
    <xf numFmtId="0" fontId="24" fillId="6" borderId="1" xfId="0" applyFont="1" applyFill="1" applyBorder="1" applyAlignment="1">
      <alignment horizontal="left" vertical="center" wrapText="1"/>
    </xf>
    <xf numFmtId="0" fontId="0" fillId="6" borderId="1" xfId="0" applyFill="1" applyBorder="1" applyAlignment="1">
      <alignment vertical="center"/>
    </xf>
    <xf numFmtId="0" fontId="0" fillId="6" borderId="1" xfId="0" applyFill="1" applyBorder="1" applyAlignment="1">
      <alignment horizontal="center" vertical="center"/>
    </xf>
    <xf numFmtId="0" fontId="0" fillId="6" borderId="1" xfId="0" applyFill="1" applyBorder="1" applyAlignment="1">
      <alignment wrapText="1"/>
    </xf>
    <xf numFmtId="0" fontId="20" fillId="6" borderId="1" xfId="0" applyFont="1" applyFill="1" applyBorder="1" applyAlignment="1">
      <alignment horizontal="center" vertical="center" wrapText="1"/>
    </xf>
    <xf numFmtId="0" fontId="31" fillId="6" borderId="1" xfId="0" applyFont="1" applyFill="1" applyBorder="1" applyAlignment="1">
      <alignment horizontal="center" vertical="center" wrapText="1"/>
    </xf>
    <xf numFmtId="0" fontId="27" fillId="6" borderId="0" xfId="0" applyFont="1" applyFill="1"/>
    <xf numFmtId="0" fontId="24" fillId="6" borderId="1" xfId="0" applyFont="1" applyFill="1" applyBorder="1" applyAlignment="1">
      <alignment wrapText="1"/>
    </xf>
    <xf numFmtId="0" fontId="20" fillId="6" borderId="1" xfId="0" applyFont="1" applyFill="1" applyBorder="1" applyAlignment="1">
      <alignment wrapText="1"/>
    </xf>
    <xf numFmtId="0" fontId="20" fillId="6" borderId="1" xfId="0" applyFont="1" applyFill="1" applyBorder="1" applyAlignment="1">
      <alignment vertical="center" wrapText="1"/>
    </xf>
    <xf numFmtId="0" fontId="3" fillId="6" borderId="1" xfId="0" applyFont="1" applyFill="1" applyBorder="1" applyAlignment="1">
      <alignment horizontal="center" vertical="center"/>
    </xf>
    <xf numFmtId="0" fontId="30" fillId="6" borderId="1" xfId="0" quotePrefix="1" applyFont="1" applyFill="1" applyBorder="1" applyAlignment="1">
      <alignment horizontal="center" vertical="center"/>
    </xf>
    <xf numFmtId="0" fontId="20" fillId="3" borderId="0" xfId="0" applyFont="1" applyFill="1" applyAlignment="1">
      <alignment horizontal="left" wrapText="1"/>
    </xf>
    <xf numFmtId="0" fontId="41" fillId="6" borderId="1" xfId="0" applyFont="1" applyFill="1" applyBorder="1" applyAlignment="1">
      <alignment horizontal="left" wrapText="1"/>
    </xf>
    <xf numFmtId="0" fontId="32" fillId="4" borderId="1" xfId="0" applyFont="1" applyFill="1" applyBorder="1" applyAlignment="1">
      <alignment vertical="center" wrapText="1"/>
    </xf>
    <xf numFmtId="0" fontId="37" fillId="7" borderId="1" xfId="0" applyFont="1" applyFill="1" applyBorder="1" applyAlignment="1">
      <alignment horizontal="center" vertical="center" wrapText="1"/>
    </xf>
    <xf numFmtId="0" fontId="37" fillId="7" borderId="1" xfId="0" applyFont="1" applyFill="1" applyBorder="1" applyAlignment="1">
      <alignment horizontal="center" vertical="center"/>
    </xf>
    <xf numFmtId="0" fontId="37" fillId="7" borderId="11" xfId="0" applyFont="1" applyFill="1" applyBorder="1" applyAlignment="1">
      <alignment horizontal="center" vertical="center" wrapText="1"/>
    </xf>
    <xf numFmtId="0" fontId="18" fillId="4" borderId="0" xfId="0" applyFont="1" applyFill="1"/>
    <xf numFmtId="0" fontId="37" fillId="2" borderId="10" xfId="1" applyFont="1" applyBorder="1" applyAlignment="1">
      <alignment horizontal="center" vertical="center" wrapText="1"/>
    </xf>
    <xf numFmtId="0" fontId="24" fillId="6" borderId="4" xfId="0" applyFont="1" applyFill="1" applyBorder="1" applyAlignment="1">
      <alignment horizontal="center" vertical="center"/>
    </xf>
    <xf numFmtId="0" fontId="30" fillId="6" borderId="15" xfId="0" applyFont="1" applyFill="1" applyBorder="1" applyAlignment="1">
      <alignment vertical="center" wrapText="1"/>
    </xf>
    <xf numFmtId="0" fontId="30" fillId="6" borderId="1" xfId="0" applyFont="1" applyFill="1" applyBorder="1" applyAlignment="1">
      <alignment horizontal="center" vertical="top" wrapText="1"/>
    </xf>
    <xf numFmtId="0" fontId="24" fillId="6" borderId="1" xfId="0" applyFont="1" applyFill="1" applyBorder="1" applyAlignment="1">
      <alignment horizontal="left" vertical="top" wrapText="1"/>
    </xf>
    <xf numFmtId="0" fontId="24" fillId="6" borderId="4" xfId="0" applyFont="1" applyFill="1" applyBorder="1" applyAlignment="1">
      <alignment horizontal="center" vertical="top"/>
    </xf>
    <xf numFmtId="0" fontId="30" fillId="6" borderId="15" xfId="0" applyFont="1" applyFill="1" applyBorder="1" applyAlignment="1">
      <alignment vertical="top" wrapText="1"/>
    </xf>
    <xf numFmtId="0" fontId="30" fillId="6" borderId="2" xfId="0" applyFont="1" applyFill="1" applyBorder="1" applyAlignment="1">
      <alignment horizontal="center" vertical="center" wrapText="1"/>
    </xf>
    <xf numFmtId="0" fontId="30" fillId="6" borderId="2" xfId="0" applyFont="1" applyFill="1" applyBorder="1" applyAlignment="1">
      <alignment vertical="center" wrapText="1"/>
    </xf>
    <xf numFmtId="0" fontId="24" fillId="6" borderId="10" xfId="0" applyFont="1" applyFill="1" applyBorder="1" applyAlignment="1">
      <alignment horizontal="center" vertical="center"/>
    </xf>
    <xf numFmtId="0" fontId="24" fillId="6" borderId="15" xfId="0" applyFont="1" applyFill="1" applyBorder="1"/>
    <xf numFmtId="0" fontId="30" fillId="0" borderId="4" xfId="0" applyFont="1" applyBorder="1" applyAlignment="1">
      <alignment horizontal="center" vertical="center" wrapText="1"/>
    </xf>
    <xf numFmtId="0" fontId="24" fillId="0" borderId="16" xfId="0" applyFont="1" applyBorder="1" applyAlignment="1">
      <alignment horizontal="center"/>
    </xf>
    <xf numFmtId="0" fontId="30" fillId="0" borderId="16" xfId="0" applyFont="1" applyBorder="1" applyAlignment="1">
      <alignment horizontal="center" vertical="center" wrapText="1"/>
    </xf>
    <xf numFmtId="0" fontId="24" fillId="0" borderId="18" xfId="0" applyFont="1" applyBorder="1"/>
    <xf numFmtId="0" fontId="30" fillId="0" borderId="7" xfId="0" applyFont="1" applyBorder="1" applyAlignment="1">
      <alignment horizontal="center" vertical="center" wrapText="1"/>
    </xf>
    <xf numFmtId="0" fontId="24" fillId="0" borderId="0" xfId="0" applyFont="1" applyAlignment="1">
      <alignment horizontal="center" vertical="top"/>
    </xf>
    <xf numFmtId="0" fontId="24" fillId="0" borderId="19" xfId="0" applyFont="1" applyBorder="1" applyAlignment="1">
      <alignment horizontal="center" vertical="top"/>
    </xf>
    <xf numFmtId="0" fontId="30" fillId="0" borderId="8" xfId="0" applyFont="1" applyBorder="1" applyAlignment="1">
      <alignment vertical="center" wrapText="1"/>
    </xf>
    <xf numFmtId="0" fontId="24" fillId="6" borderId="20" xfId="0" applyFont="1" applyFill="1" applyBorder="1" applyAlignment="1">
      <alignment horizontal="left" vertical="top" wrapText="1"/>
    </xf>
    <xf numFmtId="0" fontId="24" fillId="6" borderId="10" xfId="0" applyFont="1" applyFill="1" applyBorder="1" applyAlignment="1">
      <alignment vertical="top" wrapText="1"/>
    </xf>
    <xf numFmtId="0" fontId="30" fillId="6" borderId="4" xfId="0" applyFont="1" applyFill="1" applyBorder="1" applyAlignment="1">
      <alignment horizontal="center" vertical="center" wrapText="1"/>
    </xf>
    <xf numFmtId="0" fontId="30" fillId="6" borderId="10" xfId="0" applyFont="1" applyFill="1" applyBorder="1" applyAlignment="1">
      <alignment horizontal="center" vertical="center" wrapText="1"/>
    </xf>
    <xf numFmtId="0" fontId="24" fillId="6" borderId="21" xfId="0" applyFont="1" applyFill="1" applyBorder="1"/>
    <xf numFmtId="0" fontId="24" fillId="0" borderId="16" xfId="0" applyFont="1" applyBorder="1" applyAlignment="1">
      <alignment horizontal="center" vertical="center"/>
    </xf>
    <xf numFmtId="0" fontId="24" fillId="0" borderId="21" xfId="0" applyFont="1" applyBorder="1"/>
    <xf numFmtId="0" fontId="30" fillId="6" borderId="21" xfId="0" applyFont="1" applyFill="1" applyBorder="1" applyAlignment="1">
      <alignment vertical="center" wrapText="1"/>
    </xf>
    <xf numFmtId="0" fontId="24" fillId="6" borderId="19" xfId="0" applyFont="1" applyFill="1" applyBorder="1" applyAlignment="1">
      <alignment horizontal="center" vertical="center"/>
    </xf>
    <xf numFmtId="0" fontId="24" fillId="0" borderId="19" xfId="0" applyFont="1" applyBorder="1" applyAlignment="1">
      <alignment horizontal="center" vertical="center"/>
    </xf>
    <xf numFmtId="0" fontId="30" fillId="0" borderId="19" xfId="0" applyFont="1" applyBorder="1" applyAlignment="1">
      <alignment horizontal="center" vertical="center" wrapText="1"/>
    </xf>
    <xf numFmtId="0" fontId="24" fillId="0" borderId="19" xfId="0" applyFont="1" applyBorder="1"/>
    <xf numFmtId="0" fontId="24" fillId="6" borderId="16" xfId="0" applyFont="1" applyFill="1" applyBorder="1" applyAlignment="1">
      <alignment horizontal="center" vertical="center"/>
    </xf>
    <xf numFmtId="0" fontId="38" fillId="0" borderId="16" xfId="0" applyFont="1" applyBorder="1" applyAlignment="1">
      <alignment horizontal="center" vertical="center" wrapText="1"/>
    </xf>
    <xf numFmtId="0" fontId="24" fillId="0" borderId="15" xfId="0" applyFont="1" applyBorder="1"/>
    <xf numFmtId="0" fontId="30" fillId="0" borderId="2" xfId="0" applyFont="1" applyBorder="1" applyAlignment="1">
      <alignment horizontal="center" vertical="center" wrapText="1"/>
    </xf>
    <xf numFmtId="0" fontId="30" fillId="0" borderId="10" xfId="0" applyFont="1" applyBorder="1" applyAlignment="1">
      <alignment horizontal="center" vertical="center" wrapText="1"/>
    </xf>
    <xf numFmtId="0" fontId="30" fillId="6" borderId="10" xfId="0" applyFont="1" applyFill="1" applyBorder="1" applyAlignment="1">
      <alignment vertical="center" wrapText="1"/>
    </xf>
    <xf numFmtId="0" fontId="30" fillId="6" borderId="19" xfId="0" applyFont="1" applyFill="1" applyBorder="1" applyAlignment="1">
      <alignment horizontal="center" vertical="center" wrapText="1"/>
    </xf>
    <xf numFmtId="0" fontId="42" fillId="6" borderId="22" xfId="0" applyFont="1" applyFill="1" applyBorder="1" applyAlignment="1">
      <alignment wrapText="1"/>
    </xf>
    <xf numFmtId="0" fontId="30" fillId="0" borderId="23" xfId="0" applyFont="1" applyBorder="1" applyAlignment="1">
      <alignment horizontal="center" vertical="center" wrapText="1"/>
    </xf>
    <xf numFmtId="0" fontId="30" fillId="6" borderId="16" xfId="0" applyFont="1" applyFill="1" applyBorder="1" applyAlignment="1">
      <alignment horizontal="center" vertical="center" wrapText="1"/>
    </xf>
    <xf numFmtId="0" fontId="30" fillId="0" borderId="8" xfId="0" applyFont="1" applyBorder="1" applyAlignment="1">
      <alignment horizontal="center" vertical="center" wrapText="1"/>
    </xf>
    <xf numFmtId="0" fontId="30" fillId="6" borderId="7" xfId="0" applyFont="1" applyFill="1" applyBorder="1" applyAlignment="1">
      <alignment horizontal="center" vertical="center" wrapText="1"/>
    </xf>
    <xf numFmtId="0" fontId="30" fillId="6" borderId="1" xfId="0" applyFont="1" applyFill="1" applyBorder="1" applyAlignment="1">
      <alignment horizontal="left" vertical="top" wrapText="1"/>
    </xf>
    <xf numFmtId="0" fontId="24" fillId="6" borderId="16" xfId="0" applyFont="1" applyFill="1" applyBorder="1" applyAlignment="1">
      <alignment horizontal="center"/>
    </xf>
    <xf numFmtId="0" fontId="24" fillId="6" borderId="16" xfId="0" applyFont="1" applyFill="1" applyBorder="1"/>
    <xf numFmtId="0" fontId="30" fillId="6" borderId="16" xfId="0" applyFont="1" applyFill="1" applyBorder="1" applyAlignment="1">
      <alignment vertical="center" wrapText="1"/>
    </xf>
    <xf numFmtId="0" fontId="30" fillId="6" borderId="4" xfId="0" applyFont="1" applyFill="1" applyBorder="1" applyAlignment="1">
      <alignment horizontal="left" vertical="top" wrapText="1"/>
    </xf>
    <xf numFmtId="0" fontId="24" fillId="6" borderId="0" xfId="0" applyFont="1" applyFill="1"/>
    <xf numFmtId="0" fontId="24" fillId="6" borderId="4" xfId="0" applyFont="1" applyFill="1" applyBorder="1" applyAlignment="1">
      <alignment vertical="top" wrapText="1"/>
    </xf>
    <xf numFmtId="0" fontId="30" fillId="6" borderId="16" xfId="0" applyFont="1" applyFill="1" applyBorder="1" applyAlignment="1">
      <alignment horizontal="center" vertical="top" wrapText="1"/>
    </xf>
    <xf numFmtId="0" fontId="0" fillId="0" borderId="16" xfId="0" applyBorder="1"/>
    <xf numFmtId="0" fontId="0" fillId="0" borderId="15" xfId="0" applyBorder="1"/>
    <xf numFmtId="0" fontId="24" fillId="0" borderId="9" xfId="0" applyFont="1" applyBorder="1" applyAlignment="1">
      <alignment horizontal="center" vertical="center"/>
    </xf>
    <xf numFmtId="0" fontId="44" fillId="0" borderId="16" xfId="0" applyFont="1" applyBorder="1" applyAlignment="1">
      <alignment horizontal="center" vertical="center"/>
    </xf>
    <xf numFmtId="0" fontId="24" fillId="0" borderId="6" xfId="0" applyFont="1" applyBorder="1" applyAlignment="1">
      <alignment horizontal="center" vertical="center"/>
    </xf>
    <xf numFmtId="0" fontId="24" fillId="0" borderId="5" xfId="0" applyFont="1" applyBorder="1" applyAlignment="1">
      <alignment horizontal="center" vertical="center"/>
    </xf>
    <xf numFmtId="0" fontId="24" fillId="6" borderId="5" xfId="0" applyFont="1" applyFill="1" applyBorder="1" applyAlignment="1">
      <alignment horizontal="center" vertical="center"/>
    </xf>
    <xf numFmtId="0" fontId="37" fillId="2" borderId="2" xfId="1" applyFont="1" applyBorder="1" applyAlignment="1">
      <alignment horizontal="center" vertical="center" wrapText="1"/>
    </xf>
    <xf numFmtId="0" fontId="24" fillId="0" borderId="16" xfId="0" applyFont="1" applyBorder="1"/>
    <xf numFmtId="0" fontId="30" fillId="6" borderId="16" xfId="0" applyFont="1" applyFill="1" applyBorder="1" applyAlignment="1">
      <alignment vertical="top" wrapText="1"/>
    </xf>
    <xf numFmtId="0" fontId="30" fillId="6" borderId="19" xfId="0" applyFont="1" applyFill="1" applyBorder="1" applyAlignment="1">
      <alignment vertical="center" wrapText="1"/>
    </xf>
    <xf numFmtId="0" fontId="24" fillId="0" borderId="21" xfId="0" applyFont="1" applyBorder="1" applyAlignment="1">
      <alignment horizontal="center"/>
    </xf>
    <xf numFmtId="0" fontId="24" fillId="0" borderId="17" xfId="0" applyFont="1" applyBorder="1"/>
    <xf numFmtId="0" fontId="24" fillId="6" borderId="1" xfId="0" applyFont="1" applyFill="1" applyBorder="1" applyAlignment="1">
      <alignment vertical="top" wrapText="1"/>
    </xf>
    <xf numFmtId="0" fontId="24" fillId="6" borderId="19" xfId="0" applyFont="1" applyFill="1" applyBorder="1"/>
    <xf numFmtId="0" fontId="30" fillId="6" borderId="23" xfId="0" applyFont="1" applyFill="1" applyBorder="1" applyAlignment="1">
      <alignment vertical="center" wrapText="1"/>
    </xf>
    <xf numFmtId="0" fontId="30" fillId="6" borderId="5" xfId="0" applyFont="1" applyFill="1" applyBorder="1" applyAlignment="1">
      <alignment horizontal="center" vertical="center" wrapText="1"/>
    </xf>
    <xf numFmtId="0" fontId="24" fillId="6" borderId="17" xfId="0" applyFont="1" applyFill="1" applyBorder="1"/>
    <xf numFmtId="0" fontId="30" fillId="6" borderId="4" xfId="0" applyFont="1" applyFill="1" applyBorder="1" applyAlignment="1">
      <alignment horizontal="center" vertical="center"/>
    </xf>
    <xf numFmtId="0" fontId="30" fillId="6" borderId="8" xfId="0" applyFont="1" applyFill="1" applyBorder="1" applyAlignment="1">
      <alignment vertical="center" wrapText="1"/>
    </xf>
    <xf numFmtId="0" fontId="30" fillId="6" borderId="2" xfId="0" applyFont="1" applyFill="1" applyBorder="1" applyAlignment="1">
      <alignment horizontal="center" vertical="center"/>
    </xf>
    <xf numFmtId="0" fontId="30" fillId="6" borderId="16" xfId="0" applyFont="1" applyFill="1" applyBorder="1" applyAlignment="1">
      <alignment horizontal="center" vertical="center"/>
    </xf>
    <xf numFmtId="0" fontId="30" fillId="6" borderId="9" xfId="0" applyFont="1" applyFill="1" applyBorder="1" applyAlignment="1">
      <alignment horizontal="center" vertical="center"/>
    </xf>
    <xf numFmtId="0" fontId="30" fillId="6" borderId="16" xfId="0" applyFont="1" applyFill="1" applyBorder="1" applyAlignment="1">
      <alignment vertical="center"/>
    </xf>
    <xf numFmtId="0" fontId="30" fillId="6" borderId="23" xfId="0" applyFont="1" applyFill="1" applyBorder="1" applyAlignment="1">
      <alignment horizontal="center" vertical="center"/>
    </xf>
    <xf numFmtId="0" fontId="32" fillId="6" borderId="16" xfId="0" applyFont="1" applyFill="1" applyBorder="1" applyAlignment="1">
      <alignment vertical="center" wrapText="1"/>
    </xf>
    <xf numFmtId="0" fontId="44" fillId="6" borderId="16" xfId="0" applyFont="1" applyFill="1" applyBorder="1" applyAlignment="1">
      <alignment horizontal="left" vertical="center" wrapText="1"/>
    </xf>
    <xf numFmtId="0" fontId="30" fillId="6" borderId="4" xfId="0" applyFont="1" applyFill="1" applyBorder="1" applyAlignment="1">
      <alignment horizontal="left" vertical="center" wrapText="1"/>
    </xf>
    <xf numFmtId="0" fontId="37" fillId="2" borderId="4" xfId="1" applyFont="1" applyBorder="1" applyAlignment="1">
      <alignment horizontal="center" vertical="center" wrapText="1"/>
    </xf>
    <xf numFmtId="0" fontId="37" fillId="2" borderId="19" xfId="1" applyFont="1" applyBorder="1" applyAlignment="1">
      <alignment horizontal="center" vertical="center" wrapText="1"/>
    </xf>
    <xf numFmtId="0" fontId="24" fillId="6" borderId="1" xfId="0" applyFont="1" applyFill="1" applyBorder="1" applyAlignment="1">
      <alignment horizontal="center" vertical="top" wrapText="1"/>
    </xf>
    <xf numFmtId="0" fontId="30" fillId="6" borderId="4" xfId="0" applyFont="1" applyFill="1" applyBorder="1" applyAlignment="1">
      <alignment horizontal="center" vertical="top" wrapText="1"/>
    </xf>
    <xf numFmtId="0" fontId="30" fillId="6" borderId="17" xfId="0" applyFont="1" applyFill="1" applyBorder="1" applyAlignment="1">
      <alignment vertical="top" wrapText="1"/>
    </xf>
    <xf numFmtId="0" fontId="30" fillId="6" borderId="17" xfId="0" applyFont="1" applyFill="1" applyBorder="1" applyAlignment="1">
      <alignment vertical="center" wrapText="1"/>
    </xf>
    <xf numFmtId="0" fontId="30" fillId="6" borderId="15" xfId="0" applyFont="1" applyFill="1" applyBorder="1" applyAlignment="1">
      <alignment horizontal="center" vertical="center" wrapText="1"/>
    </xf>
    <xf numFmtId="0" fontId="24" fillId="6" borderId="17" xfId="0" applyFont="1" applyFill="1" applyBorder="1" applyAlignment="1">
      <alignment horizontal="left" vertical="top" wrapText="1"/>
    </xf>
    <xf numFmtId="0" fontId="24" fillId="6" borderId="17" xfId="0" applyFont="1" applyFill="1" applyBorder="1" applyAlignment="1">
      <alignment vertical="top" wrapText="1"/>
    </xf>
    <xf numFmtId="0" fontId="42" fillId="6" borderId="17" xfId="0" applyFont="1" applyFill="1" applyBorder="1" applyAlignment="1">
      <alignment wrapText="1"/>
    </xf>
    <xf numFmtId="0" fontId="42" fillId="6" borderId="0" xfId="0" applyFont="1" applyFill="1" applyAlignment="1">
      <alignment wrapText="1"/>
    </xf>
    <xf numFmtId="0" fontId="30" fillId="6" borderId="8" xfId="0" applyFont="1" applyFill="1" applyBorder="1" applyAlignment="1">
      <alignment horizontal="center" vertical="center"/>
    </xf>
    <xf numFmtId="0" fontId="37" fillId="2" borderId="9" xfId="1" applyFont="1" applyBorder="1" applyAlignment="1">
      <alignment horizontal="center" vertical="center" wrapText="1"/>
    </xf>
    <xf numFmtId="0" fontId="24" fillId="6" borderId="16" xfId="0" applyFont="1" applyFill="1" applyBorder="1" applyAlignment="1">
      <alignment horizontal="center" vertical="center" wrapText="1"/>
    </xf>
    <xf numFmtId="0" fontId="24" fillId="6" borderId="16" xfId="0" applyFont="1" applyFill="1" applyBorder="1" applyAlignment="1">
      <alignment horizontal="center" vertical="top" wrapText="1"/>
    </xf>
    <xf numFmtId="0" fontId="30" fillId="6" borderId="24" xfId="0" applyFont="1" applyFill="1" applyBorder="1" applyAlignment="1">
      <alignment vertical="center" wrapText="1"/>
    </xf>
    <xf numFmtId="0" fontId="24" fillId="6" borderId="24" xfId="0" applyFont="1" applyFill="1" applyBorder="1" applyAlignment="1">
      <alignment horizontal="left" vertical="top" wrapText="1"/>
    </xf>
    <xf numFmtId="0" fontId="24" fillId="6" borderId="24" xfId="0" applyFont="1" applyFill="1" applyBorder="1" applyAlignment="1">
      <alignment vertical="top" wrapText="1"/>
    </xf>
    <xf numFmtId="0" fontId="30" fillId="6" borderId="23" xfId="0" applyFont="1" applyFill="1" applyBorder="1" applyAlignment="1">
      <alignment vertical="top" wrapText="1"/>
    </xf>
    <xf numFmtId="0" fontId="24" fillId="6" borderId="25" xfId="0" applyFont="1" applyFill="1" applyBorder="1"/>
    <xf numFmtId="0" fontId="30" fillId="6" borderId="19" xfId="0" applyFont="1" applyFill="1" applyBorder="1" applyAlignment="1">
      <alignment vertical="top" wrapText="1"/>
    </xf>
    <xf numFmtId="0" fontId="30" fillId="6" borderId="26" xfId="0" applyFont="1" applyFill="1" applyBorder="1" applyAlignment="1">
      <alignment vertical="center" wrapText="1"/>
    </xf>
    <xf numFmtId="0" fontId="37" fillId="2" borderId="5" xfId="1" applyFont="1" applyBorder="1" applyAlignment="1">
      <alignment horizontal="center" vertical="center" wrapText="1"/>
    </xf>
    <xf numFmtId="0" fontId="30" fillId="0" borderId="1" xfId="0" applyFont="1" applyBorder="1" applyAlignment="1">
      <alignment horizontal="left" vertical="center"/>
    </xf>
    <xf numFmtId="0" fontId="30" fillId="0" borderId="4" xfId="0" applyFont="1" applyBorder="1" applyAlignment="1">
      <alignment horizontal="center" vertical="center"/>
    </xf>
    <xf numFmtId="0" fontId="24" fillId="6" borderId="16" xfId="0" applyFont="1" applyFill="1" applyBorder="1" applyAlignment="1">
      <alignment horizontal="left" vertical="center" wrapText="1"/>
    </xf>
    <xf numFmtId="0" fontId="30" fillId="6" borderId="16" xfId="0" applyFont="1" applyFill="1" applyBorder="1" applyAlignment="1">
      <alignment horizontal="left" vertical="center" wrapText="1"/>
    </xf>
    <xf numFmtId="0" fontId="30" fillId="6" borderId="15" xfId="0" applyFont="1" applyFill="1" applyBorder="1" applyAlignment="1">
      <alignment horizontal="left" vertical="center" wrapText="1"/>
    </xf>
    <xf numFmtId="0" fontId="30" fillId="0" borderId="5" xfId="0" applyFont="1" applyBorder="1" applyAlignment="1">
      <alignment horizontal="center" vertical="center"/>
    </xf>
    <xf numFmtId="0" fontId="24" fillId="0" borderId="0" xfId="0" applyFont="1" applyAlignment="1">
      <alignment horizontal="center"/>
    </xf>
    <xf numFmtId="0" fontId="30" fillId="0" borderId="4" xfId="0" applyFont="1" applyBorder="1" applyAlignment="1">
      <alignment vertical="center" wrapText="1"/>
    </xf>
    <xf numFmtId="0" fontId="24" fillId="0" borderId="27" xfId="0" applyFont="1" applyBorder="1"/>
    <xf numFmtId="0" fontId="42" fillId="6" borderId="24" xfId="0" applyFont="1" applyFill="1" applyBorder="1" applyAlignment="1">
      <alignment wrapText="1"/>
    </xf>
    <xf numFmtId="0" fontId="30" fillId="6" borderId="10" xfId="0" applyFont="1" applyFill="1" applyBorder="1" applyAlignment="1">
      <alignment horizontal="center" vertical="center"/>
    </xf>
    <xf numFmtId="0" fontId="30" fillId="6" borderId="15" xfId="0" applyFont="1" applyFill="1" applyBorder="1" applyAlignment="1">
      <alignment horizontal="center" vertical="center"/>
    </xf>
    <xf numFmtId="0" fontId="24" fillId="6" borderId="16" xfId="0" applyFont="1" applyFill="1" applyBorder="1" applyAlignment="1">
      <alignment horizontal="center" vertical="top"/>
    </xf>
    <xf numFmtId="0" fontId="43" fillId="6" borderId="16" xfId="0" applyFont="1" applyFill="1" applyBorder="1" applyAlignment="1">
      <alignment wrapText="1"/>
    </xf>
    <xf numFmtId="0" fontId="38" fillId="6" borderId="16" xfId="0" applyFont="1" applyFill="1" applyBorder="1" applyAlignment="1">
      <alignment vertical="center" wrapText="1"/>
    </xf>
    <xf numFmtId="0" fontId="42" fillId="6" borderId="16" xfId="0" applyFont="1" applyFill="1" applyBorder="1" applyAlignment="1">
      <alignment wrapText="1"/>
    </xf>
    <xf numFmtId="0" fontId="31" fillId="4" borderId="1" xfId="0" applyFont="1" applyFill="1" applyBorder="1" applyAlignment="1">
      <alignment wrapText="1"/>
    </xf>
    <xf numFmtId="0" fontId="31" fillId="4" borderId="1" xfId="0" applyFont="1" applyFill="1" applyBorder="1"/>
    <xf numFmtId="0" fontId="0" fillId="4" borderId="1" xfId="0" applyFill="1" applyBorder="1" applyAlignment="1">
      <alignment wrapText="1"/>
    </xf>
    <xf numFmtId="0" fontId="24" fillId="6" borderId="15" xfId="0" applyFont="1" applyFill="1" applyBorder="1" applyAlignment="1">
      <alignment horizontal="left" vertical="center" wrapText="1"/>
    </xf>
    <xf numFmtId="0" fontId="38" fillId="6" borderId="21" xfId="0" applyFont="1" applyFill="1" applyBorder="1" applyAlignment="1">
      <alignment vertical="top" wrapText="1"/>
    </xf>
    <xf numFmtId="0" fontId="38" fillId="6" borderId="4" xfId="0" applyFont="1" applyFill="1" applyBorder="1" applyAlignment="1">
      <alignment vertical="top" wrapText="1"/>
    </xf>
    <xf numFmtId="0" fontId="38" fillId="6" borderId="4" xfId="0" applyFont="1" applyFill="1" applyBorder="1" applyAlignment="1">
      <alignment vertical="center" wrapText="1"/>
    </xf>
    <xf numFmtId="0" fontId="54" fillId="4" borderId="1" xfId="0" applyFont="1" applyFill="1" applyBorder="1" applyAlignment="1">
      <alignment vertical="center" wrapText="1"/>
    </xf>
    <xf numFmtId="0" fontId="55" fillId="0" borderId="0" xfId="0" applyFont="1" applyAlignment="1">
      <alignment wrapText="1"/>
    </xf>
    <xf numFmtId="0" fontId="0" fillId="6" borderId="1" xfId="0" applyFill="1" applyBorder="1" applyAlignment="1">
      <alignment vertical="center" wrapText="1"/>
    </xf>
    <xf numFmtId="0" fontId="56" fillId="4" borderId="1" xfId="0" applyFont="1" applyFill="1" applyBorder="1" applyAlignment="1">
      <alignment horizontal="left" vertical="top" wrapText="1"/>
    </xf>
    <xf numFmtId="49" fontId="15" fillId="6" borderId="1" xfId="0" applyNumberFormat="1" applyFont="1" applyFill="1" applyBorder="1" applyAlignment="1">
      <alignment horizontal="center" vertical="center" wrapText="1"/>
    </xf>
    <xf numFmtId="0" fontId="30" fillId="0" borderId="4" xfId="0" applyFont="1" applyBorder="1" applyAlignment="1">
      <alignment vertical="center"/>
    </xf>
    <xf numFmtId="0" fontId="30" fillId="0" borderId="5" xfId="0" applyFont="1" applyBorder="1" applyAlignment="1">
      <alignment vertical="center"/>
    </xf>
    <xf numFmtId="0" fontId="30" fillId="0" borderId="1" xfId="0" applyFont="1" applyBorder="1" applyAlignment="1">
      <alignment vertical="center" wrapText="1"/>
    </xf>
    <xf numFmtId="0" fontId="24" fillId="6" borderId="2" xfId="0" applyFont="1" applyFill="1" applyBorder="1" applyAlignment="1">
      <alignment horizontal="center" vertical="center" wrapText="1"/>
    </xf>
    <xf numFmtId="0" fontId="24" fillId="6" borderId="11" xfId="0" applyFont="1" applyFill="1" applyBorder="1" applyAlignment="1">
      <alignment horizontal="center" vertical="center" wrapText="1"/>
    </xf>
    <xf numFmtId="0" fontId="24" fillId="6" borderId="7" xfId="0" applyFont="1" applyFill="1" applyBorder="1" applyAlignment="1">
      <alignment horizontal="center" vertical="center" wrapText="1"/>
    </xf>
    <xf numFmtId="0" fontId="30" fillId="6" borderId="4" xfId="0" applyFont="1" applyFill="1" applyBorder="1" applyAlignment="1">
      <alignment vertical="center"/>
    </xf>
    <xf numFmtId="0" fontId="30" fillId="6" borderId="5" xfId="0" applyFont="1" applyFill="1" applyBorder="1" applyAlignment="1">
      <alignment vertical="center"/>
    </xf>
    <xf numFmtId="0" fontId="30" fillId="6" borderId="4" xfId="0" applyFont="1" applyFill="1" applyBorder="1" applyAlignment="1">
      <alignment vertical="center" wrapText="1"/>
    </xf>
    <xf numFmtId="0" fontId="30" fillId="6" borderId="5" xfId="0" applyFont="1" applyFill="1" applyBorder="1" applyAlignment="1">
      <alignment vertical="center" wrapText="1"/>
    </xf>
    <xf numFmtId="0" fontId="37" fillId="2" borderId="0" xfId="1" applyFont="1" applyBorder="1" applyAlignment="1">
      <alignment horizontal="center" vertical="center" wrapText="1"/>
    </xf>
    <xf numFmtId="0" fontId="4" fillId="0" borderId="0" xfId="0" applyFont="1" applyAlignment="1">
      <alignment vertical="center" wrapText="1"/>
    </xf>
    <xf numFmtId="0" fontId="4" fillId="0" borderId="0" xfId="0" applyFont="1" applyAlignment="1">
      <alignment wrapText="1"/>
    </xf>
    <xf numFmtId="0" fontId="1" fillId="4" borderId="1" xfId="0" applyFont="1" applyFill="1" applyBorder="1" applyAlignment="1">
      <alignment vertical="center" wrapText="1"/>
    </xf>
  </cellXfs>
  <cellStyles count="3">
    <cellStyle name="Accent1" xfId="1" builtinId="29"/>
    <cellStyle name="Commentaire" xfId="2" xr:uid="{B9A2DC63-E4C1-495C-8709-689C1EDECFE5}"/>
    <cellStyle name="Normal" xfId="0" builtinId="0"/>
  </cellStyles>
  <dxfs count="32">
    <dxf>
      <font>
        <b val="0"/>
        <i val="0"/>
        <strike val="0"/>
        <condense val="0"/>
        <extend val="0"/>
        <outline val="0"/>
        <shadow val="0"/>
        <u val="none"/>
        <vertAlign val="baseline"/>
        <sz val="12"/>
        <color theme="1"/>
        <name val="Calibri Light"/>
        <family val="2"/>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Light"/>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Light"/>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Light"/>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Light"/>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Light"/>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Light"/>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Light"/>
        <family val="2"/>
        <scheme val="none"/>
      </font>
      <fill>
        <patternFill patternType="none">
          <fgColor indexed="64"/>
          <bgColor auto="1"/>
        </patternFill>
      </fill>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Light"/>
        <family val="2"/>
        <scheme val="none"/>
      </font>
      <fill>
        <patternFill patternType="none">
          <fgColor indexed="64"/>
          <bgColor auto="1"/>
        </patternFill>
      </fill>
      <alignment horizontal="center" vertical="bottom" textRotation="0" wrapText="0" indent="0" justifyLastLine="0" shrinkToFit="0" readingOrder="0"/>
    </dxf>
    <dxf>
      <font>
        <b/>
        <strike val="0"/>
        <outline val="0"/>
        <shadow val="0"/>
        <u val="none"/>
        <vertAlign val="baseline"/>
        <sz val="12"/>
        <color theme="0"/>
        <name val="Calibri Light"/>
        <family val="2"/>
        <scheme val="none"/>
      </font>
      <fill>
        <patternFill patternType="solid">
          <fgColor indexed="64"/>
          <bgColor theme="3" tint="0.39997558519241921"/>
        </patternFill>
      </fill>
      <border diagonalUp="0" diagonalDown="0" outline="0">
        <left style="thin">
          <color indexed="64"/>
        </left>
        <right style="thin">
          <color indexed="64"/>
        </right>
        <top/>
        <bottom/>
      </border>
    </dxf>
    <dxf>
      <font>
        <strike val="0"/>
        <outline val="0"/>
        <shadow val="0"/>
        <u val="none"/>
        <vertAlign val="baseline"/>
        <sz val="12"/>
        <color theme="1"/>
        <name val="Calibri Light"/>
        <family val="2"/>
        <scheme val="none"/>
      </font>
      <alignment horizontal="left" vertical="bottom" textRotation="0" wrapText="1" indent="0" justifyLastLine="0" shrinkToFit="0" readingOrder="0"/>
    </dxf>
    <dxf>
      <font>
        <strike val="0"/>
        <outline val="0"/>
        <shadow val="0"/>
        <u val="none"/>
        <vertAlign val="baseline"/>
        <sz val="12"/>
        <color theme="1"/>
        <name val="Calibri Light"/>
        <family val="2"/>
        <scheme val="none"/>
      </font>
      <alignment horizontal="center" vertical="bottom" textRotation="0" wrapText="0" indent="0" justifyLastLine="0" shrinkToFit="0" readingOrder="0"/>
    </dxf>
    <dxf>
      <font>
        <strike val="0"/>
        <outline val="0"/>
        <shadow val="0"/>
        <u val="none"/>
        <vertAlign val="baseline"/>
        <sz val="12"/>
        <color theme="1"/>
        <name val="Calibri Light"/>
        <family val="2"/>
        <scheme val="none"/>
      </font>
      <alignment horizontal="center" vertical="bottom" textRotation="0" wrapText="0" indent="0" justifyLastLine="0" shrinkToFit="0" readingOrder="0"/>
    </dxf>
    <dxf>
      <font>
        <strike val="0"/>
        <outline val="0"/>
        <shadow val="0"/>
        <u val="none"/>
        <vertAlign val="baseline"/>
        <sz val="12"/>
        <color theme="1"/>
        <name val="Calibri Light"/>
        <family val="2"/>
        <scheme val="none"/>
      </font>
      <alignment horizontal="center" vertical="bottom" textRotation="0" wrapText="0" indent="0" justifyLastLine="0" shrinkToFit="0" readingOrder="0"/>
    </dxf>
    <dxf>
      <font>
        <strike val="0"/>
        <outline val="0"/>
        <shadow val="0"/>
        <u val="none"/>
        <vertAlign val="baseline"/>
        <sz val="12"/>
        <color theme="1"/>
        <name val="Calibri Light"/>
        <family val="2"/>
        <scheme val="none"/>
      </font>
      <alignment horizontal="center" vertical="bottom" textRotation="0" wrapText="0" indent="0" justifyLastLine="0" shrinkToFit="0" readingOrder="0"/>
    </dxf>
    <dxf>
      <font>
        <strike val="0"/>
        <outline val="0"/>
        <shadow val="0"/>
        <u val="none"/>
        <vertAlign val="baseline"/>
        <sz val="12"/>
        <color theme="1"/>
        <name val="Calibri Light"/>
        <family val="2"/>
        <scheme val="none"/>
      </font>
      <alignment horizontal="center" vertical="bottom" textRotation="0" wrapText="0" indent="0" justifyLastLine="0" shrinkToFit="0" readingOrder="0"/>
    </dxf>
    <dxf>
      <font>
        <strike val="0"/>
        <outline val="0"/>
        <shadow val="0"/>
        <u val="none"/>
        <vertAlign val="baseline"/>
        <sz val="12"/>
        <color theme="1"/>
        <name val="Calibri Light"/>
        <family val="2"/>
        <scheme val="none"/>
      </font>
      <alignment horizontal="center" vertical="bottom" textRotation="0" wrapText="0" indent="0" justifyLastLine="0" shrinkToFit="0" readingOrder="0"/>
    </dxf>
    <dxf>
      <font>
        <strike val="0"/>
        <outline val="0"/>
        <shadow val="0"/>
        <u val="none"/>
        <vertAlign val="baseline"/>
        <sz val="12"/>
        <color theme="1"/>
        <name val="Calibri Light"/>
        <family val="2"/>
        <scheme val="none"/>
      </font>
    </dxf>
    <dxf>
      <font>
        <strike val="0"/>
        <outline val="0"/>
        <shadow val="0"/>
        <u val="none"/>
        <vertAlign val="baseline"/>
        <sz val="12"/>
        <color theme="1"/>
        <name val="Calibri Light"/>
        <family val="2"/>
        <scheme val="none"/>
      </font>
    </dxf>
    <dxf>
      <font>
        <outline val="0"/>
        <shadow val="0"/>
        <u val="none"/>
        <vertAlign val="baseline"/>
        <sz val="12"/>
        <name val="Calibri Light"/>
        <family val="2"/>
        <scheme val="none"/>
      </font>
    </dxf>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vertical style="thin">
          <color theme="4"/>
        </vertical>
        <horizontal style="thin">
          <color theme="4"/>
        </horizontal>
      </border>
    </dxf>
  </dxfs>
  <tableStyles count="1" defaultTableStyle="TableStyleMedium2" defaultPivotStyle="PivotStyleMedium9">
    <tableStyle name="TableStyleLight9 2" pivot="0" count="9" xr9:uid="{00000000-0011-0000-FFFF-FFFF00000000}">
      <tableStyleElement type="wholeTable" dxfId="31"/>
      <tableStyleElement type="headerRow" dxfId="30"/>
      <tableStyleElement type="totalRow" dxfId="29"/>
      <tableStyleElement type="firstColumn" dxfId="28"/>
      <tableStyleElement type="lastColumn" dxfId="27"/>
      <tableStyleElement type="firstRowStripe" dxfId="26"/>
      <tableStyleElement type="secondRowStripe" dxfId="25"/>
      <tableStyleElement type="firstColumnStripe" dxfId="24"/>
      <tableStyleElement type="secondColumnStripe" dxfId="23"/>
    </tableStyle>
  </tableStyles>
  <colors>
    <mruColors>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3:H93" totalsRowShown="0" headerRowDxfId="22" dataDxfId="21">
  <autoFilter ref="A3:H93" xr:uid="{00000000-0009-0000-0100-000001000000}"/>
  <tableColumns count="8">
    <tableColumn id="1" xr3:uid="{00000000-0010-0000-0000-000001000000}" name="Nom" dataDxfId="20"/>
    <tableColumn id="2" xr3:uid="{00000000-0010-0000-0000-000002000000}" name="Taille" dataDxfId="19"/>
    <tableColumn id="3" xr3:uid="{00000000-0010-0000-0000-000003000000}" name="Début" dataDxfId="18"/>
    <tableColumn id="4" xr3:uid="{00000000-0010-0000-0000-000004000000}" name="Fin" dataDxfId="17"/>
    <tableColumn id="5" xr3:uid="{00000000-0010-0000-0000-000005000000}" name="Type de la norme (B2 *)" dataDxfId="16"/>
    <tableColumn id="6" xr3:uid="{00000000-0010-0000-0000-000006000000}" name="Position dans la norme" dataDxfId="15"/>
    <tableColumn id="7" xr3:uid="{00000000-0010-0000-0000-000007000000}" name="Obligatoire" dataDxfId="14"/>
    <tableColumn id="8" xr3:uid="{00000000-0010-0000-0000-000008000000}" name="Consignes" dataDxfId="13"/>
  </tableColumns>
  <tableStyleInfo name="TableStyleLight9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au4" displayName="Tableau4" ref="A4:H18" totalsRowShown="0" headerRowDxfId="12" dataDxfId="11" headerRowBorderDxfId="9" tableBorderDxfId="10" totalsRowBorderDxfId="8">
  <autoFilter ref="A4:H18" xr:uid="{00000000-0009-0000-0100-000004000000}"/>
  <tableColumns count="8">
    <tableColumn id="1" xr3:uid="{00000000-0010-0000-0100-000001000000}" name="Nom" dataDxfId="7"/>
    <tableColumn id="2" xr3:uid="{00000000-0010-0000-0100-000002000000}" name="Taille" dataDxfId="6"/>
    <tableColumn id="3" xr3:uid="{00000000-0010-0000-0100-000003000000}" name="Début" dataDxfId="5">
      <calculatedColumnFormula>D4+1</calculatedColumnFormula>
    </tableColumn>
    <tableColumn id="4" xr3:uid="{00000000-0010-0000-0100-000004000000}" name="Fin" dataDxfId="4">
      <calculatedColumnFormula>B5+C5-1</calculatedColumnFormula>
    </tableColumn>
    <tableColumn id="5" xr3:uid="{00000000-0010-0000-0100-000005000000}" name="Type de la norme (B2 *)" dataDxfId="3"/>
    <tableColumn id="6" xr3:uid="{00000000-0010-0000-0100-000006000000}" name="Position dans la norme" dataDxfId="2"/>
    <tableColumn id="7" xr3:uid="{00000000-0010-0000-0100-000007000000}" name="Obligatoire" dataDxfId="1"/>
    <tableColumn id="8" xr3:uid="{00000000-0010-0000-0100-000008000000}" name="Consignes" dataDxfId="0"/>
  </tableColumns>
  <tableStyleInfo name="TableStyleMedium2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2:C24"/>
  <sheetViews>
    <sheetView topLeftCell="A18" workbookViewId="0">
      <selection activeCell="A7" sqref="A7"/>
    </sheetView>
  </sheetViews>
  <sheetFormatPr defaultColWidth="11.42578125" defaultRowHeight="15"/>
  <cols>
    <col min="1" max="1" width="138" style="6" customWidth="1"/>
    <col min="2" max="2" width="32.7109375" customWidth="1"/>
  </cols>
  <sheetData>
    <row r="2" spans="1:3" ht="20.25" customHeight="1">
      <c r="A2" s="82" t="s">
        <v>0</v>
      </c>
      <c r="B2" s="43"/>
      <c r="C2" s="43"/>
    </row>
    <row r="3" spans="1:3" ht="15.75">
      <c r="A3" s="83"/>
      <c r="B3" s="43"/>
      <c r="C3" s="43"/>
    </row>
    <row r="4" spans="1:3" ht="105.75" customHeight="1">
      <c r="A4" s="90" t="s">
        <v>1</v>
      </c>
      <c r="B4" s="43"/>
      <c r="C4" s="43"/>
    </row>
    <row r="5" spans="1:3" ht="31.5">
      <c r="A5" s="83" t="s">
        <v>2</v>
      </c>
      <c r="B5" s="43"/>
      <c r="C5" s="43"/>
    </row>
    <row r="6" spans="1:3" ht="15.75">
      <c r="A6" s="83"/>
      <c r="B6" s="43"/>
      <c r="C6" s="43"/>
    </row>
    <row r="8" spans="1:3" ht="17.25">
      <c r="A8" s="82" t="s">
        <v>3</v>
      </c>
    </row>
    <row r="9" spans="1:3" ht="15.75">
      <c r="A9" s="83"/>
    </row>
    <row r="10" spans="1:3" ht="36">
      <c r="A10" s="83" t="s">
        <v>4</v>
      </c>
    </row>
    <row r="11" spans="1:3" ht="15.75">
      <c r="A11" s="43" t="s">
        <v>5</v>
      </c>
    </row>
    <row r="12" spans="1:3" ht="15.75">
      <c r="A12" s="43" t="s">
        <v>6</v>
      </c>
    </row>
    <row r="13" spans="1:3" ht="15.75">
      <c r="A13" s="43" t="s">
        <v>7</v>
      </c>
    </row>
    <row r="14" spans="1:3" ht="15.75">
      <c r="A14" s="43" t="s">
        <v>8</v>
      </c>
    </row>
    <row r="15" spans="1:3" ht="70.5">
      <c r="A15" s="251" t="s">
        <v>9</v>
      </c>
    </row>
    <row r="16" spans="1:3" ht="105.75">
      <c r="A16" s="251" t="s">
        <v>10</v>
      </c>
    </row>
    <row r="17" spans="1:3" ht="53.25">
      <c r="A17" s="83" t="s">
        <v>11</v>
      </c>
    </row>
    <row r="18" spans="1:3" ht="176.25">
      <c r="A18" s="83" t="s">
        <v>12</v>
      </c>
    </row>
    <row r="19" spans="1:3" ht="17.25">
      <c r="A19" s="83" t="s">
        <v>13</v>
      </c>
    </row>
    <row r="21" spans="1:3" ht="17.25">
      <c r="A21" s="82" t="s">
        <v>14</v>
      </c>
      <c r="B21" s="82"/>
      <c r="C21" s="82"/>
    </row>
    <row r="22" spans="1:3" ht="17.25">
      <c r="A22" s="84" t="s">
        <v>15</v>
      </c>
      <c r="B22" s="84" t="s">
        <v>16</v>
      </c>
      <c r="C22" s="85" t="s">
        <v>17</v>
      </c>
    </row>
    <row r="23" spans="1:3" ht="17.25">
      <c r="A23" s="243" t="s">
        <v>18</v>
      </c>
      <c r="B23" s="243" t="s">
        <v>19</v>
      </c>
      <c r="C23" s="244" t="s">
        <v>20</v>
      </c>
    </row>
    <row r="24" spans="1:3" ht="17.25">
      <c r="A24" s="243" t="s">
        <v>21</v>
      </c>
      <c r="B24" s="243" t="s">
        <v>22</v>
      </c>
      <c r="C24" s="244" t="s">
        <v>20</v>
      </c>
    </row>
  </sheetData>
  <pageMargins left="0.7" right="0.7" top="0.75" bottom="0.75" header="0.3" footer="0.3"/>
  <pageSetup paperSize="9"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5F236-5A03-495E-8BF0-AF2DFF40CEA4}">
  <dimension ref="A1:G21"/>
  <sheetViews>
    <sheetView workbookViewId="0">
      <selection activeCell="A4" sqref="A4:G4"/>
    </sheetView>
  </sheetViews>
  <sheetFormatPr defaultColWidth="11.42578125" defaultRowHeight="15"/>
  <cols>
    <col min="1" max="1" width="59.42578125" customWidth="1"/>
    <col min="5" max="5" width="20.5703125" customWidth="1"/>
    <col min="6" max="6" width="21.85546875" customWidth="1"/>
    <col min="7" max="7" width="49.28515625" customWidth="1"/>
  </cols>
  <sheetData>
    <row r="1" spans="1:7" ht="18.75">
      <c r="A1" s="23" t="s">
        <v>421</v>
      </c>
      <c r="B1" s="7"/>
      <c r="C1" s="7"/>
      <c r="D1" s="7"/>
      <c r="E1" s="7"/>
      <c r="G1" s="24"/>
    </row>
    <row r="2" spans="1:7" ht="18.75">
      <c r="A2" s="23" t="s">
        <v>422</v>
      </c>
    </row>
    <row r="3" spans="1:7" ht="18.75">
      <c r="A3" s="23"/>
    </row>
    <row r="4" spans="1:7" ht="15.75">
      <c r="A4" s="121" t="s">
        <v>26</v>
      </c>
      <c r="B4" s="121" t="s">
        <v>27</v>
      </c>
      <c r="C4" s="121" t="s">
        <v>28</v>
      </c>
      <c r="D4" s="121" t="s">
        <v>29</v>
      </c>
      <c r="E4" s="121" t="s">
        <v>423</v>
      </c>
      <c r="F4" s="122" t="s">
        <v>424</v>
      </c>
      <c r="G4" s="123" t="s">
        <v>425</v>
      </c>
    </row>
    <row r="5" spans="1:7" ht="15.75" thickBot="1">
      <c r="A5" s="13" t="s">
        <v>426</v>
      </c>
      <c r="B5" s="14">
        <v>4</v>
      </c>
      <c r="C5" s="14">
        <v>1</v>
      </c>
      <c r="D5" s="14">
        <f>C5 + B5 -1</f>
        <v>4</v>
      </c>
      <c r="E5" s="14" t="s">
        <v>427</v>
      </c>
      <c r="F5" s="14"/>
      <c r="G5" s="89" t="s">
        <v>428</v>
      </c>
    </row>
    <row r="6" spans="1:7" ht="15.75" thickBot="1">
      <c r="A6" s="15" t="s">
        <v>36</v>
      </c>
      <c r="B6" s="14">
        <v>9</v>
      </c>
      <c r="C6" s="14">
        <f xml:space="preserve"> D5 +1</f>
        <v>5</v>
      </c>
      <c r="D6" s="14">
        <f t="shared" ref="D6:D21" si="0">C6 + B6 -1</f>
        <v>13</v>
      </c>
      <c r="E6" s="14" t="s">
        <v>429</v>
      </c>
      <c r="F6" s="14">
        <v>1</v>
      </c>
      <c r="G6" s="16"/>
    </row>
    <row r="7" spans="1:7" ht="15.75" thickBot="1">
      <c r="A7" s="15" t="s">
        <v>430</v>
      </c>
      <c r="B7" s="14">
        <v>9</v>
      </c>
      <c r="C7" s="14">
        <f t="shared" ref="C7:C21" si="1" xml:space="preserve"> D6 +1</f>
        <v>14</v>
      </c>
      <c r="D7" s="14">
        <f t="shared" si="0"/>
        <v>22</v>
      </c>
      <c r="E7" s="14" t="s">
        <v>429</v>
      </c>
      <c r="F7" s="14">
        <v>10</v>
      </c>
      <c r="G7" s="16"/>
    </row>
    <row r="8" spans="1:7">
      <c r="A8" s="15" t="s">
        <v>431</v>
      </c>
      <c r="B8" s="14">
        <v>9</v>
      </c>
      <c r="C8" s="14">
        <f t="shared" si="1"/>
        <v>23</v>
      </c>
      <c r="D8" s="14">
        <f t="shared" si="0"/>
        <v>31</v>
      </c>
      <c r="E8" s="14" t="s">
        <v>432</v>
      </c>
      <c r="F8" s="14">
        <v>40</v>
      </c>
      <c r="G8" s="16"/>
    </row>
    <row r="9" spans="1:7">
      <c r="A9" s="15" t="s">
        <v>433</v>
      </c>
      <c r="B9" s="14">
        <v>1</v>
      </c>
      <c r="C9" s="14">
        <f t="shared" si="1"/>
        <v>32</v>
      </c>
      <c r="D9" s="14">
        <f t="shared" si="0"/>
        <v>32</v>
      </c>
      <c r="E9" s="14" t="s">
        <v>429</v>
      </c>
      <c r="F9" s="14">
        <v>50</v>
      </c>
      <c r="G9" s="119" t="s">
        <v>434</v>
      </c>
    </row>
    <row r="10" spans="1:7">
      <c r="A10" s="15" t="s">
        <v>234</v>
      </c>
      <c r="B10" s="14">
        <v>13</v>
      </c>
      <c r="C10" s="14">
        <f t="shared" si="1"/>
        <v>33</v>
      </c>
      <c r="D10" s="14">
        <f t="shared" si="0"/>
        <v>45</v>
      </c>
      <c r="E10" s="14" t="s">
        <v>432</v>
      </c>
      <c r="F10" s="14">
        <v>12</v>
      </c>
      <c r="G10" s="16"/>
    </row>
    <row r="11" spans="1:7" ht="15.75" thickBot="1">
      <c r="A11" s="15" t="s">
        <v>435</v>
      </c>
      <c r="B11" s="14">
        <v>2</v>
      </c>
      <c r="C11" s="14">
        <f t="shared" si="1"/>
        <v>46</v>
      </c>
      <c r="D11" s="14">
        <f t="shared" si="0"/>
        <v>47</v>
      </c>
      <c r="E11" s="14" t="s">
        <v>432</v>
      </c>
      <c r="F11" s="14">
        <v>25</v>
      </c>
      <c r="G11" s="16"/>
    </row>
    <row r="12" spans="1:7" ht="15.75" thickBot="1">
      <c r="A12" s="15" t="s">
        <v>79</v>
      </c>
      <c r="B12" s="14">
        <v>60</v>
      </c>
      <c r="C12" s="14">
        <f t="shared" si="1"/>
        <v>48</v>
      </c>
      <c r="D12" s="14">
        <f t="shared" si="0"/>
        <v>107</v>
      </c>
      <c r="E12" s="14"/>
      <c r="F12" s="14"/>
      <c r="G12" s="16"/>
    </row>
    <row r="13" spans="1:7" ht="15.75" thickBot="1">
      <c r="A13" s="15" t="s">
        <v>436</v>
      </c>
      <c r="B13" s="14">
        <v>3</v>
      </c>
      <c r="C13" s="14">
        <f t="shared" si="1"/>
        <v>108</v>
      </c>
      <c r="D13" s="14">
        <f t="shared" si="0"/>
        <v>110</v>
      </c>
      <c r="E13" s="14" t="s">
        <v>432</v>
      </c>
      <c r="F13" s="14">
        <v>27</v>
      </c>
      <c r="G13" s="16"/>
    </row>
    <row r="14" spans="1:7" ht="50.25" customHeight="1" thickBot="1">
      <c r="A14" s="15" t="s">
        <v>253</v>
      </c>
      <c r="B14" s="14">
        <v>13</v>
      </c>
      <c r="C14" s="14">
        <f t="shared" si="1"/>
        <v>111</v>
      </c>
      <c r="D14" s="14">
        <f t="shared" si="0"/>
        <v>123</v>
      </c>
      <c r="E14" s="14" t="s">
        <v>437</v>
      </c>
      <c r="F14" s="14">
        <v>50</v>
      </c>
      <c r="G14" s="17" t="s">
        <v>438</v>
      </c>
    </row>
    <row r="15" spans="1:7" ht="62.25" customHeight="1" thickBot="1">
      <c r="A15" s="15" t="s">
        <v>439</v>
      </c>
      <c r="B15" s="14">
        <v>2</v>
      </c>
      <c r="C15" s="14">
        <f t="shared" si="1"/>
        <v>124</v>
      </c>
      <c r="D15" s="14">
        <f t="shared" si="0"/>
        <v>125</v>
      </c>
      <c r="E15" s="14" t="s">
        <v>437</v>
      </c>
      <c r="F15" s="14">
        <v>63</v>
      </c>
      <c r="G15" s="16" t="s">
        <v>259</v>
      </c>
    </row>
    <row r="16" spans="1:7" ht="21.75" customHeight="1" thickBot="1">
      <c r="A16" s="15" t="s">
        <v>440</v>
      </c>
      <c r="B16" s="14">
        <v>8</v>
      </c>
      <c r="C16" s="14">
        <f t="shared" si="1"/>
        <v>126</v>
      </c>
      <c r="D16" s="14">
        <f t="shared" si="0"/>
        <v>133</v>
      </c>
      <c r="E16" s="14" t="s">
        <v>432</v>
      </c>
      <c r="F16" s="14">
        <v>96</v>
      </c>
      <c r="G16" s="16" t="s">
        <v>441</v>
      </c>
    </row>
    <row r="17" spans="1:7" ht="15.75" thickBot="1">
      <c r="A17" s="15" t="s">
        <v>298</v>
      </c>
      <c r="B17" s="14">
        <v>1</v>
      </c>
      <c r="C17" s="14">
        <f t="shared" si="1"/>
        <v>134</v>
      </c>
      <c r="D17" s="14">
        <f t="shared" si="0"/>
        <v>134</v>
      </c>
      <c r="E17" s="14" t="s">
        <v>432</v>
      </c>
      <c r="F17" s="14">
        <v>102</v>
      </c>
      <c r="G17" s="16"/>
    </row>
    <row r="18" spans="1:7" ht="24.75" customHeight="1" thickBot="1">
      <c r="A18" s="18" t="s">
        <v>442</v>
      </c>
      <c r="B18" s="14">
        <v>5</v>
      </c>
      <c r="C18" s="14">
        <f t="shared" si="1"/>
        <v>135</v>
      </c>
      <c r="D18" s="14">
        <f t="shared" si="0"/>
        <v>139</v>
      </c>
      <c r="E18" s="19" t="s">
        <v>443</v>
      </c>
      <c r="F18" s="14">
        <v>91</v>
      </c>
      <c r="G18" s="16"/>
    </row>
    <row r="19" spans="1:7" ht="15.75" thickBot="1">
      <c r="A19" s="15" t="s">
        <v>360</v>
      </c>
      <c r="B19" s="14">
        <v>20</v>
      </c>
      <c r="C19" s="14">
        <f t="shared" si="1"/>
        <v>140</v>
      </c>
      <c r="D19" s="14">
        <f t="shared" si="0"/>
        <v>159</v>
      </c>
      <c r="E19" s="14"/>
      <c r="F19" s="14"/>
      <c r="G19" s="16"/>
    </row>
    <row r="20" spans="1:7" ht="15.75" thickBot="1">
      <c r="A20" s="15" t="s">
        <v>363</v>
      </c>
      <c r="B20" s="14">
        <v>15</v>
      </c>
      <c r="C20" s="14">
        <f t="shared" si="1"/>
        <v>160</v>
      </c>
      <c r="D20" s="14">
        <f t="shared" si="0"/>
        <v>174</v>
      </c>
      <c r="E20" s="14"/>
      <c r="F20" s="14"/>
      <c r="G20" s="16"/>
    </row>
    <row r="21" spans="1:7" ht="15.75" thickBot="1">
      <c r="A21" s="15" t="s">
        <v>361</v>
      </c>
      <c r="B21" s="14">
        <v>1</v>
      </c>
      <c r="C21" s="14">
        <f t="shared" si="1"/>
        <v>175</v>
      </c>
      <c r="D21" s="14">
        <f t="shared" si="0"/>
        <v>175</v>
      </c>
      <c r="E21" s="14"/>
      <c r="F21" s="14"/>
      <c r="G21" s="16"/>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5"/>
  <dimension ref="A1:E6"/>
  <sheetViews>
    <sheetView workbookViewId="0">
      <selection activeCell="D16" sqref="D16"/>
    </sheetView>
  </sheetViews>
  <sheetFormatPr defaultColWidth="11.42578125" defaultRowHeight="15"/>
  <cols>
    <col min="1" max="1" width="23.140625" customWidth="1"/>
    <col min="5" max="5" width="57.7109375" customWidth="1"/>
  </cols>
  <sheetData>
    <row r="1" spans="1:5" ht="18">
      <c r="A1" s="31" t="s">
        <v>444</v>
      </c>
    </row>
    <row r="2" spans="1:5" ht="18">
      <c r="A2" s="31" t="s">
        <v>126</v>
      </c>
    </row>
    <row r="4" spans="1:5" ht="15.75">
      <c r="A4" s="73" t="s">
        <v>445</v>
      </c>
      <c r="B4" s="74" t="s">
        <v>27</v>
      </c>
      <c r="C4" s="74" t="s">
        <v>28</v>
      </c>
      <c r="D4" s="74" t="s">
        <v>29</v>
      </c>
      <c r="E4" s="74" t="s">
        <v>446</v>
      </c>
    </row>
    <row r="5" spans="1:5" ht="15.75">
      <c r="A5" s="53" t="s">
        <v>447</v>
      </c>
      <c r="B5" s="54">
        <v>20</v>
      </c>
      <c r="C5" s="54">
        <v>1</v>
      </c>
      <c r="D5" s="54">
        <v>20</v>
      </c>
      <c r="E5" s="53" t="s">
        <v>232</v>
      </c>
    </row>
    <row r="6" spans="1:5" ht="31.5">
      <c r="A6" s="53" t="s">
        <v>448</v>
      </c>
      <c r="B6" s="54">
        <v>20</v>
      </c>
      <c r="C6" s="54">
        <v>21</v>
      </c>
      <c r="D6" s="54">
        <v>10</v>
      </c>
      <c r="E6" s="53" t="s">
        <v>449</v>
      </c>
    </row>
  </sheetData>
  <autoFilter ref="A4:E4" xr:uid="{00000000-0009-0000-0000-000008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6"/>
  <dimension ref="A1:E7"/>
  <sheetViews>
    <sheetView workbookViewId="0">
      <selection sqref="A1:A2"/>
    </sheetView>
  </sheetViews>
  <sheetFormatPr defaultColWidth="11.42578125" defaultRowHeight="15"/>
  <cols>
    <col min="5" max="5" width="63.85546875" customWidth="1"/>
  </cols>
  <sheetData>
    <row r="1" spans="1:5" ht="18">
      <c r="A1" s="31" t="s">
        <v>450</v>
      </c>
    </row>
    <row r="2" spans="1:5" ht="18">
      <c r="A2" s="31" t="s">
        <v>422</v>
      </c>
    </row>
    <row r="4" spans="1:5" ht="16.5" customHeight="1">
      <c r="A4" s="73" t="s">
        <v>445</v>
      </c>
      <c r="B4" s="74" t="s">
        <v>27</v>
      </c>
      <c r="C4" s="74" t="s">
        <v>28</v>
      </c>
      <c r="D4" s="74" t="s">
        <v>29</v>
      </c>
      <c r="E4" s="73" t="s">
        <v>446</v>
      </c>
    </row>
    <row r="5" spans="1:5" ht="31.5">
      <c r="A5" s="53" t="s">
        <v>58</v>
      </c>
      <c r="B5" s="54">
        <v>20</v>
      </c>
      <c r="C5" s="54" t="s">
        <v>451</v>
      </c>
      <c r="D5" s="54">
        <v>20</v>
      </c>
      <c r="E5" s="53" t="s">
        <v>452</v>
      </c>
    </row>
    <row r="6" spans="1:5" ht="31.5">
      <c r="A6" s="53" t="s">
        <v>431</v>
      </c>
      <c r="B6" s="54">
        <v>9</v>
      </c>
      <c r="C6" s="54">
        <v>21</v>
      </c>
      <c r="D6" s="54">
        <v>29</v>
      </c>
      <c r="E6" s="53" t="s">
        <v>453</v>
      </c>
    </row>
    <row r="7" spans="1:5" ht="15.75">
      <c r="A7" s="43"/>
      <c r="B7" s="43"/>
      <c r="C7" s="43"/>
      <c r="D7" s="43"/>
      <c r="E7" s="43"/>
    </row>
  </sheetData>
  <autoFilter ref="A4:E4" xr:uid="{00000000-0009-0000-0000-000009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7"/>
  <dimension ref="A1:M57"/>
  <sheetViews>
    <sheetView topLeftCell="A35" workbookViewId="0">
      <selection activeCell="L6" sqref="L6"/>
    </sheetView>
  </sheetViews>
  <sheetFormatPr defaultColWidth="11.42578125" defaultRowHeight="15" customHeight="1"/>
  <cols>
    <col min="1" max="1" width="54" customWidth="1"/>
    <col min="7" max="8" width="34.5703125" customWidth="1"/>
    <col min="9" max="9" width="16.28515625" customWidth="1"/>
    <col min="10" max="10" width="18.140625" customWidth="1"/>
    <col min="11" max="11" width="41.140625" customWidth="1"/>
    <col min="12" max="12" width="43" customWidth="1"/>
    <col min="13" max="13" width="43.5703125" customWidth="1"/>
    <col min="15" max="15" width="9.140625"/>
  </cols>
  <sheetData>
    <row r="1" spans="1:13" ht="18">
      <c r="A1" s="75" t="s">
        <v>454</v>
      </c>
      <c r="G1" s="28"/>
      <c r="H1" s="28"/>
    </row>
    <row r="2" spans="1:13" ht="18">
      <c r="A2" s="31" t="s">
        <v>422</v>
      </c>
    </row>
    <row r="3" spans="1:13" ht="15.75">
      <c r="A3" s="12"/>
    </row>
    <row r="4" spans="1:13" ht="47.25">
      <c r="A4" s="74" t="s">
        <v>26</v>
      </c>
      <c r="B4" s="74" t="s">
        <v>28</v>
      </c>
      <c r="C4" s="74" t="s">
        <v>29</v>
      </c>
      <c r="D4" s="74" t="s">
        <v>27</v>
      </c>
      <c r="E4" s="74" t="s">
        <v>30</v>
      </c>
      <c r="F4" s="74" t="s">
        <v>455</v>
      </c>
      <c r="G4" s="74" t="s">
        <v>456</v>
      </c>
      <c r="H4" s="74" t="s">
        <v>457</v>
      </c>
      <c r="I4" s="74" t="s">
        <v>32</v>
      </c>
      <c r="J4" s="74" t="s">
        <v>33</v>
      </c>
      <c r="K4" s="125" t="s">
        <v>34</v>
      </c>
      <c r="L4" s="125" t="s">
        <v>35</v>
      </c>
      <c r="M4" s="125" t="s">
        <v>458</v>
      </c>
    </row>
    <row r="5" spans="1:13" ht="15.75">
      <c r="A5" s="42" t="s">
        <v>459</v>
      </c>
      <c r="B5" s="36">
        <v>1</v>
      </c>
      <c r="C5" s="36">
        <f>B5+D5-1</f>
        <v>1</v>
      </c>
      <c r="D5" s="36">
        <v>1</v>
      </c>
      <c r="E5" s="39" t="s">
        <v>37</v>
      </c>
      <c r="F5" s="57" t="s">
        <v>44</v>
      </c>
      <c r="G5" s="39" t="s">
        <v>427</v>
      </c>
      <c r="H5" s="39"/>
      <c r="I5" s="39" t="s">
        <v>39</v>
      </c>
      <c r="J5" s="126" t="s">
        <v>40</v>
      </c>
      <c r="K5" s="127" t="s">
        <v>460</v>
      </c>
      <c r="L5" s="176"/>
      <c r="M5" s="178"/>
    </row>
    <row r="6" spans="1:13" ht="63">
      <c r="A6" s="42" t="s">
        <v>36</v>
      </c>
      <c r="B6" s="36">
        <f>C5+1</f>
        <v>2</v>
      </c>
      <c r="C6" s="36">
        <f t="shared" ref="C6:C45" si="0">B6+D6-1</f>
        <v>10</v>
      </c>
      <c r="D6" s="36">
        <v>9</v>
      </c>
      <c r="E6" s="128" t="s">
        <v>37</v>
      </c>
      <c r="F6" s="129" t="s">
        <v>461</v>
      </c>
      <c r="G6" s="128" t="s">
        <v>462</v>
      </c>
      <c r="H6" s="128"/>
      <c r="I6" s="128" t="s">
        <v>39</v>
      </c>
      <c r="J6" s="130" t="s">
        <v>40</v>
      </c>
      <c r="K6" s="131" t="s">
        <v>463</v>
      </c>
      <c r="L6" s="177"/>
      <c r="M6" s="179"/>
    </row>
    <row r="7" spans="1:13" ht="15.75">
      <c r="A7" s="42" t="s">
        <v>430</v>
      </c>
      <c r="B7" s="36">
        <f t="shared" ref="B7:B45" si="1">C6+1</f>
        <v>11</v>
      </c>
      <c r="C7" s="36">
        <f t="shared" si="0"/>
        <v>19</v>
      </c>
      <c r="D7" s="36">
        <v>9</v>
      </c>
      <c r="E7" s="132" t="s">
        <v>37</v>
      </c>
      <c r="F7" s="132" t="s">
        <v>464</v>
      </c>
      <c r="G7" s="133"/>
      <c r="H7" s="132"/>
      <c r="I7" s="132" t="s">
        <v>80</v>
      </c>
      <c r="J7" s="134" t="s">
        <v>40</v>
      </c>
      <c r="K7" s="135"/>
      <c r="L7" s="176"/>
      <c r="M7" s="180"/>
    </row>
    <row r="8" spans="1:13" ht="15.75">
      <c r="A8" s="42" t="s">
        <v>431</v>
      </c>
      <c r="B8" s="36">
        <f t="shared" si="1"/>
        <v>20</v>
      </c>
      <c r="C8" s="36">
        <f t="shared" si="0"/>
        <v>28</v>
      </c>
      <c r="D8" s="136">
        <v>9</v>
      </c>
      <c r="E8" s="137" t="s">
        <v>84</v>
      </c>
      <c r="F8" s="137" t="s">
        <v>85</v>
      </c>
      <c r="G8" s="138" t="s">
        <v>432</v>
      </c>
      <c r="H8" s="138">
        <v>40</v>
      </c>
      <c r="I8" s="138" t="s">
        <v>39</v>
      </c>
      <c r="J8" s="137" t="s">
        <v>86</v>
      </c>
      <c r="K8" s="139" t="s">
        <v>465</v>
      </c>
      <c r="L8" s="176"/>
      <c r="M8" s="181"/>
    </row>
    <row r="9" spans="1:13" ht="15.75">
      <c r="A9" s="42" t="s">
        <v>433</v>
      </c>
      <c r="B9" s="36">
        <f t="shared" si="1"/>
        <v>29</v>
      </c>
      <c r="C9" s="36">
        <f t="shared" si="0"/>
        <v>29</v>
      </c>
      <c r="D9" s="136">
        <v>1</v>
      </c>
      <c r="E9" s="137" t="s">
        <v>37</v>
      </c>
      <c r="F9" s="137" t="s">
        <v>52</v>
      </c>
      <c r="G9" s="138" t="s">
        <v>466</v>
      </c>
      <c r="H9" s="138">
        <v>61</v>
      </c>
      <c r="I9" s="137" t="s">
        <v>467</v>
      </c>
      <c r="J9" s="137" t="s">
        <v>40</v>
      </c>
      <c r="K9" s="246" t="s">
        <v>468</v>
      </c>
      <c r="L9" s="176"/>
      <c r="M9" s="181"/>
    </row>
    <row r="10" spans="1:13" ht="15.75">
      <c r="A10" s="37" t="s">
        <v>469</v>
      </c>
      <c r="B10" s="36">
        <f t="shared" si="1"/>
        <v>30</v>
      </c>
      <c r="C10" s="36">
        <f t="shared" si="0"/>
        <v>30</v>
      </c>
      <c r="D10" s="36">
        <v>1</v>
      </c>
      <c r="E10" s="39" t="s">
        <v>37</v>
      </c>
      <c r="F10" s="39" t="s">
        <v>52</v>
      </c>
      <c r="G10" s="140" t="s">
        <v>470</v>
      </c>
      <c r="H10" s="140">
        <v>40</v>
      </c>
      <c r="I10" s="141" t="s">
        <v>467</v>
      </c>
      <c r="J10" s="142" t="s">
        <v>40</v>
      </c>
      <c r="K10" s="143" t="s">
        <v>471</v>
      </c>
      <c r="L10" s="176"/>
      <c r="M10" s="182" t="s">
        <v>472</v>
      </c>
    </row>
    <row r="11" spans="1:13" ht="15.75">
      <c r="A11" s="42" t="s">
        <v>234</v>
      </c>
      <c r="B11" s="36">
        <f t="shared" si="1"/>
        <v>31</v>
      </c>
      <c r="C11" s="36">
        <f t="shared" si="0"/>
        <v>43</v>
      </c>
      <c r="D11" s="36">
        <v>13</v>
      </c>
      <c r="E11" s="39" t="s">
        <v>37</v>
      </c>
      <c r="F11" s="39"/>
      <c r="G11" s="39" t="s">
        <v>432</v>
      </c>
      <c r="H11" s="39">
        <v>12</v>
      </c>
      <c r="I11" s="39" t="s">
        <v>39</v>
      </c>
      <c r="J11" s="55" t="s">
        <v>40</v>
      </c>
      <c r="K11" s="102" t="s">
        <v>473</v>
      </c>
      <c r="L11" s="176"/>
      <c r="M11" s="182"/>
    </row>
    <row r="12" spans="1:13" ht="15.75">
      <c r="A12" s="42" t="s">
        <v>435</v>
      </c>
      <c r="B12" s="36">
        <f t="shared" si="1"/>
        <v>44</v>
      </c>
      <c r="C12" s="36">
        <f t="shared" si="0"/>
        <v>45</v>
      </c>
      <c r="D12" s="36">
        <v>2</v>
      </c>
      <c r="E12" s="39" t="s">
        <v>84</v>
      </c>
      <c r="F12" s="39" t="s">
        <v>85</v>
      </c>
      <c r="G12" s="39" t="s">
        <v>432</v>
      </c>
      <c r="H12" s="39">
        <v>25</v>
      </c>
      <c r="I12" s="39" t="s">
        <v>39</v>
      </c>
      <c r="J12" s="55" t="s">
        <v>40</v>
      </c>
      <c r="K12" s="102" t="s">
        <v>473</v>
      </c>
      <c r="L12" s="176"/>
      <c r="M12" s="182"/>
    </row>
    <row r="13" spans="1:13" ht="63">
      <c r="A13" s="42" t="s">
        <v>436</v>
      </c>
      <c r="B13" s="36">
        <f t="shared" si="1"/>
        <v>46</v>
      </c>
      <c r="C13" s="36">
        <f t="shared" si="0"/>
        <v>48</v>
      </c>
      <c r="D13" s="36">
        <v>3</v>
      </c>
      <c r="E13" s="39" t="s">
        <v>84</v>
      </c>
      <c r="F13" s="39" t="s">
        <v>85</v>
      </c>
      <c r="G13" s="39" t="s">
        <v>432</v>
      </c>
      <c r="H13" s="39">
        <v>27</v>
      </c>
      <c r="I13" s="39" t="s">
        <v>80</v>
      </c>
      <c r="J13" s="39"/>
      <c r="K13" s="144" t="s">
        <v>301</v>
      </c>
      <c r="L13" s="176"/>
      <c r="M13" s="182"/>
    </row>
    <row r="14" spans="1:13" ht="78.75">
      <c r="A14" s="42" t="s">
        <v>474</v>
      </c>
      <c r="B14" s="36">
        <f t="shared" si="1"/>
        <v>49</v>
      </c>
      <c r="C14" s="36">
        <f t="shared" si="0"/>
        <v>57</v>
      </c>
      <c r="D14" s="36">
        <v>9</v>
      </c>
      <c r="E14" s="55" t="s">
        <v>84</v>
      </c>
      <c r="F14" s="55" t="s">
        <v>475</v>
      </c>
      <c r="G14" s="55" t="s">
        <v>432</v>
      </c>
      <c r="H14" s="55">
        <v>30</v>
      </c>
      <c r="I14" s="55" t="s">
        <v>39</v>
      </c>
      <c r="J14" s="55" t="s">
        <v>86</v>
      </c>
      <c r="K14" s="145" t="s">
        <v>476</v>
      </c>
      <c r="L14" s="176"/>
      <c r="M14" s="182" t="s">
        <v>477</v>
      </c>
    </row>
    <row r="15" spans="1:13" ht="15.75">
      <c r="A15" s="42" t="s">
        <v>253</v>
      </c>
      <c r="B15" s="36">
        <f t="shared" si="1"/>
        <v>58</v>
      </c>
      <c r="C15" s="36">
        <f t="shared" si="0"/>
        <v>70</v>
      </c>
      <c r="D15" s="36">
        <v>13</v>
      </c>
      <c r="E15" s="39" t="s">
        <v>37</v>
      </c>
      <c r="F15" s="39" t="s">
        <v>464</v>
      </c>
      <c r="G15" s="39" t="s">
        <v>437</v>
      </c>
      <c r="H15" s="39">
        <v>50</v>
      </c>
      <c r="I15" s="39" t="s">
        <v>478</v>
      </c>
      <c r="J15" s="146"/>
      <c r="K15" s="135"/>
      <c r="L15" s="176"/>
      <c r="M15" s="181"/>
    </row>
    <row r="16" spans="1:13" ht="15.75">
      <c r="A16" s="42" t="s">
        <v>439</v>
      </c>
      <c r="B16" s="36">
        <f t="shared" si="1"/>
        <v>71</v>
      </c>
      <c r="C16" s="36">
        <f t="shared" si="0"/>
        <v>72</v>
      </c>
      <c r="D16" s="36">
        <v>2</v>
      </c>
      <c r="E16" s="132" t="s">
        <v>84</v>
      </c>
      <c r="F16" s="132" t="s">
        <v>85</v>
      </c>
      <c r="G16" s="132" t="s">
        <v>437</v>
      </c>
      <c r="H16" s="132">
        <v>63</v>
      </c>
      <c r="I16" s="132" t="s">
        <v>63</v>
      </c>
      <c r="J16" s="147"/>
      <c r="K16" s="148"/>
      <c r="L16" s="176"/>
      <c r="M16" s="181"/>
    </row>
    <row r="17" spans="1:13" ht="15.75">
      <c r="A17" s="37" t="s">
        <v>79</v>
      </c>
      <c r="B17" s="36">
        <f t="shared" si="1"/>
        <v>73</v>
      </c>
      <c r="C17" s="36">
        <f t="shared" si="0"/>
        <v>73</v>
      </c>
      <c r="D17" s="136">
        <v>1</v>
      </c>
      <c r="E17" s="137" t="s">
        <v>37</v>
      </c>
      <c r="F17" s="137" t="s">
        <v>464</v>
      </c>
      <c r="G17" s="138"/>
      <c r="H17" s="138"/>
      <c r="I17" s="138" t="s">
        <v>80</v>
      </c>
      <c r="J17" s="149" t="s">
        <v>40</v>
      </c>
      <c r="K17" s="150"/>
      <c r="L17" s="176"/>
      <c r="M17" s="181"/>
    </row>
    <row r="18" spans="1:13" ht="15.75">
      <c r="A18" s="37" t="s">
        <v>479</v>
      </c>
      <c r="B18" s="36">
        <f t="shared" si="1"/>
        <v>74</v>
      </c>
      <c r="C18" s="36">
        <f t="shared" si="0"/>
        <v>74</v>
      </c>
      <c r="D18" s="136">
        <v>1</v>
      </c>
      <c r="E18" s="39" t="s">
        <v>84</v>
      </c>
      <c r="F18" s="39" t="s">
        <v>85</v>
      </c>
      <c r="G18" s="39" t="s">
        <v>432</v>
      </c>
      <c r="H18" s="39">
        <v>39</v>
      </c>
      <c r="I18" s="39" t="s">
        <v>39</v>
      </c>
      <c r="J18" s="146" t="s">
        <v>40</v>
      </c>
      <c r="K18" s="127"/>
      <c r="L18" s="176"/>
      <c r="M18" s="182" t="s">
        <v>480</v>
      </c>
    </row>
    <row r="19" spans="1:13" ht="15.75">
      <c r="A19" s="37" t="s">
        <v>481</v>
      </c>
      <c r="B19" s="36">
        <f t="shared" si="1"/>
        <v>75</v>
      </c>
      <c r="C19" s="36">
        <f t="shared" si="0"/>
        <v>76</v>
      </c>
      <c r="D19" s="136">
        <v>2</v>
      </c>
      <c r="E19" s="39" t="s">
        <v>84</v>
      </c>
      <c r="F19" s="39" t="s">
        <v>85</v>
      </c>
      <c r="G19" s="39" t="s">
        <v>432</v>
      </c>
      <c r="H19" s="39">
        <v>77</v>
      </c>
      <c r="I19" s="39" t="s">
        <v>39</v>
      </c>
      <c r="J19" s="146" t="s">
        <v>86</v>
      </c>
      <c r="K19" s="127" t="s">
        <v>482</v>
      </c>
      <c r="L19" s="176"/>
      <c r="M19" s="182" t="s">
        <v>483</v>
      </c>
    </row>
    <row r="20" spans="1:13" ht="47.25">
      <c r="A20" s="40" t="s">
        <v>484</v>
      </c>
      <c r="B20" s="36">
        <f t="shared" si="1"/>
        <v>77</v>
      </c>
      <c r="C20" s="36">
        <f t="shared" si="0"/>
        <v>78</v>
      </c>
      <c r="D20" s="136">
        <v>2</v>
      </c>
      <c r="E20" s="39" t="s">
        <v>84</v>
      </c>
      <c r="F20" s="39" t="s">
        <v>85</v>
      </c>
      <c r="G20" s="39" t="s">
        <v>432</v>
      </c>
      <c r="H20" s="39">
        <v>117</v>
      </c>
      <c r="I20" s="39" t="s">
        <v>80</v>
      </c>
      <c r="J20" s="146" t="s">
        <v>86</v>
      </c>
      <c r="K20" s="127" t="s">
        <v>485</v>
      </c>
      <c r="L20" s="176"/>
      <c r="M20" s="182" t="s">
        <v>486</v>
      </c>
    </row>
    <row r="21" spans="1:13" ht="15.75">
      <c r="A21" s="37" t="s">
        <v>487</v>
      </c>
      <c r="B21" s="36">
        <f t="shared" si="1"/>
        <v>79</v>
      </c>
      <c r="C21" s="36">
        <f t="shared" si="0"/>
        <v>79</v>
      </c>
      <c r="D21" s="36">
        <v>1</v>
      </c>
      <c r="E21" s="39" t="s">
        <v>37</v>
      </c>
      <c r="F21" s="39"/>
      <c r="G21" s="39" t="s">
        <v>432</v>
      </c>
      <c r="H21" s="39">
        <v>79</v>
      </c>
      <c r="I21" s="39" t="s">
        <v>39</v>
      </c>
      <c r="J21" s="146" t="s">
        <v>40</v>
      </c>
      <c r="K21" s="127"/>
      <c r="L21" s="176"/>
      <c r="M21" s="182" t="s">
        <v>488</v>
      </c>
    </row>
    <row r="22" spans="1:13" ht="15.75">
      <c r="A22" s="37" t="s">
        <v>79</v>
      </c>
      <c r="B22" s="36">
        <f t="shared" si="1"/>
        <v>80</v>
      </c>
      <c r="C22" s="36">
        <f t="shared" si="0"/>
        <v>80</v>
      </c>
      <c r="D22" s="36">
        <v>1</v>
      </c>
      <c r="E22" s="132" t="s">
        <v>37</v>
      </c>
      <c r="F22" s="132" t="s">
        <v>464</v>
      </c>
      <c r="G22" s="133"/>
      <c r="H22" s="132"/>
      <c r="I22" s="132" t="s">
        <v>80</v>
      </c>
      <c r="J22" s="147" t="s">
        <v>40</v>
      </c>
      <c r="K22" s="151"/>
      <c r="L22" s="176"/>
      <c r="M22" s="182"/>
    </row>
    <row r="23" spans="1:13" ht="47.25">
      <c r="A23" s="37" t="s">
        <v>489</v>
      </c>
      <c r="B23" s="36">
        <f t="shared" si="1"/>
        <v>81</v>
      </c>
      <c r="C23" s="36">
        <f t="shared" si="0"/>
        <v>81</v>
      </c>
      <c r="D23" s="136">
        <v>1</v>
      </c>
      <c r="E23" s="152" t="s">
        <v>84</v>
      </c>
      <c r="F23" s="153" t="s">
        <v>85</v>
      </c>
      <c r="G23" s="154"/>
      <c r="H23" s="154"/>
      <c r="I23" s="155"/>
      <c r="J23" s="150"/>
      <c r="K23" s="247" t="s">
        <v>490</v>
      </c>
      <c r="L23" s="176"/>
      <c r="M23" s="182" t="s">
        <v>488</v>
      </c>
    </row>
    <row r="24" spans="1:13" ht="15.75">
      <c r="A24" s="37" t="s">
        <v>79</v>
      </c>
      <c r="B24" s="36">
        <f t="shared" si="1"/>
        <v>82</v>
      </c>
      <c r="C24" s="36">
        <f t="shared" si="0"/>
        <v>82</v>
      </c>
      <c r="D24" s="136">
        <v>1</v>
      </c>
      <c r="E24" s="156" t="s">
        <v>37</v>
      </c>
      <c r="F24" s="137" t="s">
        <v>464</v>
      </c>
      <c r="G24" s="157"/>
      <c r="H24" s="138"/>
      <c r="I24" s="138" t="s">
        <v>80</v>
      </c>
      <c r="J24" s="137" t="s">
        <v>40</v>
      </c>
      <c r="K24" s="158"/>
      <c r="L24" s="176"/>
      <c r="M24" s="182"/>
    </row>
    <row r="25" spans="1:13" ht="31.5">
      <c r="A25" s="37" t="s">
        <v>491</v>
      </c>
      <c r="B25" s="36">
        <f t="shared" si="1"/>
        <v>83</v>
      </c>
      <c r="C25" s="36">
        <f t="shared" si="0"/>
        <v>84</v>
      </c>
      <c r="D25" s="136">
        <v>2</v>
      </c>
      <c r="E25" s="39" t="s">
        <v>84</v>
      </c>
      <c r="F25" s="39" t="s">
        <v>85</v>
      </c>
      <c r="G25" s="39" t="s">
        <v>432</v>
      </c>
      <c r="H25" s="39">
        <v>49</v>
      </c>
      <c r="I25" s="39" t="s">
        <v>39</v>
      </c>
      <c r="J25" s="39"/>
      <c r="K25" s="102" t="s">
        <v>492</v>
      </c>
      <c r="L25" s="176"/>
      <c r="M25" s="182" t="s">
        <v>483</v>
      </c>
    </row>
    <row r="26" spans="1:13" ht="78.75">
      <c r="A26" s="42" t="s">
        <v>440</v>
      </c>
      <c r="B26" s="36">
        <f t="shared" si="1"/>
        <v>85</v>
      </c>
      <c r="C26" s="36">
        <f t="shared" si="0"/>
        <v>92</v>
      </c>
      <c r="D26" s="136">
        <v>8</v>
      </c>
      <c r="E26" s="39" t="s">
        <v>493</v>
      </c>
      <c r="F26" s="39" t="s">
        <v>50</v>
      </c>
      <c r="G26" s="39" t="s">
        <v>432</v>
      </c>
      <c r="H26" s="39">
        <v>96</v>
      </c>
      <c r="I26" s="39" t="s">
        <v>39</v>
      </c>
      <c r="J26" s="39" t="s">
        <v>40</v>
      </c>
      <c r="K26" s="248" t="s">
        <v>494</v>
      </c>
      <c r="L26" s="176"/>
      <c r="M26" s="182"/>
    </row>
    <row r="27" spans="1:13" ht="15.75">
      <c r="A27" s="42" t="s">
        <v>298</v>
      </c>
      <c r="B27" s="159">
        <f t="shared" si="1"/>
        <v>93</v>
      </c>
      <c r="C27" s="159">
        <f t="shared" si="0"/>
        <v>93</v>
      </c>
      <c r="D27" s="160">
        <v>1</v>
      </c>
      <c r="E27" s="132" t="s">
        <v>84</v>
      </c>
      <c r="F27" s="132" t="s">
        <v>85</v>
      </c>
      <c r="G27" s="132" t="s">
        <v>432</v>
      </c>
      <c r="H27" s="132">
        <v>102</v>
      </c>
      <c r="I27" s="132" t="s">
        <v>80</v>
      </c>
      <c r="J27" s="132"/>
      <c r="K27" s="161"/>
      <c r="L27" s="176"/>
      <c r="M27" s="182"/>
    </row>
    <row r="28" spans="1:13" ht="31.5">
      <c r="A28" s="37" t="s">
        <v>495</v>
      </c>
      <c r="B28" s="138">
        <f t="shared" si="1"/>
        <v>94</v>
      </c>
      <c r="C28" s="154">
        <f t="shared" si="0"/>
        <v>101</v>
      </c>
      <c r="D28" s="154">
        <v>8</v>
      </c>
      <c r="E28" s="162" t="s">
        <v>493</v>
      </c>
      <c r="F28" s="162" t="s">
        <v>50</v>
      </c>
      <c r="G28" s="162" t="s">
        <v>432</v>
      </c>
      <c r="H28" s="162">
        <v>103</v>
      </c>
      <c r="I28" s="162" t="s">
        <v>39</v>
      </c>
      <c r="J28" s="162" t="s">
        <v>40</v>
      </c>
      <c r="K28" s="163" t="s">
        <v>496</v>
      </c>
      <c r="L28" s="176"/>
      <c r="M28" s="182" t="s">
        <v>497</v>
      </c>
    </row>
    <row r="29" spans="1:13" ht="31.5">
      <c r="A29" s="37" t="s">
        <v>498</v>
      </c>
      <c r="B29" s="164">
        <f t="shared" si="1"/>
        <v>102</v>
      </c>
      <c r="C29" s="138">
        <f t="shared" si="0"/>
        <v>109</v>
      </c>
      <c r="D29" s="138">
        <v>8</v>
      </c>
      <c r="E29" s="165" t="s">
        <v>493</v>
      </c>
      <c r="F29" s="165" t="s">
        <v>50</v>
      </c>
      <c r="G29" s="165" t="s">
        <v>432</v>
      </c>
      <c r="H29" s="165">
        <v>109</v>
      </c>
      <c r="I29" s="165" t="s">
        <v>39</v>
      </c>
      <c r="J29" s="165" t="s">
        <v>40</v>
      </c>
      <c r="K29" s="163" t="s">
        <v>496</v>
      </c>
      <c r="L29" s="176"/>
      <c r="M29" s="182" t="s">
        <v>497</v>
      </c>
    </row>
    <row r="30" spans="1:13" ht="15.75">
      <c r="A30" s="78" t="s">
        <v>442</v>
      </c>
      <c r="B30" s="140">
        <f t="shared" si="1"/>
        <v>110</v>
      </c>
      <c r="C30" s="140">
        <f t="shared" si="0"/>
        <v>114</v>
      </c>
      <c r="D30" s="166">
        <v>5</v>
      </c>
      <c r="E30" s="167" t="s">
        <v>84</v>
      </c>
      <c r="F30" s="167" t="s">
        <v>85</v>
      </c>
      <c r="G30" s="167" t="s">
        <v>443</v>
      </c>
      <c r="H30" s="167">
        <v>91</v>
      </c>
      <c r="I30" s="167" t="s">
        <v>39</v>
      </c>
      <c r="J30" s="167" t="s">
        <v>40</v>
      </c>
      <c r="K30" s="102"/>
      <c r="L30" s="176"/>
      <c r="M30" s="182"/>
    </row>
    <row r="31" spans="1:13" ht="31.5">
      <c r="A31" s="37" t="s">
        <v>499</v>
      </c>
      <c r="B31" s="36">
        <f t="shared" si="1"/>
        <v>115</v>
      </c>
      <c r="C31" s="36">
        <f t="shared" si="0"/>
        <v>122</v>
      </c>
      <c r="D31" s="136">
        <v>8</v>
      </c>
      <c r="E31" s="39" t="s">
        <v>84</v>
      </c>
      <c r="F31" s="39" t="s">
        <v>500</v>
      </c>
      <c r="G31" s="39" t="s">
        <v>501</v>
      </c>
      <c r="H31" s="39">
        <v>42</v>
      </c>
      <c r="I31" s="39" t="s">
        <v>39</v>
      </c>
      <c r="J31" s="39" t="s">
        <v>86</v>
      </c>
      <c r="K31" s="102" t="s">
        <v>502</v>
      </c>
      <c r="L31" s="176"/>
      <c r="M31" s="182" t="s">
        <v>503</v>
      </c>
    </row>
    <row r="32" spans="1:13" ht="31.5">
      <c r="A32" s="37" t="s">
        <v>504</v>
      </c>
      <c r="B32" s="36">
        <f t="shared" si="1"/>
        <v>123</v>
      </c>
      <c r="C32" s="36">
        <f t="shared" si="0"/>
        <v>130</v>
      </c>
      <c r="D32" s="136">
        <v>8</v>
      </c>
      <c r="E32" s="39" t="s">
        <v>84</v>
      </c>
      <c r="F32" s="39" t="s">
        <v>500</v>
      </c>
      <c r="G32" s="39" t="s">
        <v>501</v>
      </c>
      <c r="H32" s="39">
        <v>50</v>
      </c>
      <c r="I32" s="39" t="s">
        <v>39</v>
      </c>
      <c r="J32" s="39" t="s">
        <v>86</v>
      </c>
      <c r="K32" s="102" t="s">
        <v>505</v>
      </c>
      <c r="L32" s="176"/>
      <c r="M32" s="182" t="s">
        <v>503</v>
      </c>
    </row>
    <row r="33" spans="1:13" ht="31.5">
      <c r="A33" s="37" t="s">
        <v>506</v>
      </c>
      <c r="B33" s="36">
        <f t="shared" si="1"/>
        <v>131</v>
      </c>
      <c r="C33" s="36">
        <f t="shared" si="0"/>
        <v>138</v>
      </c>
      <c r="D33" s="136">
        <v>8</v>
      </c>
      <c r="E33" s="39" t="s">
        <v>84</v>
      </c>
      <c r="F33" s="39" t="s">
        <v>500</v>
      </c>
      <c r="G33" s="39" t="s">
        <v>501</v>
      </c>
      <c r="H33" s="39">
        <v>58</v>
      </c>
      <c r="I33" s="39" t="s">
        <v>39</v>
      </c>
      <c r="J33" s="39" t="s">
        <v>86</v>
      </c>
      <c r="K33" s="102" t="s">
        <v>507</v>
      </c>
      <c r="L33" s="176"/>
      <c r="M33" s="182" t="s">
        <v>503</v>
      </c>
    </row>
    <row r="34" spans="1:13" ht="31.5">
      <c r="A34" s="37" t="s">
        <v>508</v>
      </c>
      <c r="B34" s="36">
        <f t="shared" si="1"/>
        <v>139</v>
      </c>
      <c r="C34" s="36">
        <f t="shared" si="0"/>
        <v>146</v>
      </c>
      <c r="D34" s="136">
        <v>8</v>
      </c>
      <c r="E34" s="39" t="s">
        <v>84</v>
      </c>
      <c r="F34" s="39" t="s">
        <v>500</v>
      </c>
      <c r="G34" s="39" t="s">
        <v>501</v>
      </c>
      <c r="H34" s="39">
        <v>66</v>
      </c>
      <c r="I34" s="39" t="s">
        <v>39</v>
      </c>
      <c r="J34" s="39" t="s">
        <v>86</v>
      </c>
      <c r="K34" s="102" t="s">
        <v>505</v>
      </c>
      <c r="L34" s="176"/>
      <c r="M34" s="182" t="s">
        <v>503</v>
      </c>
    </row>
    <row r="35" spans="1:13" ht="31.5">
      <c r="A35" s="37" t="s">
        <v>509</v>
      </c>
      <c r="B35" s="36">
        <f t="shared" si="1"/>
        <v>147</v>
      </c>
      <c r="C35" s="36">
        <f t="shared" si="0"/>
        <v>154</v>
      </c>
      <c r="D35" s="136">
        <v>8</v>
      </c>
      <c r="E35" s="39" t="s">
        <v>84</v>
      </c>
      <c r="F35" s="39" t="s">
        <v>500</v>
      </c>
      <c r="G35" s="39" t="s">
        <v>501</v>
      </c>
      <c r="H35" s="39">
        <v>74</v>
      </c>
      <c r="I35" s="39" t="s">
        <v>39</v>
      </c>
      <c r="J35" s="39" t="s">
        <v>86</v>
      </c>
      <c r="K35" s="102" t="s">
        <v>502</v>
      </c>
      <c r="L35" s="176"/>
      <c r="M35" s="182" t="s">
        <v>503</v>
      </c>
    </row>
    <row r="36" spans="1:13" ht="31.5">
      <c r="A36" s="37" t="s">
        <v>510</v>
      </c>
      <c r="B36" s="36">
        <f t="shared" si="1"/>
        <v>155</v>
      </c>
      <c r="C36" s="36">
        <f t="shared" si="0"/>
        <v>162</v>
      </c>
      <c r="D36" s="136">
        <v>8</v>
      </c>
      <c r="E36" s="39" t="s">
        <v>84</v>
      </c>
      <c r="F36" s="39" t="s">
        <v>500</v>
      </c>
      <c r="G36" s="39" t="s">
        <v>501</v>
      </c>
      <c r="H36" s="39">
        <v>82</v>
      </c>
      <c r="I36" s="39" t="s">
        <v>80</v>
      </c>
      <c r="J36" s="39" t="s">
        <v>86</v>
      </c>
      <c r="K36" s="102"/>
      <c r="L36" s="176"/>
      <c r="M36" s="182" t="s">
        <v>503</v>
      </c>
    </row>
    <row r="37" spans="1:13" ht="31.5">
      <c r="A37" s="37" t="s">
        <v>511</v>
      </c>
      <c r="B37" s="36">
        <f t="shared" si="1"/>
        <v>163</v>
      </c>
      <c r="C37" s="36">
        <f t="shared" si="0"/>
        <v>170</v>
      </c>
      <c r="D37" s="136">
        <v>8</v>
      </c>
      <c r="E37" s="39" t="s">
        <v>84</v>
      </c>
      <c r="F37" s="39" t="s">
        <v>500</v>
      </c>
      <c r="G37" s="39" t="s">
        <v>501</v>
      </c>
      <c r="H37" s="39">
        <v>90</v>
      </c>
      <c r="I37" s="39" t="s">
        <v>80</v>
      </c>
      <c r="J37" s="39" t="s">
        <v>86</v>
      </c>
      <c r="K37" s="102"/>
      <c r="L37" s="176"/>
      <c r="M37" s="182" t="s">
        <v>503</v>
      </c>
    </row>
    <row r="38" spans="1:13" ht="31.5">
      <c r="A38" s="37" t="s">
        <v>512</v>
      </c>
      <c r="B38" s="36">
        <f t="shared" si="1"/>
        <v>171</v>
      </c>
      <c r="C38" s="36">
        <f t="shared" si="0"/>
        <v>178</v>
      </c>
      <c r="D38" s="136">
        <v>8</v>
      </c>
      <c r="E38" s="39" t="s">
        <v>84</v>
      </c>
      <c r="F38" s="39" t="s">
        <v>500</v>
      </c>
      <c r="G38" s="39" t="s">
        <v>501</v>
      </c>
      <c r="H38" s="39">
        <v>115</v>
      </c>
      <c r="I38" s="39" t="s">
        <v>39</v>
      </c>
      <c r="J38" s="39" t="s">
        <v>86</v>
      </c>
      <c r="K38" s="102"/>
      <c r="L38" s="176"/>
      <c r="M38" s="182" t="s">
        <v>503</v>
      </c>
    </row>
    <row r="39" spans="1:13" ht="31.5">
      <c r="A39" s="37" t="s">
        <v>513</v>
      </c>
      <c r="B39" s="36">
        <f t="shared" si="1"/>
        <v>179</v>
      </c>
      <c r="C39" s="36">
        <f t="shared" si="0"/>
        <v>179</v>
      </c>
      <c r="D39" s="136">
        <v>1</v>
      </c>
      <c r="E39" s="39" t="s">
        <v>84</v>
      </c>
      <c r="F39" s="39" t="s">
        <v>85</v>
      </c>
      <c r="G39" s="39"/>
      <c r="H39" s="39"/>
      <c r="I39" s="39" t="s">
        <v>514</v>
      </c>
      <c r="J39" s="39"/>
      <c r="K39" s="249" t="s">
        <v>515</v>
      </c>
      <c r="L39" s="176"/>
      <c r="M39" s="182" t="s">
        <v>488</v>
      </c>
    </row>
    <row r="40" spans="1:13" ht="31.5">
      <c r="A40" s="37" t="s">
        <v>281</v>
      </c>
      <c r="B40" s="36">
        <f t="shared" si="1"/>
        <v>180</v>
      </c>
      <c r="C40" s="36">
        <f t="shared" si="0"/>
        <v>180</v>
      </c>
      <c r="D40" s="136">
        <v>1</v>
      </c>
      <c r="E40" s="39" t="s">
        <v>37</v>
      </c>
      <c r="F40" s="39"/>
      <c r="G40" s="78"/>
      <c r="H40" s="39"/>
      <c r="I40" s="39" t="s">
        <v>80</v>
      </c>
      <c r="J40" s="39" t="s">
        <v>48</v>
      </c>
      <c r="K40" s="102" t="s">
        <v>282</v>
      </c>
      <c r="L40" s="176"/>
      <c r="M40" s="182" t="s">
        <v>472</v>
      </c>
    </row>
    <row r="41" spans="1:13" ht="94.5">
      <c r="A41" s="37" t="s">
        <v>242</v>
      </c>
      <c r="B41" s="36">
        <f t="shared" si="1"/>
        <v>181</v>
      </c>
      <c r="C41" s="36">
        <f t="shared" si="0"/>
        <v>182</v>
      </c>
      <c r="D41" s="136">
        <v>2</v>
      </c>
      <c r="E41" s="39" t="s">
        <v>37</v>
      </c>
      <c r="F41" s="168" t="s">
        <v>516</v>
      </c>
      <c r="G41" s="39" t="s">
        <v>427</v>
      </c>
      <c r="H41" s="39"/>
      <c r="I41" s="39" t="s">
        <v>39</v>
      </c>
      <c r="J41" s="39"/>
      <c r="K41" s="102" t="s">
        <v>243</v>
      </c>
      <c r="L41" s="176"/>
      <c r="M41" s="182" t="s">
        <v>517</v>
      </c>
    </row>
    <row r="42" spans="1:13" ht="15.75">
      <c r="A42" s="37" t="s">
        <v>79</v>
      </c>
      <c r="B42" s="36">
        <f t="shared" si="1"/>
        <v>183</v>
      </c>
      <c r="C42" s="36">
        <f t="shared" si="0"/>
        <v>191</v>
      </c>
      <c r="D42" s="136">
        <v>9</v>
      </c>
      <c r="E42" s="169" t="s">
        <v>518</v>
      </c>
      <c r="F42" s="170" t="s">
        <v>464</v>
      </c>
      <c r="G42" s="165"/>
      <c r="H42" s="165"/>
      <c r="I42" s="171" t="s">
        <v>80</v>
      </c>
      <c r="J42" s="169" t="s">
        <v>40</v>
      </c>
      <c r="K42" s="135"/>
      <c r="L42" s="176"/>
      <c r="M42" s="182"/>
    </row>
    <row r="43" spans="1:13" ht="220.5">
      <c r="A43" s="37" t="s">
        <v>313</v>
      </c>
      <c r="B43" s="36">
        <f t="shared" si="1"/>
        <v>192</v>
      </c>
      <c r="C43" s="36">
        <f t="shared" si="0"/>
        <v>201</v>
      </c>
      <c r="D43" s="136">
        <v>10</v>
      </c>
      <c r="E43" s="39" t="s">
        <v>37</v>
      </c>
      <c r="F43" s="39"/>
      <c r="G43" s="39" t="s">
        <v>432</v>
      </c>
      <c r="H43" s="39">
        <v>119</v>
      </c>
      <c r="I43" s="39" t="s">
        <v>80</v>
      </c>
      <c r="J43" s="39"/>
      <c r="K43" s="172" t="s">
        <v>312</v>
      </c>
      <c r="L43" s="176"/>
      <c r="M43" s="182" t="s">
        <v>519</v>
      </c>
    </row>
    <row r="44" spans="1:13" ht="156.75" customHeight="1">
      <c r="A44" s="40" t="s">
        <v>310</v>
      </c>
      <c r="B44" s="36">
        <f t="shared" si="1"/>
        <v>202</v>
      </c>
      <c r="C44" s="36">
        <f t="shared" si="0"/>
        <v>210</v>
      </c>
      <c r="D44" s="136">
        <v>9</v>
      </c>
      <c r="E44" s="39" t="s">
        <v>84</v>
      </c>
      <c r="F44" s="39" t="s">
        <v>85</v>
      </c>
      <c r="G44" s="39" t="s">
        <v>432</v>
      </c>
      <c r="H44" s="39">
        <v>86</v>
      </c>
      <c r="I44" s="39" t="s">
        <v>63</v>
      </c>
      <c r="J44" s="39"/>
      <c r="K44" s="173"/>
      <c r="L44" s="175" t="s">
        <v>520</v>
      </c>
      <c r="M44" s="182" t="s">
        <v>521</v>
      </c>
    </row>
    <row r="45" spans="1:13" ht="15.75">
      <c r="A45" s="42" t="s">
        <v>360</v>
      </c>
      <c r="B45" s="39">
        <f t="shared" si="1"/>
        <v>211</v>
      </c>
      <c r="C45" s="39">
        <f t="shared" si="0"/>
        <v>230</v>
      </c>
      <c r="D45" s="146">
        <v>20</v>
      </c>
      <c r="E45" s="39"/>
      <c r="F45" s="39"/>
      <c r="G45" s="39"/>
      <c r="H45" s="39"/>
      <c r="I45" s="39" t="s">
        <v>80</v>
      </c>
      <c r="J45" s="39"/>
      <c r="K45" s="146"/>
      <c r="L45" s="176"/>
      <c r="M45" s="181"/>
    </row>
    <row r="46" spans="1:13" ht="15.75">
      <c r="A46" s="42" t="s">
        <v>363</v>
      </c>
      <c r="B46" s="36">
        <v>231</v>
      </c>
      <c r="C46" s="36">
        <v>245</v>
      </c>
      <c r="D46" s="136">
        <v>15</v>
      </c>
      <c r="E46" s="39" t="s">
        <v>84</v>
      </c>
      <c r="F46" s="39" t="s">
        <v>362</v>
      </c>
      <c r="G46" s="39"/>
      <c r="H46" s="39"/>
      <c r="I46" s="39" t="s">
        <v>80</v>
      </c>
      <c r="J46" s="39"/>
      <c r="K46" s="146"/>
      <c r="L46" s="176"/>
      <c r="M46" s="181"/>
    </row>
    <row r="47" spans="1:13" ht="47.25">
      <c r="A47" s="42" t="s">
        <v>361</v>
      </c>
      <c r="B47" s="36">
        <v>246</v>
      </c>
      <c r="C47" s="36">
        <v>246</v>
      </c>
      <c r="D47" s="136">
        <v>1</v>
      </c>
      <c r="E47" s="39" t="s">
        <v>37</v>
      </c>
      <c r="F47" s="39"/>
      <c r="G47" s="39"/>
      <c r="H47" s="39"/>
      <c r="I47" s="39" t="s">
        <v>80</v>
      </c>
      <c r="J47" s="39" t="s">
        <v>48</v>
      </c>
      <c r="K47" s="174" t="s">
        <v>522</v>
      </c>
      <c r="L47" s="176"/>
      <c r="M47" s="181"/>
    </row>
    <row r="48" spans="1:13" ht="15.75">
      <c r="A48" s="43"/>
      <c r="B48" s="43"/>
      <c r="C48" s="43"/>
      <c r="D48" s="43"/>
      <c r="E48" s="43"/>
      <c r="F48" s="43"/>
      <c r="G48" s="43"/>
      <c r="H48" s="43"/>
      <c r="M48" s="43"/>
    </row>
    <row r="49" spans="1:13" ht="15.75">
      <c r="A49" s="80" t="s">
        <v>523</v>
      </c>
      <c r="B49" s="43"/>
      <c r="C49" s="43"/>
      <c r="D49" s="43"/>
      <c r="E49" s="43"/>
      <c r="F49" s="43"/>
      <c r="G49" s="43"/>
      <c r="H49" s="43"/>
      <c r="M49" s="43"/>
    </row>
    <row r="50" spans="1:13" ht="15.75">
      <c r="A50" s="81" t="s">
        <v>524</v>
      </c>
      <c r="B50" s="43"/>
      <c r="C50" s="43"/>
      <c r="D50" s="43"/>
      <c r="E50" s="43"/>
      <c r="F50" s="43"/>
      <c r="G50" s="43"/>
      <c r="H50" s="43"/>
      <c r="M50" s="43"/>
    </row>
    <row r="51" spans="1:13" ht="15.75">
      <c r="A51" s="81" t="s">
        <v>525</v>
      </c>
      <c r="B51" s="43"/>
      <c r="C51" s="43"/>
      <c r="D51" s="43"/>
      <c r="E51" s="43"/>
      <c r="F51" s="43"/>
      <c r="G51" s="43"/>
      <c r="H51" s="43"/>
      <c r="M51" s="43"/>
    </row>
    <row r="52" spans="1:13" ht="15.75">
      <c r="A52" s="81" t="s">
        <v>526</v>
      </c>
      <c r="B52" s="43"/>
      <c r="C52" s="43"/>
      <c r="D52" s="43"/>
      <c r="E52" s="43"/>
      <c r="F52" s="43"/>
      <c r="G52" s="43"/>
      <c r="H52" s="43"/>
      <c r="M52" s="43"/>
    </row>
    <row r="53" spans="1:13" ht="15.75">
      <c r="A53" s="81" t="s">
        <v>527</v>
      </c>
      <c r="B53" s="43"/>
      <c r="C53" s="43"/>
      <c r="D53" s="43"/>
      <c r="E53" s="43"/>
      <c r="F53" s="43"/>
      <c r="G53" s="43"/>
      <c r="H53" s="43"/>
      <c r="M53" s="43"/>
    </row>
    <row r="54" spans="1:13" ht="15.75">
      <c r="A54" s="81"/>
      <c r="B54" s="43"/>
      <c r="C54" s="43"/>
      <c r="D54" s="43"/>
      <c r="E54" s="43"/>
      <c r="F54" s="43"/>
      <c r="G54" s="43"/>
      <c r="H54" s="43"/>
      <c r="M54" s="43"/>
    </row>
    <row r="55" spans="1:13" ht="15.75">
      <c r="A55" s="80" t="s">
        <v>528</v>
      </c>
      <c r="B55" s="43"/>
      <c r="C55" s="43"/>
      <c r="D55" s="43"/>
      <c r="E55" s="43"/>
      <c r="F55" s="43"/>
      <c r="G55" s="43"/>
      <c r="H55" s="43"/>
      <c r="M55" s="43"/>
    </row>
    <row r="56" spans="1:13" ht="15.75">
      <c r="A56" s="81" t="s">
        <v>529</v>
      </c>
      <c r="B56" s="43"/>
      <c r="C56" s="43"/>
      <c r="D56" s="43"/>
      <c r="E56" s="43"/>
      <c r="F56" s="43"/>
      <c r="G56" s="43"/>
      <c r="H56" s="43"/>
      <c r="M56" s="43"/>
    </row>
    <row r="57" spans="1:13" ht="15.75">
      <c r="A57" s="43"/>
      <c r="B57" s="43"/>
      <c r="C57" s="43"/>
      <c r="D57" s="43"/>
      <c r="E57" s="43"/>
      <c r="F57" s="43"/>
      <c r="G57" s="43"/>
      <c r="H57" s="43"/>
      <c r="M57" s="43"/>
    </row>
  </sheetData>
  <autoFilter ref="A4:G4" xr:uid="{00000000-0009-0000-0000-00000A000000}"/>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8"/>
  <dimension ref="A1:L35"/>
  <sheetViews>
    <sheetView topLeftCell="A26" workbookViewId="0">
      <selection activeCell="K25" sqref="K25"/>
    </sheetView>
  </sheetViews>
  <sheetFormatPr defaultColWidth="11.42578125" defaultRowHeight="11.25"/>
  <cols>
    <col min="1" max="1" width="47.7109375" style="1" customWidth="1"/>
    <col min="2" max="5" width="11.42578125" style="1"/>
    <col min="6" max="6" width="34.5703125" style="1" customWidth="1"/>
    <col min="7" max="7" width="72.140625" style="1" customWidth="1"/>
    <col min="8" max="10" width="11.42578125" style="1"/>
    <col min="11" max="11" width="48.28515625" style="1" customWidth="1"/>
    <col min="12" max="12" width="56.7109375" style="1" customWidth="1"/>
    <col min="13" max="16384" width="11.42578125" style="1"/>
  </cols>
  <sheetData>
    <row r="1" spans="1:12" ht="18">
      <c r="A1" s="31" t="s">
        <v>530</v>
      </c>
      <c r="B1" s="43"/>
      <c r="C1" s="43"/>
      <c r="D1" s="43"/>
      <c r="E1" s="43"/>
      <c r="F1" s="43"/>
      <c r="G1" s="43"/>
      <c r="H1" s="43"/>
    </row>
    <row r="2" spans="1:12" customFormat="1" ht="18">
      <c r="A2" s="31" t="s">
        <v>422</v>
      </c>
      <c r="B2" s="43"/>
      <c r="C2" s="43"/>
      <c r="D2" s="43"/>
      <c r="E2" s="43"/>
      <c r="F2" s="43"/>
      <c r="G2" s="43"/>
      <c r="H2" s="43"/>
    </row>
    <row r="3" spans="1:12" customFormat="1" ht="15.75">
      <c r="A3" s="43"/>
      <c r="B3" s="43"/>
      <c r="C3" s="43"/>
      <c r="D3" s="43"/>
      <c r="E3" s="43"/>
      <c r="F3" s="43"/>
      <c r="G3" s="43"/>
      <c r="H3" s="43"/>
    </row>
    <row r="4" spans="1:12" ht="47.25">
      <c r="A4" s="74" t="s">
        <v>26</v>
      </c>
      <c r="B4" s="74" t="s">
        <v>28</v>
      </c>
      <c r="C4" s="74" t="s">
        <v>29</v>
      </c>
      <c r="D4" s="74" t="s">
        <v>27</v>
      </c>
      <c r="E4" s="183" t="s">
        <v>30</v>
      </c>
      <c r="F4" s="183" t="s">
        <v>455</v>
      </c>
      <c r="G4" s="74" t="s">
        <v>456</v>
      </c>
      <c r="H4" s="74" t="s">
        <v>457</v>
      </c>
      <c r="I4" s="74" t="s">
        <v>32</v>
      </c>
      <c r="J4" s="74" t="s">
        <v>33</v>
      </c>
      <c r="K4" s="125" t="s">
        <v>34</v>
      </c>
      <c r="L4" s="125" t="s">
        <v>35</v>
      </c>
    </row>
    <row r="5" spans="1:12" ht="15.75">
      <c r="A5" s="40" t="s">
        <v>459</v>
      </c>
      <c r="B5" s="36">
        <v>1</v>
      </c>
      <c r="C5" s="36">
        <v>1</v>
      </c>
      <c r="D5" s="136">
        <v>1</v>
      </c>
      <c r="E5" s="39" t="s">
        <v>37</v>
      </c>
      <c r="F5" s="57" t="s">
        <v>44</v>
      </c>
      <c r="G5" s="39" t="s">
        <v>427</v>
      </c>
      <c r="H5" s="39"/>
      <c r="I5" s="39" t="s">
        <v>39</v>
      </c>
      <c r="J5" s="126" t="s">
        <v>40</v>
      </c>
      <c r="K5" s="171" t="s">
        <v>531</v>
      </c>
      <c r="L5" s="184"/>
    </row>
    <row r="6" spans="1:12" ht="24" customHeight="1">
      <c r="A6" s="40" t="s">
        <v>36</v>
      </c>
      <c r="B6" s="36">
        <v>2</v>
      </c>
      <c r="C6" s="36">
        <v>10</v>
      </c>
      <c r="D6" s="136">
        <v>9</v>
      </c>
      <c r="E6" s="128" t="s">
        <v>37</v>
      </c>
      <c r="F6" s="57" t="s">
        <v>461</v>
      </c>
      <c r="G6" s="128" t="s">
        <v>462</v>
      </c>
      <c r="H6" s="128"/>
      <c r="I6" s="128" t="s">
        <v>39</v>
      </c>
      <c r="J6" s="126" t="s">
        <v>40</v>
      </c>
      <c r="K6" s="185" t="s">
        <v>463</v>
      </c>
      <c r="L6" s="184"/>
    </row>
    <row r="7" spans="1:12" ht="15.75">
      <c r="A7" s="40" t="s">
        <v>79</v>
      </c>
      <c r="B7" s="36">
        <v>11</v>
      </c>
      <c r="C7" s="36">
        <v>19</v>
      </c>
      <c r="D7" s="136">
        <v>9</v>
      </c>
      <c r="E7" s="39" t="s">
        <v>37</v>
      </c>
      <c r="F7" s="39" t="s">
        <v>464</v>
      </c>
      <c r="G7" s="78"/>
      <c r="H7" s="39"/>
      <c r="I7" s="39" t="s">
        <v>80</v>
      </c>
      <c r="J7" s="126" t="s">
        <v>40</v>
      </c>
      <c r="K7" s="186"/>
      <c r="L7" s="184"/>
    </row>
    <row r="8" spans="1:12" ht="15.75">
      <c r="A8" s="40" t="s">
        <v>532</v>
      </c>
      <c r="B8" s="36">
        <v>20</v>
      </c>
      <c r="C8" s="36">
        <v>28</v>
      </c>
      <c r="D8" s="136">
        <v>9</v>
      </c>
      <c r="E8" s="137" t="s">
        <v>84</v>
      </c>
      <c r="F8" s="137" t="s">
        <v>85</v>
      </c>
      <c r="G8" s="138" t="s">
        <v>432</v>
      </c>
      <c r="H8" s="138">
        <v>40</v>
      </c>
      <c r="I8" s="138" t="s">
        <v>39</v>
      </c>
      <c r="J8" s="187" t="s">
        <v>86</v>
      </c>
      <c r="K8" s="184" t="s">
        <v>465</v>
      </c>
      <c r="L8" s="188"/>
    </row>
    <row r="9" spans="1:12" ht="15.75">
      <c r="A9" s="40" t="s">
        <v>234</v>
      </c>
      <c r="B9" s="36">
        <v>29</v>
      </c>
      <c r="C9" s="36">
        <v>41</v>
      </c>
      <c r="D9" s="136">
        <v>13</v>
      </c>
      <c r="E9" s="39" t="s">
        <v>37</v>
      </c>
      <c r="F9" s="39"/>
      <c r="G9" s="39" t="s">
        <v>432</v>
      </c>
      <c r="H9" s="39">
        <v>12</v>
      </c>
      <c r="I9" s="39" t="s">
        <v>39</v>
      </c>
      <c r="J9" s="39" t="s">
        <v>40</v>
      </c>
      <c r="K9" s="102" t="s">
        <v>473</v>
      </c>
      <c r="L9" s="170"/>
    </row>
    <row r="10" spans="1:12" ht="15.75">
      <c r="A10" s="40" t="s">
        <v>435</v>
      </c>
      <c r="B10" s="36">
        <v>42</v>
      </c>
      <c r="C10" s="36">
        <v>43</v>
      </c>
      <c r="D10" s="136">
        <v>2</v>
      </c>
      <c r="E10" s="39" t="s">
        <v>84</v>
      </c>
      <c r="F10" s="39" t="s">
        <v>85</v>
      </c>
      <c r="G10" s="39" t="s">
        <v>432</v>
      </c>
      <c r="H10" s="39">
        <v>25</v>
      </c>
      <c r="I10" s="39" t="s">
        <v>39</v>
      </c>
      <c r="J10" s="39" t="s">
        <v>40</v>
      </c>
      <c r="K10" s="102" t="s">
        <v>473</v>
      </c>
      <c r="L10" s="170"/>
    </row>
    <row r="11" spans="1:12" ht="60.75" customHeight="1">
      <c r="A11" s="40" t="s">
        <v>436</v>
      </c>
      <c r="B11" s="36">
        <v>44</v>
      </c>
      <c r="C11" s="36">
        <v>46</v>
      </c>
      <c r="D11" s="136">
        <v>3</v>
      </c>
      <c r="E11" s="39" t="s">
        <v>84</v>
      </c>
      <c r="F11" s="39" t="s">
        <v>85</v>
      </c>
      <c r="G11" s="39" t="s">
        <v>432</v>
      </c>
      <c r="H11" s="39">
        <v>27</v>
      </c>
      <c r="I11" s="39" t="s">
        <v>80</v>
      </c>
      <c r="J11" s="39"/>
      <c r="K11" s="144" t="s">
        <v>301</v>
      </c>
      <c r="L11" s="170"/>
    </row>
    <row r="12" spans="1:12" ht="75.75" customHeight="1">
      <c r="A12" s="40" t="s">
        <v>474</v>
      </c>
      <c r="B12" s="36">
        <v>47</v>
      </c>
      <c r="C12" s="36">
        <v>55</v>
      </c>
      <c r="D12" s="136">
        <v>9</v>
      </c>
      <c r="E12" s="55" t="s">
        <v>84</v>
      </c>
      <c r="F12" s="55" t="s">
        <v>475</v>
      </c>
      <c r="G12" s="55" t="s">
        <v>432</v>
      </c>
      <c r="H12" s="55">
        <v>30</v>
      </c>
      <c r="I12" s="55" t="s">
        <v>39</v>
      </c>
      <c r="J12" s="55" t="s">
        <v>86</v>
      </c>
      <c r="K12" s="189" t="s">
        <v>476</v>
      </c>
      <c r="L12" s="190"/>
    </row>
    <row r="13" spans="1:12" ht="44.25" customHeight="1">
      <c r="A13" s="40" t="s">
        <v>253</v>
      </c>
      <c r="B13" s="36">
        <v>56</v>
      </c>
      <c r="C13" s="36">
        <v>68</v>
      </c>
      <c r="D13" s="136">
        <v>13</v>
      </c>
      <c r="E13" s="39" t="s">
        <v>37</v>
      </c>
      <c r="F13" s="39"/>
      <c r="G13" s="39" t="s">
        <v>437</v>
      </c>
      <c r="H13" s="39">
        <v>50</v>
      </c>
      <c r="I13" s="39" t="s">
        <v>478</v>
      </c>
      <c r="J13" s="146"/>
      <c r="K13" s="135"/>
      <c r="L13" s="171" t="s">
        <v>438</v>
      </c>
    </row>
    <row r="14" spans="1:12" ht="43.5" customHeight="1">
      <c r="A14" s="40" t="s">
        <v>533</v>
      </c>
      <c r="B14" s="36">
        <v>69</v>
      </c>
      <c r="C14" s="36">
        <v>70</v>
      </c>
      <c r="D14" s="136">
        <v>2</v>
      </c>
      <c r="E14" s="39" t="s">
        <v>84</v>
      </c>
      <c r="F14" s="39" t="s">
        <v>85</v>
      </c>
      <c r="G14" s="39" t="s">
        <v>437</v>
      </c>
      <c r="H14" s="39">
        <v>63</v>
      </c>
      <c r="I14" s="39" t="s">
        <v>63</v>
      </c>
      <c r="J14" s="146"/>
      <c r="K14" s="135"/>
      <c r="L14" s="171" t="s">
        <v>534</v>
      </c>
    </row>
    <row r="15" spans="1:12" ht="31.5">
      <c r="A15" s="40" t="s">
        <v>388</v>
      </c>
      <c r="B15" s="36">
        <v>71</v>
      </c>
      <c r="C15" s="36">
        <v>72</v>
      </c>
      <c r="D15" s="136">
        <v>2</v>
      </c>
      <c r="E15" s="38" t="s">
        <v>84</v>
      </c>
      <c r="F15" s="39" t="s">
        <v>85</v>
      </c>
      <c r="G15" s="38" t="s">
        <v>535</v>
      </c>
      <c r="H15" s="38">
        <v>39</v>
      </c>
      <c r="I15" s="38" t="s">
        <v>80</v>
      </c>
      <c r="J15" s="39" t="s">
        <v>86</v>
      </c>
      <c r="K15" s="102"/>
      <c r="L15" s="191"/>
    </row>
    <row r="16" spans="1:12" ht="31.5">
      <c r="A16" s="40" t="s">
        <v>536</v>
      </c>
      <c r="B16" s="36">
        <v>73</v>
      </c>
      <c r="C16" s="36">
        <v>75</v>
      </c>
      <c r="D16" s="136">
        <v>3</v>
      </c>
      <c r="E16" s="38" t="s">
        <v>84</v>
      </c>
      <c r="F16" s="39" t="s">
        <v>85</v>
      </c>
      <c r="G16" s="38" t="s">
        <v>535</v>
      </c>
      <c r="H16" s="38">
        <v>41</v>
      </c>
      <c r="I16" s="38" t="s">
        <v>80</v>
      </c>
      <c r="J16" s="39" t="s">
        <v>86</v>
      </c>
      <c r="K16" s="102"/>
      <c r="L16" s="171"/>
    </row>
    <row r="17" spans="1:12" ht="36.75" customHeight="1">
      <c r="A17" s="40" t="s">
        <v>537</v>
      </c>
      <c r="B17" s="36">
        <v>76</v>
      </c>
      <c r="C17" s="36">
        <v>76</v>
      </c>
      <c r="D17" s="136">
        <v>1</v>
      </c>
      <c r="E17" s="38" t="s">
        <v>37</v>
      </c>
      <c r="F17" s="38"/>
      <c r="G17" s="38" t="s">
        <v>535</v>
      </c>
      <c r="H17" s="38">
        <v>64</v>
      </c>
      <c r="I17" s="38" t="s">
        <v>80</v>
      </c>
      <c r="J17" s="38"/>
      <c r="K17" s="102" t="s">
        <v>538</v>
      </c>
      <c r="L17" s="171"/>
    </row>
    <row r="18" spans="1:12" ht="15.75">
      <c r="A18" s="40" t="s">
        <v>79</v>
      </c>
      <c r="B18" s="36">
        <v>77</v>
      </c>
      <c r="C18" s="36">
        <v>78</v>
      </c>
      <c r="D18" s="136">
        <v>2</v>
      </c>
      <c r="E18" s="156" t="s">
        <v>37</v>
      </c>
      <c r="F18" s="156" t="s">
        <v>464</v>
      </c>
      <c r="G18" s="192"/>
      <c r="H18" s="39"/>
      <c r="I18" s="102"/>
      <c r="J18" s="170" t="s">
        <v>40</v>
      </c>
      <c r="K18" s="193"/>
      <c r="L18" s="170"/>
    </row>
    <row r="19" spans="1:12" ht="42" customHeight="1">
      <c r="A19" s="40" t="s">
        <v>390</v>
      </c>
      <c r="B19" s="36">
        <v>79</v>
      </c>
      <c r="C19" s="36">
        <v>86</v>
      </c>
      <c r="D19" s="136">
        <v>8</v>
      </c>
      <c r="E19" s="38" t="s">
        <v>17</v>
      </c>
      <c r="F19" s="38" t="s">
        <v>50</v>
      </c>
      <c r="G19" s="38" t="s">
        <v>535</v>
      </c>
      <c r="H19" s="38">
        <v>44</v>
      </c>
      <c r="I19" s="38" t="s">
        <v>39</v>
      </c>
      <c r="J19" s="194" t="s">
        <v>40</v>
      </c>
      <c r="K19" s="202" t="s">
        <v>539</v>
      </c>
      <c r="L19" s="170"/>
    </row>
    <row r="20" spans="1:12" ht="34.5" customHeight="1">
      <c r="A20" s="40" t="s">
        <v>393</v>
      </c>
      <c r="B20" s="36">
        <v>87</v>
      </c>
      <c r="C20" s="36">
        <v>94</v>
      </c>
      <c r="D20" s="136">
        <v>8</v>
      </c>
      <c r="E20" s="38" t="s">
        <v>17</v>
      </c>
      <c r="F20" s="38" t="s">
        <v>50</v>
      </c>
      <c r="G20" s="38" t="s">
        <v>535</v>
      </c>
      <c r="H20" s="38">
        <v>50</v>
      </c>
      <c r="I20" s="38" t="s">
        <v>39</v>
      </c>
      <c r="J20" s="194" t="s">
        <v>40</v>
      </c>
      <c r="K20" s="202" t="s">
        <v>539</v>
      </c>
      <c r="L20" s="170"/>
    </row>
    <row r="21" spans="1:12" ht="15.75">
      <c r="A21" s="40" t="s">
        <v>540</v>
      </c>
      <c r="B21" s="36">
        <v>95</v>
      </c>
      <c r="C21" s="36">
        <v>99</v>
      </c>
      <c r="D21" s="136">
        <v>5</v>
      </c>
      <c r="E21" s="38" t="s">
        <v>37</v>
      </c>
      <c r="F21" s="38" t="s">
        <v>541</v>
      </c>
      <c r="G21" s="38" t="s">
        <v>535</v>
      </c>
      <c r="H21" s="38">
        <v>56</v>
      </c>
      <c r="I21" s="38" t="s">
        <v>39</v>
      </c>
      <c r="J21" s="38"/>
      <c r="K21" s="195"/>
      <c r="L21" s="170"/>
    </row>
    <row r="22" spans="1:12" ht="42" customHeight="1">
      <c r="A22" s="40" t="s">
        <v>542</v>
      </c>
      <c r="B22" s="36">
        <v>100</v>
      </c>
      <c r="C22" s="36">
        <v>102</v>
      </c>
      <c r="D22" s="136">
        <v>3</v>
      </c>
      <c r="E22" s="38" t="s">
        <v>84</v>
      </c>
      <c r="F22" s="38" t="s">
        <v>85</v>
      </c>
      <c r="G22" s="38" t="s">
        <v>535</v>
      </c>
      <c r="H22" s="38">
        <v>61</v>
      </c>
      <c r="I22" s="38" t="s">
        <v>39</v>
      </c>
      <c r="J22" s="38"/>
      <c r="K22" s="203" t="s">
        <v>543</v>
      </c>
      <c r="L22" s="170"/>
    </row>
    <row r="23" spans="1:12" ht="15.75">
      <c r="A23" s="40" t="s">
        <v>544</v>
      </c>
      <c r="B23" s="36">
        <v>103</v>
      </c>
      <c r="C23" s="36">
        <v>107</v>
      </c>
      <c r="D23" s="136">
        <v>5</v>
      </c>
      <c r="E23" s="38" t="s">
        <v>84</v>
      </c>
      <c r="F23" s="38" t="s">
        <v>545</v>
      </c>
      <c r="G23" s="38" t="s">
        <v>535</v>
      </c>
      <c r="H23" s="38">
        <v>65</v>
      </c>
      <c r="I23" s="38" t="s">
        <v>80</v>
      </c>
      <c r="J23" s="38"/>
      <c r="K23" s="102"/>
      <c r="L23" s="170"/>
    </row>
    <row r="24" spans="1:12" ht="15.75">
      <c r="A24" s="40" t="s">
        <v>546</v>
      </c>
      <c r="B24" s="36">
        <v>108</v>
      </c>
      <c r="C24" s="36">
        <v>108</v>
      </c>
      <c r="D24" s="136">
        <v>1</v>
      </c>
      <c r="E24" s="38" t="s">
        <v>37</v>
      </c>
      <c r="F24" s="38"/>
      <c r="G24" s="38" t="s">
        <v>535</v>
      </c>
      <c r="H24" s="38">
        <v>70</v>
      </c>
      <c r="I24" s="38" t="s">
        <v>80</v>
      </c>
      <c r="J24" s="38"/>
      <c r="K24" s="102"/>
      <c r="L24" s="170"/>
    </row>
    <row r="25" spans="1:12" ht="15.75">
      <c r="A25" s="40" t="s">
        <v>547</v>
      </c>
      <c r="B25" s="36">
        <v>109</v>
      </c>
      <c r="C25" s="36">
        <v>113</v>
      </c>
      <c r="D25" s="136">
        <v>5</v>
      </c>
      <c r="E25" s="38" t="s">
        <v>84</v>
      </c>
      <c r="F25" s="38" t="s">
        <v>548</v>
      </c>
      <c r="G25" s="38" t="s">
        <v>535</v>
      </c>
      <c r="H25" s="38">
        <v>71</v>
      </c>
      <c r="I25" s="38" t="s">
        <v>80</v>
      </c>
      <c r="J25" s="38"/>
      <c r="K25" s="102"/>
      <c r="L25" s="170"/>
    </row>
    <row r="26" spans="1:12" ht="15.75">
      <c r="A26" s="40" t="s">
        <v>79</v>
      </c>
      <c r="B26" s="36">
        <v>114</v>
      </c>
      <c r="C26" s="36">
        <v>115</v>
      </c>
      <c r="D26" s="136">
        <v>2</v>
      </c>
      <c r="E26" s="38" t="s">
        <v>37</v>
      </c>
      <c r="F26" s="38" t="s">
        <v>464</v>
      </c>
      <c r="G26" s="38"/>
      <c r="H26" s="38"/>
      <c r="I26" s="38" t="s">
        <v>80</v>
      </c>
      <c r="J26" s="38" t="s">
        <v>40</v>
      </c>
      <c r="K26" s="102"/>
      <c r="L26" s="170"/>
    </row>
    <row r="27" spans="1:12" ht="15.75">
      <c r="A27" s="40" t="s">
        <v>549</v>
      </c>
      <c r="B27" s="36">
        <v>116</v>
      </c>
      <c r="C27" s="36">
        <v>122</v>
      </c>
      <c r="D27" s="136">
        <v>7</v>
      </c>
      <c r="E27" s="38" t="s">
        <v>84</v>
      </c>
      <c r="F27" s="38" t="s">
        <v>550</v>
      </c>
      <c r="G27" s="38" t="s">
        <v>535</v>
      </c>
      <c r="H27" s="38">
        <v>76</v>
      </c>
      <c r="I27" s="38" t="s">
        <v>39</v>
      </c>
      <c r="J27" s="38" t="s">
        <v>86</v>
      </c>
      <c r="K27" s="102"/>
      <c r="L27" s="170"/>
    </row>
    <row r="28" spans="1:12" ht="15.75">
      <c r="A28" s="40" t="s">
        <v>551</v>
      </c>
      <c r="B28" s="36">
        <v>123</v>
      </c>
      <c r="C28" s="36">
        <v>130</v>
      </c>
      <c r="D28" s="136">
        <v>8</v>
      </c>
      <c r="E28" s="38" t="s">
        <v>84</v>
      </c>
      <c r="F28" s="38" t="s">
        <v>500</v>
      </c>
      <c r="G28" s="38" t="s">
        <v>535</v>
      </c>
      <c r="H28" s="38">
        <v>83</v>
      </c>
      <c r="I28" s="38" t="s">
        <v>39</v>
      </c>
      <c r="J28" s="38" t="s">
        <v>86</v>
      </c>
      <c r="K28" s="102" t="s">
        <v>552</v>
      </c>
      <c r="L28" s="170"/>
    </row>
    <row r="29" spans="1:12" ht="15.75">
      <c r="A29" s="40" t="s">
        <v>553</v>
      </c>
      <c r="B29" s="36">
        <v>131</v>
      </c>
      <c r="C29" s="36">
        <v>133</v>
      </c>
      <c r="D29" s="136">
        <v>3</v>
      </c>
      <c r="E29" s="38" t="s">
        <v>84</v>
      </c>
      <c r="F29" s="38"/>
      <c r="G29" s="38" t="s">
        <v>535</v>
      </c>
      <c r="H29" s="38">
        <v>91</v>
      </c>
      <c r="I29" s="38" t="s">
        <v>39</v>
      </c>
      <c r="J29" s="38" t="s">
        <v>86</v>
      </c>
      <c r="K29" s="102"/>
      <c r="L29" s="170"/>
    </row>
    <row r="30" spans="1:12" ht="15.75">
      <c r="A30" s="40" t="s">
        <v>554</v>
      </c>
      <c r="B30" s="36">
        <v>134</v>
      </c>
      <c r="C30" s="36">
        <v>141</v>
      </c>
      <c r="D30" s="136">
        <v>8</v>
      </c>
      <c r="E30" s="38" t="s">
        <v>84</v>
      </c>
      <c r="F30" s="38" t="s">
        <v>500</v>
      </c>
      <c r="G30" s="38" t="s">
        <v>535</v>
      </c>
      <c r="H30" s="38">
        <v>94</v>
      </c>
      <c r="I30" s="38" t="s">
        <v>39</v>
      </c>
      <c r="J30" s="38" t="s">
        <v>86</v>
      </c>
      <c r="K30" s="102" t="s">
        <v>555</v>
      </c>
      <c r="L30" s="170"/>
    </row>
    <row r="31" spans="1:12" ht="15.75">
      <c r="A31" s="40" t="s">
        <v>556</v>
      </c>
      <c r="B31" s="36">
        <v>142</v>
      </c>
      <c r="C31" s="36">
        <v>149</v>
      </c>
      <c r="D31" s="136">
        <v>8</v>
      </c>
      <c r="E31" s="38" t="s">
        <v>84</v>
      </c>
      <c r="F31" s="38" t="s">
        <v>500</v>
      </c>
      <c r="G31" s="38" t="s">
        <v>535</v>
      </c>
      <c r="H31" s="38">
        <v>102</v>
      </c>
      <c r="I31" s="38" t="s">
        <v>39</v>
      </c>
      <c r="J31" s="38" t="s">
        <v>86</v>
      </c>
      <c r="K31" s="102" t="s">
        <v>555</v>
      </c>
      <c r="L31" s="170"/>
    </row>
    <row r="32" spans="1:12" ht="15.75">
      <c r="A32" s="40" t="s">
        <v>557</v>
      </c>
      <c r="B32" s="36">
        <v>150</v>
      </c>
      <c r="C32" s="36">
        <v>156</v>
      </c>
      <c r="D32" s="136">
        <v>7</v>
      </c>
      <c r="E32" s="38" t="s">
        <v>84</v>
      </c>
      <c r="F32" s="38" t="s">
        <v>550</v>
      </c>
      <c r="G32" s="38" t="s">
        <v>535</v>
      </c>
      <c r="H32" s="38">
        <v>122</v>
      </c>
      <c r="I32" s="38" t="s">
        <v>80</v>
      </c>
      <c r="J32" s="38" t="s">
        <v>86</v>
      </c>
      <c r="K32" s="102" t="s">
        <v>555</v>
      </c>
      <c r="L32" s="170"/>
    </row>
    <row r="33" spans="1:12" ht="63.75" customHeight="1">
      <c r="A33" s="40" t="s">
        <v>558</v>
      </c>
      <c r="B33" s="36">
        <v>157</v>
      </c>
      <c r="C33" s="36">
        <v>160</v>
      </c>
      <c r="D33" s="136">
        <v>4</v>
      </c>
      <c r="E33" s="38" t="s">
        <v>84</v>
      </c>
      <c r="F33" s="38" t="s">
        <v>85</v>
      </c>
      <c r="G33" s="196" t="s">
        <v>535</v>
      </c>
      <c r="H33" s="38">
        <v>110</v>
      </c>
      <c r="I33" s="38" t="s">
        <v>39</v>
      </c>
      <c r="J33" s="38"/>
      <c r="K33" s="102" t="s">
        <v>559</v>
      </c>
      <c r="L33" s="170"/>
    </row>
    <row r="34" spans="1:12" ht="15.75">
      <c r="A34" s="40" t="s">
        <v>560</v>
      </c>
      <c r="B34" s="36">
        <v>161</v>
      </c>
      <c r="C34" s="36">
        <v>168</v>
      </c>
      <c r="D34" s="136">
        <v>8</v>
      </c>
      <c r="E34" s="196" t="s">
        <v>84</v>
      </c>
      <c r="F34" s="38" t="s">
        <v>500</v>
      </c>
      <c r="G34" s="197" t="s">
        <v>561</v>
      </c>
      <c r="H34" s="198">
        <v>47</v>
      </c>
      <c r="I34" s="196" t="s">
        <v>80</v>
      </c>
      <c r="J34" s="196" t="s">
        <v>86</v>
      </c>
      <c r="K34" s="161" t="s">
        <v>552</v>
      </c>
      <c r="L34" s="170"/>
    </row>
    <row r="35" spans="1:12" ht="63">
      <c r="A35" s="40" t="s">
        <v>562</v>
      </c>
      <c r="B35" s="36">
        <v>169</v>
      </c>
      <c r="C35" s="36">
        <v>171</v>
      </c>
      <c r="D35" s="136">
        <v>3</v>
      </c>
      <c r="E35" s="197" t="s">
        <v>37</v>
      </c>
      <c r="F35" s="199"/>
      <c r="G35" s="200" t="s">
        <v>563</v>
      </c>
      <c r="H35" s="197">
        <v>27</v>
      </c>
      <c r="I35" s="170"/>
      <c r="J35" s="165" t="s">
        <v>564</v>
      </c>
      <c r="K35" s="201"/>
      <c r="L35" s="170"/>
    </row>
  </sheetData>
  <autoFilter ref="A4:G4" xr:uid="{00000000-0009-0000-0000-00000B00000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9"/>
  <dimension ref="A1:L68"/>
  <sheetViews>
    <sheetView workbookViewId="0">
      <selection activeCell="A14" sqref="A14"/>
    </sheetView>
  </sheetViews>
  <sheetFormatPr defaultColWidth="11.42578125" defaultRowHeight="15"/>
  <cols>
    <col min="1" max="1" width="50.5703125" customWidth="1"/>
    <col min="6" max="6" width="36.85546875" customWidth="1"/>
    <col min="7" max="7" width="78.28515625" customWidth="1"/>
    <col min="11" max="11" width="39.5703125" customWidth="1"/>
    <col min="12" max="12" width="41.5703125" customWidth="1"/>
  </cols>
  <sheetData>
    <row r="1" spans="1:12" ht="18">
      <c r="A1" s="31" t="s">
        <v>565</v>
      </c>
      <c r="B1" s="43"/>
      <c r="C1" s="43"/>
      <c r="D1" s="43"/>
      <c r="E1" s="43"/>
      <c r="F1" s="43"/>
      <c r="G1" s="43"/>
      <c r="H1" s="43"/>
    </row>
    <row r="2" spans="1:12" ht="18">
      <c r="A2" s="31" t="s">
        <v>422</v>
      </c>
      <c r="B2" s="43"/>
      <c r="C2" s="43"/>
      <c r="D2" s="43"/>
      <c r="E2" s="43"/>
      <c r="F2" s="43"/>
      <c r="G2" s="43"/>
      <c r="H2" s="43"/>
    </row>
    <row r="3" spans="1:12" ht="15.75">
      <c r="A3" s="43"/>
      <c r="B3" s="43"/>
      <c r="C3" s="43"/>
      <c r="D3" s="43"/>
      <c r="E3" s="43"/>
      <c r="F3" s="43"/>
      <c r="G3" s="43"/>
      <c r="H3" s="43"/>
    </row>
    <row r="4" spans="1:12" ht="47.25">
      <c r="A4" s="77" t="s">
        <v>26</v>
      </c>
      <c r="B4" s="77" t="s">
        <v>28</v>
      </c>
      <c r="C4" s="77" t="s">
        <v>29</v>
      </c>
      <c r="D4" s="77" t="s">
        <v>27</v>
      </c>
      <c r="E4" s="74" t="s">
        <v>566</v>
      </c>
      <c r="F4" s="74" t="s">
        <v>455</v>
      </c>
      <c r="G4" s="74" t="s">
        <v>456</v>
      </c>
      <c r="H4" s="74" t="s">
        <v>457</v>
      </c>
      <c r="I4" s="204" t="s">
        <v>32</v>
      </c>
      <c r="J4" s="204" t="s">
        <v>567</v>
      </c>
      <c r="K4" s="125" t="s">
        <v>34</v>
      </c>
      <c r="L4" s="205" t="s">
        <v>35</v>
      </c>
    </row>
    <row r="5" spans="1:12" ht="15.75">
      <c r="A5" s="37" t="s">
        <v>459</v>
      </c>
      <c r="B5" s="35">
        <v>1</v>
      </c>
      <c r="C5" s="35">
        <v>1</v>
      </c>
      <c r="D5" s="35">
        <v>1</v>
      </c>
      <c r="E5" s="39" t="s">
        <v>37</v>
      </c>
      <c r="F5" s="57" t="s">
        <v>44</v>
      </c>
      <c r="G5" s="39" t="s">
        <v>427</v>
      </c>
      <c r="H5" s="39"/>
      <c r="I5" s="39" t="s">
        <v>39</v>
      </c>
      <c r="J5" s="134" t="s">
        <v>40</v>
      </c>
      <c r="K5" s="171" t="s">
        <v>568</v>
      </c>
      <c r="L5" s="184"/>
    </row>
    <row r="6" spans="1:12" ht="32.25" customHeight="1">
      <c r="A6" s="37" t="s">
        <v>36</v>
      </c>
      <c r="B6" s="35">
        <v>2</v>
      </c>
      <c r="C6" s="35">
        <v>10</v>
      </c>
      <c r="D6" s="35">
        <v>9</v>
      </c>
      <c r="E6" s="128" t="s">
        <v>37</v>
      </c>
      <c r="F6" s="206" t="s">
        <v>461</v>
      </c>
      <c r="G6" s="128" t="s">
        <v>462</v>
      </c>
      <c r="H6" s="128"/>
      <c r="I6" s="207" t="s">
        <v>39</v>
      </c>
      <c r="J6" s="156" t="s">
        <v>40</v>
      </c>
      <c r="K6" s="208" t="s">
        <v>463</v>
      </c>
      <c r="L6" s="184"/>
    </row>
    <row r="7" spans="1:12" ht="15.75">
      <c r="A7" s="37" t="s">
        <v>79</v>
      </c>
      <c r="B7" s="35">
        <v>11</v>
      </c>
      <c r="C7" s="35">
        <v>19</v>
      </c>
      <c r="D7" s="35">
        <v>9</v>
      </c>
      <c r="E7" s="39" t="s">
        <v>37</v>
      </c>
      <c r="F7" s="39" t="s">
        <v>464</v>
      </c>
      <c r="G7" s="78"/>
      <c r="H7" s="39"/>
      <c r="I7" s="146" t="s">
        <v>80</v>
      </c>
      <c r="J7" s="156" t="s">
        <v>40</v>
      </c>
      <c r="K7" s="209"/>
      <c r="L7" s="184"/>
    </row>
    <row r="8" spans="1:12" ht="15.75">
      <c r="A8" s="40" t="s">
        <v>532</v>
      </c>
      <c r="B8" s="36">
        <v>20</v>
      </c>
      <c r="C8" s="36">
        <v>28</v>
      </c>
      <c r="D8" s="36">
        <v>9</v>
      </c>
      <c r="E8" s="169" t="s">
        <v>84</v>
      </c>
      <c r="F8" s="169" t="s">
        <v>85</v>
      </c>
      <c r="G8" s="165" t="s">
        <v>432</v>
      </c>
      <c r="H8" s="165">
        <v>40</v>
      </c>
      <c r="I8" s="210" t="s">
        <v>39</v>
      </c>
      <c r="J8" s="169" t="s">
        <v>86</v>
      </c>
      <c r="K8" s="193" t="s">
        <v>465</v>
      </c>
      <c r="L8" s="184"/>
    </row>
    <row r="9" spans="1:12" ht="15.75">
      <c r="A9" s="40" t="s">
        <v>234</v>
      </c>
      <c r="B9" s="36">
        <v>29</v>
      </c>
      <c r="C9" s="36">
        <v>41</v>
      </c>
      <c r="D9" s="36">
        <v>13</v>
      </c>
      <c r="E9" s="39" t="s">
        <v>37</v>
      </c>
      <c r="F9" s="39"/>
      <c r="G9" s="39" t="s">
        <v>432</v>
      </c>
      <c r="H9" s="39">
        <v>12</v>
      </c>
      <c r="I9" s="146" t="s">
        <v>39</v>
      </c>
      <c r="J9" s="165" t="s">
        <v>40</v>
      </c>
      <c r="K9" s="209" t="s">
        <v>473</v>
      </c>
      <c r="L9" s="184"/>
    </row>
    <row r="10" spans="1:12" ht="15.75">
      <c r="A10" s="40" t="s">
        <v>435</v>
      </c>
      <c r="B10" s="36">
        <v>42</v>
      </c>
      <c r="C10" s="36">
        <v>43</v>
      </c>
      <c r="D10" s="36">
        <v>2</v>
      </c>
      <c r="E10" s="39" t="s">
        <v>84</v>
      </c>
      <c r="F10" s="39" t="s">
        <v>85</v>
      </c>
      <c r="G10" s="39" t="s">
        <v>432</v>
      </c>
      <c r="H10" s="39">
        <v>25</v>
      </c>
      <c r="I10" s="146" t="s">
        <v>39</v>
      </c>
      <c r="J10" s="165" t="s">
        <v>40</v>
      </c>
      <c r="K10" s="209" t="s">
        <v>473</v>
      </c>
      <c r="L10" s="184"/>
    </row>
    <row r="11" spans="1:12" ht="69" customHeight="1">
      <c r="A11" s="40" t="s">
        <v>436</v>
      </c>
      <c r="B11" s="36">
        <v>44</v>
      </c>
      <c r="C11" s="36">
        <v>46</v>
      </c>
      <c r="D11" s="36">
        <v>3</v>
      </c>
      <c r="E11" s="39" t="s">
        <v>84</v>
      </c>
      <c r="F11" s="39" t="s">
        <v>85</v>
      </c>
      <c r="G11" s="39" t="s">
        <v>432</v>
      </c>
      <c r="H11" s="39">
        <v>27</v>
      </c>
      <c r="I11" s="146" t="s">
        <v>80</v>
      </c>
      <c r="J11" s="165"/>
      <c r="K11" s="211" t="s">
        <v>301</v>
      </c>
      <c r="L11" s="184"/>
    </row>
    <row r="12" spans="1:12" ht="90" customHeight="1">
      <c r="A12" s="40" t="s">
        <v>474</v>
      </c>
      <c r="B12" s="36">
        <v>47</v>
      </c>
      <c r="C12" s="36">
        <v>55</v>
      </c>
      <c r="D12" s="36">
        <v>9</v>
      </c>
      <c r="E12" s="55" t="s">
        <v>84</v>
      </c>
      <c r="F12" s="55" t="s">
        <v>475</v>
      </c>
      <c r="G12" s="55" t="s">
        <v>432</v>
      </c>
      <c r="H12" s="55">
        <v>30</v>
      </c>
      <c r="I12" s="126" t="s">
        <v>39</v>
      </c>
      <c r="J12" s="156" t="s">
        <v>86</v>
      </c>
      <c r="K12" s="212" t="s">
        <v>476</v>
      </c>
      <c r="L12" s="184"/>
    </row>
    <row r="13" spans="1:12" ht="51.75" customHeight="1">
      <c r="A13" s="40" t="s">
        <v>253</v>
      </c>
      <c r="B13" s="36">
        <v>56</v>
      </c>
      <c r="C13" s="36">
        <v>68</v>
      </c>
      <c r="D13" s="36">
        <v>13</v>
      </c>
      <c r="E13" s="39" t="s">
        <v>37</v>
      </c>
      <c r="F13" s="39"/>
      <c r="G13" s="39" t="s">
        <v>437</v>
      </c>
      <c r="H13" s="39">
        <v>50</v>
      </c>
      <c r="I13" s="146" t="s">
        <v>478</v>
      </c>
      <c r="J13" s="165"/>
      <c r="K13" s="193"/>
      <c r="L13" s="185" t="s">
        <v>438</v>
      </c>
    </row>
    <row r="14" spans="1:12" ht="61.5" customHeight="1">
      <c r="A14" s="40" t="s">
        <v>533</v>
      </c>
      <c r="B14" s="36">
        <v>69</v>
      </c>
      <c r="C14" s="36">
        <v>70</v>
      </c>
      <c r="D14" s="36">
        <v>2</v>
      </c>
      <c r="E14" s="39" t="s">
        <v>84</v>
      </c>
      <c r="F14" s="39" t="s">
        <v>85</v>
      </c>
      <c r="G14" s="39" t="s">
        <v>437</v>
      </c>
      <c r="H14" s="39">
        <v>63</v>
      </c>
      <c r="I14" s="146" t="s">
        <v>63</v>
      </c>
      <c r="J14" s="165"/>
      <c r="K14" s="193"/>
      <c r="L14" s="185" t="s">
        <v>534</v>
      </c>
    </row>
    <row r="15" spans="1:12" ht="37.5" customHeight="1">
      <c r="A15" s="40" t="s">
        <v>390</v>
      </c>
      <c r="B15" s="36">
        <v>71</v>
      </c>
      <c r="C15" s="36">
        <v>78</v>
      </c>
      <c r="D15" s="36">
        <v>8</v>
      </c>
      <c r="E15" s="38" t="s">
        <v>17</v>
      </c>
      <c r="F15" s="38" t="s">
        <v>50</v>
      </c>
      <c r="G15" s="38" t="s">
        <v>535</v>
      </c>
      <c r="H15" s="38">
        <v>44</v>
      </c>
      <c r="I15" s="194" t="s">
        <v>39</v>
      </c>
      <c r="J15" s="197" t="s">
        <v>40</v>
      </c>
      <c r="K15" s="213" t="s">
        <v>569</v>
      </c>
      <c r="L15" s="170"/>
    </row>
    <row r="16" spans="1:12" ht="42" customHeight="1">
      <c r="A16" s="40" t="s">
        <v>393</v>
      </c>
      <c r="B16" s="36">
        <v>79</v>
      </c>
      <c r="C16" s="36">
        <v>86</v>
      </c>
      <c r="D16" s="36">
        <v>8</v>
      </c>
      <c r="E16" s="38" t="s">
        <v>17</v>
      </c>
      <c r="F16" s="38" t="s">
        <v>50</v>
      </c>
      <c r="G16" s="38" t="s">
        <v>535</v>
      </c>
      <c r="H16" s="38">
        <v>50</v>
      </c>
      <c r="I16" s="194" t="s">
        <v>39</v>
      </c>
      <c r="J16" s="197" t="s">
        <v>40</v>
      </c>
      <c r="K16" s="214" t="s">
        <v>569</v>
      </c>
      <c r="L16" s="170"/>
    </row>
    <row r="17" spans="1:12" ht="99" customHeight="1">
      <c r="A17" s="40" t="s">
        <v>570</v>
      </c>
      <c r="B17" s="36">
        <v>87</v>
      </c>
      <c r="C17" s="36">
        <v>87</v>
      </c>
      <c r="D17" s="36">
        <v>1</v>
      </c>
      <c r="E17" s="38" t="s">
        <v>37</v>
      </c>
      <c r="F17" s="38"/>
      <c r="G17" s="38" t="s">
        <v>571</v>
      </c>
      <c r="H17" s="38">
        <v>81</v>
      </c>
      <c r="I17" s="194" t="s">
        <v>63</v>
      </c>
      <c r="J17" s="215" t="s">
        <v>40</v>
      </c>
      <c r="K17" s="102"/>
      <c r="L17" s="185" t="s">
        <v>572</v>
      </c>
    </row>
    <row r="18" spans="1:12" ht="68.25" customHeight="1">
      <c r="A18" s="40" t="s">
        <v>573</v>
      </c>
      <c r="B18" s="36">
        <v>88</v>
      </c>
      <c r="C18" s="36">
        <v>101</v>
      </c>
      <c r="D18" s="36">
        <v>14</v>
      </c>
      <c r="E18" s="38" t="s">
        <v>84</v>
      </c>
      <c r="F18" s="38"/>
      <c r="G18" s="38" t="s">
        <v>571</v>
      </c>
      <c r="H18" s="38">
        <v>67</v>
      </c>
      <c r="I18" s="194" t="s">
        <v>80</v>
      </c>
      <c r="J18" s="194"/>
      <c r="K18" s="102" t="s">
        <v>574</v>
      </c>
      <c r="L18" s="170"/>
    </row>
    <row r="19" spans="1:12" ht="15.75">
      <c r="A19" s="43"/>
      <c r="B19" s="43"/>
      <c r="C19" s="43"/>
      <c r="D19" s="43"/>
      <c r="E19" s="43"/>
      <c r="F19" s="43"/>
      <c r="G19" s="43"/>
      <c r="H19" s="43"/>
    </row>
    <row r="20" spans="1:12" ht="15.75">
      <c r="A20" s="80" t="s">
        <v>575</v>
      </c>
      <c r="B20" s="43"/>
      <c r="C20" s="43"/>
      <c r="D20" s="43"/>
      <c r="E20" s="43"/>
      <c r="F20" s="43"/>
      <c r="G20" s="43"/>
      <c r="H20" s="43"/>
    </row>
    <row r="21" spans="1:12" ht="15.75">
      <c r="A21" s="43"/>
      <c r="B21" s="43"/>
      <c r="C21" s="43"/>
      <c r="D21" s="43"/>
      <c r="E21" s="43"/>
      <c r="F21" s="43"/>
      <c r="G21" s="43"/>
      <c r="H21" s="43"/>
    </row>
    <row r="22" spans="1:12">
      <c r="A22" s="1"/>
      <c r="B22" s="1"/>
      <c r="C22" s="1"/>
      <c r="D22" s="1"/>
      <c r="E22" s="1"/>
      <c r="F22" s="1"/>
      <c r="G22" s="1"/>
    </row>
    <row r="23" spans="1:12">
      <c r="A23" s="1"/>
      <c r="B23" s="1"/>
      <c r="C23" s="1"/>
      <c r="D23" s="1"/>
      <c r="E23" s="1"/>
      <c r="F23" s="1"/>
      <c r="G23" s="1"/>
    </row>
    <row r="24" spans="1:12">
      <c r="A24" s="1"/>
      <c r="B24" s="1"/>
      <c r="C24" s="1"/>
      <c r="D24" s="1"/>
      <c r="E24" s="1"/>
      <c r="F24" s="1"/>
      <c r="G24" s="1"/>
    </row>
    <row r="25" spans="1:12">
      <c r="A25" s="1"/>
      <c r="B25" s="1"/>
      <c r="C25" s="1"/>
      <c r="D25" s="1"/>
      <c r="E25" s="1"/>
      <c r="F25" s="1"/>
      <c r="G25" s="1"/>
    </row>
    <row r="26" spans="1:12">
      <c r="A26" s="1"/>
      <c r="B26" s="1"/>
      <c r="C26" s="1"/>
      <c r="D26" s="1"/>
      <c r="E26" s="1"/>
      <c r="F26" s="1"/>
      <c r="G26" s="1"/>
    </row>
    <row r="27" spans="1:12">
      <c r="A27" s="1"/>
      <c r="B27" s="1"/>
      <c r="C27" s="1"/>
      <c r="D27" s="1"/>
      <c r="E27" s="1"/>
      <c r="F27" s="1"/>
      <c r="G27" s="1"/>
    </row>
    <row r="28" spans="1:12">
      <c r="A28" s="1"/>
      <c r="B28" s="1"/>
      <c r="C28" s="1"/>
      <c r="D28" s="1"/>
      <c r="E28" s="1"/>
      <c r="F28" s="1"/>
      <c r="G28" s="1"/>
    </row>
    <row r="29" spans="1:12">
      <c r="A29" s="1"/>
      <c r="B29" s="1"/>
      <c r="C29" s="1"/>
      <c r="D29" s="1"/>
      <c r="E29" s="1"/>
      <c r="F29" s="1"/>
      <c r="G29" s="1"/>
    </row>
    <row r="30" spans="1:12">
      <c r="A30" s="1"/>
      <c r="B30" s="1"/>
      <c r="C30" s="1"/>
      <c r="D30" s="1"/>
      <c r="E30" s="1"/>
      <c r="F30" s="1"/>
      <c r="G30" s="1"/>
    </row>
    <row r="31" spans="1:12">
      <c r="A31" s="1"/>
      <c r="B31" s="1"/>
      <c r="C31" s="1"/>
      <c r="D31" s="1"/>
      <c r="E31" s="1"/>
      <c r="F31" s="1"/>
      <c r="G31" s="1"/>
    </row>
    <row r="32" spans="1:12">
      <c r="A32" s="1"/>
      <c r="B32" s="1"/>
      <c r="C32" s="1"/>
      <c r="D32" s="1"/>
      <c r="E32" s="1"/>
      <c r="F32" s="1"/>
      <c r="G32" s="1"/>
    </row>
    <row r="33" spans="1:7">
      <c r="A33" s="1"/>
      <c r="B33" s="1"/>
      <c r="C33" s="1"/>
      <c r="D33" s="1"/>
      <c r="E33" s="1"/>
      <c r="F33" s="1"/>
      <c r="G33" s="76"/>
    </row>
    <row r="34" spans="1:7">
      <c r="A34" s="1"/>
      <c r="B34" s="1"/>
      <c r="C34" s="1"/>
      <c r="D34" s="1"/>
      <c r="E34" s="1"/>
      <c r="F34" s="1"/>
      <c r="G34" s="1"/>
    </row>
    <row r="35" spans="1:7">
      <c r="A35" s="1"/>
      <c r="B35" s="1"/>
      <c r="C35" s="1"/>
      <c r="D35" s="1"/>
      <c r="E35" s="1"/>
      <c r="F35" s="1"/>
      <c r="G35" s="1"/>
    </row>
    <row r="36" spans="1:7">
      <c r="A36" s="1"/>
      <c r="B36" s="1"/>
      <c r="C36" s="1"/>
      <c r="D36" s="1"/>
      <c r="E36" s="1"/>
      <c r="F36" s="1"/>
      <c r="G36" s="1"/>
    </row>
    <row r="37" spans="1:7">
      <c r="A37" s="1"/>
      <c r="B37" s="1"/>
      <c r="C37" s="1"/>
      <c r="D37" s="1"/>
      <c r="E37" s="1"/>
      <c r="F37" s="1"/>
      <c r="G37" s="1"/>
    </row>
    <row r="38" spans="1:7">
      <c r="A38" s="1"/>
      <c r="B38" s="1"/>
      <c r="C38" s="1"/>
      <c r="D38" s="1"/>
      <c r="E38" s="1"/>
      <c r="F38" s="1"/>
      <c r="G38" s="1"/>
    </row>
    <row r="39" spans="1:7">
      <c r="A39" s="1"/>
      <c r="B39" s="1"/>
      <c r="C39" s="1"/>
      <c r="D39" s="1"/>
      <c r="E39" s="1"/>
      <c r="F39" s="1"/>
      <c r="G39" s="1"/>
    </row>
    <row r="40" spans="1:7">
      <c r="A40" s="1"/>
      <c r="B40" s="1"/>
      <c r="C40" s="1"/>
      <c r="D40" s="1"/>
      <c r="E40" s="1"/>
      <c r="F40" s="1"/>
      <c r="G40" s="1"/>
    </row>
    <row r="41" spans="1:7">
      <c r="A41" s="1"/>
      <c r="B41" s="1"/>
      <c r="C41" s="1"/>
      <c r="D41" s="1"/>
      <c r="E41" s="1"/>
      <c r="F41" s="1"/>
      <c r="G41" s="1"/>
    </row>
    <row r="42" spans="1:7">
      <c r="A42" s="1"/>
      <c r="B42" s="1"/>
      <c r="C42" s="1"/>
      <c r="D42" s="1"/>
      <c r="E42" s="1"/>
      <c r="F42" s="1"/>
      <c r="G42" s="1"/>
    </row>
    <row r="43" spans="1:7">
      <c r="A43" s="1"/>
      <c r="B43" s="1"/>
      <c r="C43" s="1"/>
      <c r="D43" s="1"/>
      <c r="E43" s="1"/>
      <c r="F43" s="1"/>
      <c r="G43" s="1"/>
    </row>
    <row r="44" spans="1:7">
      <c r="A44" s="1"/>
      <c r="B44" s="1"/>
      <c r="C44" s="1"/>
      <c r="D44" s="1"/>
      <c r="E44" s="1"/>
      <c r="F44" s="1"/>
      <c r="G44" s="1"/>
    </row>
    <row r="45" spans="1:7">
      <c r="A45" s="1"/>
      <c r="B45" s="1"/>
      <c r="C45" s="1"/>
      <c r="D45" s="1"/>
      <c r="E45" s="1"/>
      <c r="F45" s="1"/>
      <c r="G45" s="1"/>
    </row>
    <row r="46" spans="1:7">
      <c r="A46" s="1"/>
      <c r="B46" s="1"/>
      <c r="C46" s="1"/>
      <c r="D46" s="1"/>
      <c r="E46" s="1"/>
      <c r="F46" s="1"/>
      <c r="G46" s="1"/>
    </row>
    <row r="47" spans="1:7">
      <c r="A47" s="1"/>
      <c r="B47" s="1"/>
      <c r="C47" s="1"/>
      <c r="D47" s="1"/>
      <c r="E47" s="1"/>
      <c r="F47" s="1"/>
      <c r="G47" s="1"/>
    </row>
    <row r="48" spans="1:7">
      <c r="A48" s="1"/>
      <c r="B48" s="1"/>
      <c r="C48" s="1"/>
      <c r="D48" s="1"/>
      <c r="E48" s="1"/>
      <c r="F48" s="1"/>
      <c r="G48" s="1"/>
    </row>
    <row r="49" spans="1:7">
      <c r="A49" s="1"/>
      <c r="B49" s="1"/>
      <c r="C49" s="1"/>
      <c r="D49" s="1"/>
      <c r="E49" s="1"/>
      <c r="F49" s="1"/>
      <c r="G49" s="1"/>
    </row>
    <row r="50" spans="1:7">
      <c r="A50" s="1"/>
      <c r="B50" s="1"/>
      <c r="C50" s="1"/>
      <c r="D50" s="1"/>
      <c r="E50" s="1"/>
      <c r="F50" s="1"/>
      <c r="G50" s="1"/>
    </row>
    <row r="51" spans="1:7">
      <c r="A51" s="1"/>
      <c r="B51" s="1"/>
      <c r="C51" s="1"/>
      <c r="D51" s="1"/>
      <c r="E51" s="1"/>
      <c r="F51" s="1"/>
      <c r="G51" s="1"/>
    </row>
    <row r="52" spans="1:7">
      <c r="A52" s="1"/>
      <c r="B52" s="1"/>
      <c r="C52" s="1"/>
      <c r="D52" s="1"/>
      <c r="E52" s="1"/>
      <c r="F52" s="1"/>
      <c r="G52" s="1"/>
    </row>
    <row r="53" spans="1:7">
      <c r="A53" s="1"/>
      <c r="B53" s="1"/>
      <c r="C53" s="1"/>
      <c r="D53" s="1"/>
      <c r="E53" s="1"/>
      <c r="F53" s="1"/>
      <c r="G53" s="1"/>
    </row>
    <row r="54" spans="1:7">
      <c r="A54" s="1"/>
      <c r="B54" s="1"/>
      <c r="C54" s="1"/>
      <c r="D54" s="1"/>
      <c r="E54" s="1"/>
      <c r="F54" s="1"/>
      <c r="G54" s="1"/>
    </row>
    <row r="55" spans="1:7">
      <c r="A55" s="1"/>
      <c r="B55" s="1"/>
      <c r="C55" s="1"/>
      <c r="D55" s="1"/>
      <c r="E55" s="1"/>
      <c r="F55" s="1"/>
      <c r="G55" s="1"/>
    </row>
    <row r="56" spans="1:7">
      <c r="A56" s="1"/>
      <c r="B56" s="1"/>
      <c r="C56" s="1"/>
      <c r="D56" s="1"/>
      <c r="E56" s="1"/>
      <c r="F56" s="1"/>
      <c r="G56" s="1"/>
    </row>
    <row r="57" spans="1:7">
      <c r="A57" s="1"/>
      <c r="B57" s="1"/>
      <c r="C57" s="1"/>
      <c r="D57" s="1"/>
      <c r="E57" s="1"/>
      <c r="F57" s="1"/>
      <c r="G57" s="1"/>
    </row>
    <row r="58" spans="1:7">
      <c r="A58" s="1"/>
      <c r="B58" s="1"/>
      <c r="C58" s="1"/>
      <c r="D58" s="1"/>
      <c r="E58" s="1"/>
      <c r="F58" s="1"/>
      <c r="G58" s="1"/>
    </row>
    <row r="59" spans="1:7">
      <c r="A59" s="1"/>
      <c r="B59" s="1"/>
      <c r="C59" s="1"/>
      <c r="D59" s="1"/>
      <c r="E59" s="1"/>
      <c r="F59" s="1"/>
      <c r="G59" s="1"/>
    </row>
    <row r="60" spans="1:7">
      <c r="A60" s="1"/>
      <c r="B60" s="1"/>
      <c r="C60" s="1"/>
      <c r="D60" s="1"/>
      <c r="E60" s="1"/>
      <c r="F60" s="1"/>
      <c r="G60" s="1"/>
    </row>
    <row r="61" spans="1:7">
      <c r="A61" s="1"/>
      <c r="B61" s="1"/>
      <c r="C61" s="1"/>
      <c r="D61" s="1"/>
      <c r="E61" s="1"/>
      <c r="F61" s="1"/>
      <c r="G61" s="1"/>
    </row>
    <row r="62" spans="1:7">
      <c r="A62" s="1"/>
      <c r="B62" s="1"/>
      <c r="C62" s="1"/>
      <c r="D62" s="1"/>
      <c r="E62" s="1"/>
      <c r="F62" s="1"/>
      <c r="G62" s="1"/>
    </row>
    <row r="63" spans="1:7">
      <c r="A63" s="1"/>
      <c r="B63" s="1"/>
      <c r="C63" s="1"/>
      <c r="D63" s="1"/>
      <c r="E63" s="1"/>
      <c r="F63" s="1"/>
      <c r="G63" s="1"/>
    </row>
    <row r="64" spans="1:7">
      <c r="A64" s="1"/>
      <c r="B64" s="1"/>
      <c r="C64" s="1"/>
      <c r="D64" s="1"/>
      <c r="E64" s="1"/>
      <c r="F64" s="1"/>
      <c r="G64" s="1"/>
    </row>
    <row r="65" spans="1:7">
      <c r="A65" s="1"/>
      <c r="B65" s="1"/>
      <c r="C65" s="1"/>
      <c r="D65" s="1"/>
      <c r="E65" s="1"/>
      <c r="F65" s="1"/>
      <c r="G65" s="1"/>
    </row>
    <row r="66" spans="1:7">
      <c r="A66" s="1"/>
      <c r="B66" s="1"/>
      <c r="C66" s="1"/>
      <c r="D66" s="1"/>
      <c r="E66" s="1"/>
      <c r="F66" s="1"/>
      <c r="G66" s="1"/>
    </row>
    <row r="67" spans="1:7">
      <c r="A67" s="1"/>
      <c r="B67" s="1"/>
      <c r="C67" s="1"/>
      <c r="D67" s="1"/>
      <c r="E67" s="1"/>
      <c r="F67" s="1"/>
      <c r="G67" s="1"/>
    </row>
    <row r="68" spans="1:7">
      <c r="A68" s="1"/>
      <c r="B68" s="1"/>
      <c r="C68" s="1"/>
      <c r="D68" s="1"/>
      <c r="E68" s="1"/>
      <c r="F68" s="1"/>
      <c r="G68" s="1"/>
    </row>
  </sheetData>
  <autoFilter ref="A4:G4" xr:uid="{00000000-0009-0000-0000-00000C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0"/>
  <dimension ref="A1:L27"/>
  <sheetViews>
    <sheetView topLeftCell="A15" workbookViewId="0">
      <selection activeCell="A32" sqref="A32"/>
    </sheetView>
  </sheetViews>
  <sheetFormatPr defaultColWidth="11.42578125" defaultRowHeight="15"/>
  <cols>
    <col min="1" max="1" width="61.7109375" customWidth="1"/>
    <col min="6" max="6" width="35.140625" customWidth="1"/>
    <col min="7" max="7" width="77.42578125" customWidth="1"/>
    <col min="11" max="11" width="54.28515625" customWidth="1"/>
    <col min="12" max="12" width="54.5703125" customWidth="1"/>
  </cols>
  <sheetData>
    <row r="1" spans="1:12" ht="18">
      <c r="A1" s="31" t="s">
        <v>576</v>
      </c>
    </row>
    <row r="2" spans="1:12" ht="18">
      <c r="A2" s="31" t="s">
        <v>422</v>
      </c>
    </row>
    <row r="4" spans="1:12" ht="47.25">
      <c r="A4" s="77" t="s">
        <v>26</v>
      </c>
      <c r="B4" s="77" t="s">
        <v>28</v>
      </c>
      <c r="C4" s="77" t="s">
        <v>29</v>
      </c>
      <c r="D4" s="77" t="s">
        <v>27</v>
      </c>
      <c r="E4" s="183" t="s">
        <v>30</v>
      </c>
      <c r="F4" s="125" t="s">
        <v>455</v>
      </c>
      <c r="G4" s="205" t="s">
        <v>456</v>
      </c>
      <c r="H4" s="216" t="s">
        <v>457</v>
      </c>
      <c r="I4" s="216" t="s">
        <v>32</v>
      </c>
      <c r="J4" s="216" t="s">
        <v>567</v>
      </c>
      <c r="K4" s="125" t="s">
        <v>34</v>
      </c>
      <c r="L4" s="205" t="s">
        <v>35</v>
      </c>
    </row>
    <row r="5" spans="1:12" ht="15.75">
      <c r="A5" s="40" t="s">
        <v>459</v>
      </c>
      <c r="B5" s="36">
        <v>1</v>
      </c>
      <c r="C5" s="36">
        <v>1</v>
      </c>
      <c r="D5" s="136">
        <v>1</v>
      </c>
      <c r="E5" s="165" t="s">
        <v>37</v>
      </c>
      <c r="F5" s="217" t="s">
        <v>44</v>
      </c>
      <c r="G5" s="165" t="s">
        <v>427</v>
      </c>
      <c r="H5" s="165"/>
      <c r="I5" s="165" t="s">
        <v>39</v>
      </c>
      <c r="J5" s="156" t="s">
        <v>40</v>
      </c>
      <c r="K5" s="171" t="s">
        <v>577</v>
      </c>
      <c r="L5" s="184"/>
    </row>
    <row r="6" spans="1:12" ht="33" customHeight="1">
      <c r="A6" s="40" t="s">
        <v>36</v>
      </c>
      <c r="B6" s="36">
        <v>2</v>
      </c>
      <c r="C6" s="36">
        <v>10</v>
      </c>
      <c r="D6" s="136">
        <v>9</v>
      </c>
      <c r="E6" s="175" t="s">
        <v>37</v>
      </c>
      <c r="F6" s="218" t="s">
        <v>461</v>
      </c>
      <c r="G6" s="175" t="s">
        <v>462</v>
      </c>
      <c r="H6" s="175"/>
      <c r="I6" s="175" t="s">
        <v>39</v>
      </c>
      <c r="J6" s="156" t="s">
        <v>40</v>
      </c>
      <c r="K6" s="185" t="s">
        <v>463</v>
      </c>
      <c r="L6" s="184"/>
    </row>
    <row r="7" spans="1:12" ht="15.75">
      <c r="A7" s="40" t="s">
        <v>79</v>
      </c>
      <c r="B7" s="36">
        <v>11</v>
      </c>
      <c r="C7" s="36">
        <v>19</v>
      </c>
      <c r="D7" s="136">
        <v>9</v>
      </c>
      <c r="E7" s="165" t="s">
        <v>37</v>
      </c>
      <c r="F7" s="165" t="s">
        <v>464</v>
      </c>
      <c r="G7" s="171"/>
      <c r="H7" s="165"/>
      <c r="I7" s="165" t="s">
        <v>80</v>
      </c>
      <c r="J7" s="156" t="s">
        <v>40</v>
      </c>
      <c r="K7" s="171"/>
      <c r="L7" s="184"/>
    </row>
    <row r="8" spans="1:12" ht="15.75">
      <c r="A8" s="40" t="s">
        <v>532</v>
      </c>
      <c r="B8" s="36">
        <v>20</v>
      </c>
      <c r="C8" s="36">
        <v>28</v>
      </c>
      <c r="D8" s="136">
        <v>9</v>
      </c>
      <c r="E8" s="169" t="s">
        <v>84</v>
      </c>
      <c r="F8" s="169" t="s">
        <v>85</v>
      </c>
      <c r="G8" s="165" t="s">
        <v>432</v>
      </c>
      <c r="H8" s="165">
        <v>40</v>
      </c>
      <c r="I8" s="210" t="s">
        <v>39</v>
      </c>
      <c r="J8" s="169" t="s">
        <v>86</v>
      </c>
      <c r="K8" s="193" t="s">
        <v>465</v>
      </c>
      <c r="L8" s="155"/>
    </row>
    <row r="9" spans="1:12" ht="15.75">
      <c r="A9" s="40" t="s">
        <v>234</v>
      </c>
      <c r="B9" s="36">
        <v>29</v>
      </c>
      <c r="C9" s="36">
        <v>41</v>
      </c>
      <c r="D9" s="36">
        <v>13</v>
      </c>
      <c r="E9" s="39" t="s">
        <v>37</v>
      </c>
      <c r="F9" s="39"/>
      <c r="G9" s="39" t="s">
        <v>432</v>
      </c>
      <c r="H9" s="39">
        <v>12</v>
      </c>
      <c r="I9" s="146" t="s">
        <v>39</v>
      </c>
      <c r="J9" s="165" t="s">
        <v>40</v>
      </c>
      <c r="K9" s="219" t="s">
        <v>473</v>
      </c>
      <c r="L9" s="184"/>
    </row>
    <row r="10" spans="1:12" ht="15.75">
      <c r="A10" s="40" t="s">
        <v>435</v>
      </c>
      <c r="B10" s="36">
        <v>42</v>
      </c>
      <c r="C10" s="36">
        <v>43</v>
      </c>
      <c r="D10" s="36">
        <v>2</v>
      </c>
      <c r="E10" s="39" t="s">
        <v>84</v>
      </c>
      <c r="F10" s="39" t="s">
        <v>85</v>
      </c>
      <c r="G10" s="39" t="s">
        <v>432</v>
      </c>
      <c r="H10" s="39">
        <v>25</v>
      </c>
      <c r="I10" s="146" t="s">
        <v>39</v>
      </c>
      <c r="J10" s="165" t="s">
        <v>40</v>
      </c>
      <c r="K10" s="219" t="s">
        <v>473</v>
      </c>
      <c r="L10" s="184"/>
    </row>
    <row r="11" spans="1:12" ht="75.75" customHeight="1">
      <c r="A11" s="40" t="s">
        <v>436</v>
      </c>
      <c r="B11" s="36">
        <v>44</v>
      </c>
      <c r="C11" s="36">
        <v>46</v>
      </c>
      <c r="D11" s="36">
        <v>3</v>
      </c>
      <c r="E11" s="39" t="s">
        <v>84</v>
      </c>
      <c r="F11" s="39" t="s">
        <v>85</v>
      </c>
      <c r="G11" s="39" t="s">
        <v>432</v>
      </c>
      <c r="H11" s="39">
        <v>27</v>
      </c>
      <c r="I11" s="146" t="s">
        <v>80</v>
      </c>
      <c r="J11" s="165"/>
      <c r="K11" s="220" t="s">
        <v>301</v>
      </c>
      <c r="L11" s="184"/>
    </row>
    <row r="12" spans="1:12" ht="92.25" customHeight="1">
      <c r="A12" s="40" t="s">
        <v>474</v>
      </c>
      <c r="B12" s="36">
        <v>47</v>
      </c>
      <c r="C12" s="36">
        <v>55</v>
      </c>
      <c r="D12" s="36">
        <v>9</v>
      </c>
      <c r="E12" s="55" t="s">
        <v>84</v>
      </c>
      <c r="F12" s="55" t="s">
        <v>475</v>
      </c>
      <c r="G12" s="55" t="s">
        <v>432</v>
      </c>
      <c r="H12" s="55">
        <v>30</v>
      </c>
      <c r="I12" s="126" t="s">
        <v>39</v>
      </c>
      <c r="J12" s="152" t="s">
        <v>86</v>
      </c>
      <c r="K12" s="221" t="s">
        <v>476</v>
      </c>
      <c r="L12" s="184"/>
    </row>
    <row r="13" spans="1:12" ht="75.75" customHeight="1">
      <c r="A13" s="40" t="s">
        <v>413</v>
      </c>
      <c r="B13" s="36">
        <v>56</v>
      </c>
      <c r="C13" s="36">
        <v>68</v>
      </c>
      <c r="D13" s="36">
        <v>13</v>
      </c>
      <c r="E13" s="39" t="s">
        <v>37</v>
      </c>
      <c r="F13" s="39"/>
      <c r="G13" s="39" t="s">
        <v>437</v>
      </c>
      <c r="H13" s="39">
        <v>50</v>
      </c>
      <c r="I13" s="146" t="s">
        <v>478</v>
      </c>
      <c r="J13" s="165"/>
      <c r="K13" s="193"/>
      <c r="L13" s="222" t="s">
        <v>438</v>
      </c>
    </row>
    <row r="14" spans="1:12" ht="70.5" customHeight="1">
      <c r="A14" s="40" t="s">
        <v>533</v>
      </c>
      <c r="B14" s="36">
        <v>69</v>
      </c>
      <c r="C14" s="36">
        <v>70</v>
      </c>
      <c r="D14" s="36">
        <v>2</v>
      </c>
      <c r="E14" s="39" t="s">
        <v>84</v>
      </c>
      <c r="F14" s="39" t="s">
        <v>85</v>
      </c>
      <c r="G14" s="39" t="s">
        <v>437</v>
      </c>
      <c r="H14" s="39">
        <v>63</v>
      </c>
      <c r="I14" s="146" t="s">
        <v>63</v>
      </c>
      <c r="J14" s="165"/>
      <c r="K14" s="223"/>
      <c r="L14" s="224" t="s">
        <v>534</v>
      </c>
    </row>
    <row r="15" spans="1:12" ht="30.75" customHeight="1">
      <c r="A15" s="40" t="s">
        <v>390</v>
      </c>
      <c r="B15" s="36">
        <v>71</v>
      </c>
      <c r="C15" s="36">
        <v>78</v>
      </c>
      <c r="D15" s="36">
        <v>8</v>
      </c>
      <c r="E15" s="38" t="s">
        <v>17</v>
      </c>
      <c r="F15" s="38" t="s">
        <v>50</v>
      </c>
      <c r="G15" s="38" t="s">
        <v>535</v>
      </c>
      <c r="H15" s="38">
        <v>44</v>
      </c>
      <c r="I15" s="194" t="s">
        <v>39</v>
      </c>
      <c r="J15" s="197" t="s">
        <v>40</v>
      </c>
      <c r="K15" s="213" t="s">
        <v>569</v>
      </c>
      <c r="L15" s="184"/>
    </row>
    <row r="16" spans="1:12" ht="31.5">
      <c r="A16" s="40" t="s">
        <v>578</v>
      </c>
      <c r="B16" s="36">
        <v>79</v>
      </c>
      <c r="C16" s="36">
        <v>91</v>
      </c>
      <c r="D16" s="36">
        <v>13</v>
      </c>
      <c r="E16" s="38" t="s">
        <v>37</v>
      </c>
      <c r="F16" s="38"/>
      <c r="G16" s="38" t="s">
        <v>579</v>
      </c>
      <c r="H16" s="38">
        <v>43</v>
      </c>
      <c r="I16" s="38" t="s">
        <v>39</v>
      </c>
      <c r="J16" s="132" t="s">
        <v>48</v>
      </c>
      <c r="K16" s="102"/>
      <c r="L16" s="184"/>
    </row>
    <row r="17" spans="1:12" ht="15.75">
      <c r="A17" s="40" t="s">
        <v>580</v>
      </c>
      <c r="B17" s="36">
        <v>92</v>
      </c>
      <c r="C17" s="36">
        <v>93</v>
      </c>
      <c r="D17" s="36">
        <v>2</v>
      </c>
      <c r="E17" s="38" t="s">
        <v>84</v>
      </c>
      <c r="F17" s="38" t="s">
        <v>85</v>
      </c>
      <c r="G17" s="38" t="s">
        <v>579</v>
      </c>
      <c r="H17" s="38">
        <v>70</v>
      </c>
      <c r="I17" s="194" t="s">
        <v>39</v>
      </c>
      <c r="J17" s="197" t="s">
        <v>86</v>
      </c>
      <c r="K17" s="225" t="s">
        <v>581</v>
      </c>
      <c r="L17" s="184"/>
    </row>
    <row r="18" spans="1:12" ht="15.75">
      <c r="A18" s="40" t="s">
        <v>582</v>
      </c>
      <c r="B18" s="36">
        <v>94</v>
      </c>
      <c r="C18" s="36">
        <v>100</v>
      </c>
      <c r="D18" s="36">
        <v>7</v>
      </c>
      <c r="E18" s="38" t="s">
        <v>84</v>
      </c>
      <c r="F18" s="38" t="s">
        <v>550</v>
      </c>
      <c r="G18" s="38" t="s">
        <v>579</v>
      </c>
      <c r="H18" s="38">
        <v>72</v>
      </c>
      <c r="I18" s="194" t="s">
        <v>39</v>
      </c>
      <c r="J18" s="197" t="s">
        <v>86</v>
      </c>
      <c r="K18" s="225"/>
      <c r="L18" s="184"/>
    </row>
    <row r="19" spans="1:12" ht="15.75">
      <c r="A19" s="40" t="s">
        <v>583</v>
      </c>
      <c r="B19" s="36">
        <v>101</v>
      </c>
      <c r="C19" s="36">
        <v>107</v>
      </c>
      <c r="D19" s="36">
        <v>7</v>
      </c>
      <c r="E19" s="38" t="s">
        <v>84</v>
      </c>
      <c r="F19" s="38" t="s">
        <v>550</v>
      </c>
      <c r="G19" s="38" t="s">
        <v>579</v>
      </c>
      <c r="H19" s="38">
        <v>79</v>
      </c>
      <c r="I19" s="194" t="s">
        <v>39</v>
      </c>
      <c r="J19" s="197" t="s">
        <v>86</v>
      </c>
      <c r="K19" s="225" t="s">
        <v>584</v>
      </c>
      <c r="L19" s="184"/>
    </row>
    <row r="20" spans="1:12" ht="15.75">
      <c r="A20" s="40" t="s">
        <v>585</v>
      </c>
      <c r="B20" s="36">
        <v>108</v>
      </c>
      <c r="C20" s="36">
        <v>114</v>
      </c>
      <c r="D20" s="36">
        <v>7</v>
      </c>
      <c r="E20" s="38" t="s">
        <v>84</v>
      </c>
      <c r="F20" s="38" t="s">
        <v>550</v>
      </c>
      <c r="G20" s="38" t="s">
        <v>579</v>
      </c>
      <c r="H20" s="38">
        <v>86</v>
      </c>
      <c r="I20" s="194" t="s">
        <v>80</v>
      </c>
      <c r="J20" s="197" t="s">
        <v>86</v>
      </c>
      <c r="K20" s="193"/>
      <c r="L20" s="184"/>
    </row>
    <row r="21" spans="1:12" ht="15.75">
      <c r="A21" s="40" t="s">
        <v>586</v>
      </c>
      <c r="B21" s="36">
        <v>115</v>
      </c>
      <c r="C21" s="36">
        <v>121</v>
      </c>
      <c r="D21" s="36">
        <v>7</v>
      </c>
      <c r="E21" s="38" t="s">
        <v>84</v>
      </c>
      <c r="F21" s="38" t="s">
        <v>550</v>
      </c>
      <c r="G21" s="38" t="s">
        <v>579</v>
      </c>
      <c r="H21" s="38">
        <v>93</v>
      </c>
      <c r="I21" s="194" t="s">
        <v>80</v>
      </c>
      <c r="J21" s="197" t="s">
        <v>86</v>
      </c>
      <c r="K21" s="193"/>
      <c r="L21" s="184"/>
    </row>
    <row r="22" spans="1:12" ht="15.75">
      <c r="A22" s="40" t="s">
        <v>587</v>
      </c>
      <c r="B22" s="36">
        <v>122</v>
      </c>
      <c r="C22" s="36">
        <v>128</v>
      </c>
      <c r="D22" s="36">
        <v>7</v>
      </c>
      <c r="E22" s="38" t="s">
        <v>84</v>
      </c>
      <c r="F22" s="38" t="s">
        <v>550</v>
      </c>
      <c r="G22" s="38" t="s">
        <v>579</v>
      </c>
      <c r="H22" s="38">
        <v>100</v>
      </c>
      <c r="I22" s="194" t="s">
        <v>80</v>
      </c>
      <c r="J22" s="197" t="s">
        <v>86</v>
      </c>
      <c r="K22" s="193"/>
      <c r="L22" s="184"/>
    </row>
    <row r="23" spans="1:12" ht="15.75">
      <c r="A23" s="43"/>
      <c r="B23" s="43"/>
      <c r="C23" s="43"/>
      <c r="D23" s="43"/>
      <c r="E23" s="43"/>
      <c r="F23" s="43"/>
      <c r="G23" s="43"/>
    </row>
    <row r="24" spans="1:12" ht="15.75">
      <c r="A24" s="80" t="s">
        <v>588</v>
      </c>
      <c r="B24" s="43"/>
      <c r="C24" s="43"/>
      <c r="D24" s="43"/>
      <c r="E24" s="43"/>
      <c r="F24" s="43"/>
      <c r="G24" s="43"/>
    </row>
    <row r="25" spans="1:12">
      <c r="A25" s="1"/>
      <c r="B25" s="1"/>
      <c r="C25" s="1"/>
      <c r="D25" s="1"/>
      <c r="E25" s="1"/>
      <c r="F25" s="1"/>
      <c r="G25" s="1"/>
    </row>
    <row r="26" spans="1:12">
      <c r="A26" s="1"/>
      <c r="B26" s="1"/>
      <c r="C26" s="1"/>
      <c r="D26" s="1"/>
      <c r="E26" s="1"/>
      <c r="F26" s="1"/>
      <c r="G26" s="1"/>
    </row>
    <row r="27" spans="1:12">
      <c r="A27" s="1"/>
      <c r="B27" s="1"/>
      <c r="C27" s="1"/>
      <c r="D27" s="1"/>
      <c r="E27" s="1"/>
      <c r="F27" s="1"/>
      <c r="G27" s="1"/>
    </row>
  </sheetData>
  <autoFilter ref="A4:G4" xr:uid="{00000000-0009-0000-0000-00000D000000}"/>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1"/>
  <dimension ref="A1:L30"/>
  <sheetViews>
    <sheetView topLeftCell="E13" workbookViewId="0">
      <selection activeCell="G20" sqref="G20"/>
    </sheetView>
  </sheetViews>
  <sheetFormatPr defaultColWidth="11.42578125" defaultRowHeight="15"/>
  <cols>
    <col min="1" max="1" width="62.140625" customWidth="1"/>
    <col min="6" max="6" width="28.7109375" customWidth="1"/>
    <col min="7" max="7" width="45.5703125" customWidth="1"/>
    <col min="10" max="10" width="18.5703125" customWidth="1"/>
    <col min="11" max="11" width="48.42578125" customWidth="1"/>
    <col min="12" max="12" width="43.5703125" customWidth="1"/>
  </cols>
  <sheetData>
    <row r="1" spans="1:12" ht="18">
      <c r="A1" s="31" t="s">
        <v>589</v>
      </c>
    </row>
    <row r="2" spans="1:12" ht="18">
      <c r="A2" s="31" t="s">
        <v>422</v>
      </c>
    </row>
    <row r="4" spans="1:12" ht="47.25">
      <c r="A4" s="77" t="s">
        <v>26</v>
      </c>
      <c r="B4" s="77" t="s">
        <v>28</v>
      </c>
      <c r="C4" s="77" t="s">
        <v>29</v>
      </c>
      <c r="D4" s="77" t="s">
        <v>27</v>
      </c>
      <c r="E4" s="125" t="s">
        <v>30</v>
      </c>
      <c r="F4" s="205" t="s">
        <v>455</v>
      </c>
      <c r="G4" s="226" t="s">
        <v>456</v>
      </c>
      <c r="H4" s="74" t="s">
        <v>457</v>
      </c>
      <c r="I4" s="204" t="s">
        <v>590</v>
      </c>
      <c r="J4" s="125" t="s">
        <v>567</v>
      </c>
      <c r="K4" s="125" t="s">
        <v>34</v>
      </c>
      <c r="L4" s="205" t="s">
        <v>35</v>
      </c>
    </row>
    <row r="5" spans="1:12" ht="15.75">
      <c r="A5" s="42" t="s">
        <v>459</v>
      </c>
      <c r="B5" s="38">
        <v>1</v>
      </c>
      <c r="C5" s="38">
        <v>1</v>
      </c>
      <c r="D5" s="194">
        <v>1</v>
      </c>
      <c r="E5" s="165" t="s">
        <v>37</v>
      </c>
      <c r="F5" s="217" t="s">
        <v>44</v>
      </c>
      <c r="G5" s="165" t="s">
        <v>427</v>
      </c>
      <c r="H5" s="165"/>
      <c r="I5" s="165" t="s">
        <v>39</v>
      </c>
      <c r="J5" s="156" t="s">
        <v>40</v>
      </c>
      <c r="K5" s="127" t="s">
        <v>591</v>
      </c>
      <c r="L5" s="184"/>
    </row>
    <row r="6" spans="1:12" ht="21.75" customHeight="1">
      <c r="A6" s="227" t="s">
        <v>36</v>
      </c>
      <c r="B6" s="35">
        <v>2</v>
      </c>
      <c r="C6" s="35">
        <v>10</v>
      </c>
      <c r="D6" s="228">
        <v>9</v>
      </c>
      <c r="E6" s="165" t="s">
        <v>37</v>
      </c>
      <c r="F6" s="229" t="s">
        <v>461</v>
      </c>
      <c r="G6" s="165" t="s">
        <v>592</v>
      </c>
      <c r="H6" s="230"/>
      <c r="I6" s="165" t="s">
        <v>39</v>
      </c>
      <c r="J6" s="156" t="s">
        <v>40</v>
      </c>
      <c r="K6" s="231" t="s">
        <v>463</v>
      </c>
      <c r="L6" s="184"/>
    </row>
    <row r="7" spans="1:12" ht="15.75">
      <c r="A7" s="37" t="s">
        <v>430</v>
      </c>
      <c r="B7" s="35">
        <v>11</v>
      </c>
      <c r="C7" s="35">
        <v>19</v>
      </c>
      <c r="D7" s="228">
        <v>9</v>
      </c>
      <c r="E7" s="137" t="s">
        <v>37</v>
      </c>
      <c r="F7" s="137"/>
      <c r="G7" s="232" t="s">
        <v>592</v>
      </c>
      <c r="H7" s="35"/>
      <c r="I7" s="233" t="s">
        <v>39</v>
      </c>
      <c r="J7" s="156" t="s">
        <v>40</v>
      </c>
      <c r="K7" s="234"/>
      <c r="L7" s="184"/>
    </row>
    <row r="8" spans="1:12" ht="15.75">
      <c r="A8" s="37" t="s">
        <v>532</v>
      </c>
      <c r="B8" s="35">
        <v>20</v>
      </c>
      <c r="C8" s="35">
        <v>28</v>
      </c>
      <c r="D8" s="228">
        <v>9</v>
      </c>
      <c r="E8" s="169" t="s">
        <v>84</v>
      </c>
      <c r="F8" s="169" t="s">
        <v>85</v>
      </c>
      <c r="G8" s="165" t="s">
        <v>432</v>
      </c>
      <c r="H8" s="165">
        <v>40</v>
      </c>
      <c r="I8" s="210" t="s">
        <v>39</v>
      </c>
      <c r="J8" s="169" t="s">
        <v>86</v>
      </c>
      <c r="K8" s="193" t="s">
        <v>465</v>
      </c>
      <c r="L8" s="235"/>
    </row>
    <row r="9" spans="1:12" ht="15.75">
      <c r="A9" s="37" t="s">
        <v>234</v>
      </c>
      <c r="B9" s="35">
        <v>29</v>
      </c>
      <c r="C9" s="35">
        <v>41</v>
      </c>
      <c r="D9" s="228">
        <v>13</v>
      </c>
      <c r="E9" s="39" t="s">
        <v>37</v>
      </c>
      <c r="F9" s="39"/>
      <c r="G9" s="39" t="s">
        <v>432</v>
      </c>
      <c r="H9" s="39">
        <v>12</v>
      </c>
      <c r="I9" s="146" t="s">
        <v>39</v>
      </c>
      <c r="J9" s="165" t="s">
        <v>40</v>
      </c>
      <c r="K9" s="219" t="s">
        <v>473</v>
      </c>
      <c r="L9" s="184"/>
    </row>
    <row r="10" spans="1:12" ht="15.75">
      <c r="A10" s="37" t="s">
        <v>435</v>
      </c>
      <c r="B10" s="35">
        <v>42</v>
      </c>
      <c r="C10" s="35">
        <v>43</v>
      </c>
      <c r="D10" s="228">
        <v>2</v>
      </c>
      <c r="E10" s="39" t="s">
        <v>84</v>
      </c>
      <c r="F10" s="39" t="s">
        <v>85</v>
      </c>
      <c r="G10" s="39" t="s">
        <v>432</v>
      </c>
      <c r="H10" s="39">
        <v>25</v>
      </c>
      <c r="I10" s="146" t="s">
        <v>39</v>
      </c>
      <c r="J10" s="165" t="s">
        <v>40</v>
      </c>
      <c r="K10" s="219" t="s">
        <v>473</v>
      </c>
      <c r="L10" s="184"/>
    </row>
    <row r="11" spans="1:12" ht="54.75" customHeight="1">
      <c r="A11" s="37" t="s">
        <v>436</v>
      </c>
      <c r="B11" s="35">
        <v>44</v>
      </c>
      <c r="C11" s="35">
        <v>46</v>
      </c>
      <c r="D11" s="228">
        <v>3</v>
      </c>
      <c r="E11" s="39" t="s">
        <v>84</v>
      </c>
      <c r="F11" s="39" t="s">
        <v>85</v>
      </c>
      <c r="G11" s="39" t="s">
        <v>432</v>
      </c>
      <c r="H11" s="39">
        <v>27</v>
      </c>
      <c r="I11" s="146" t="s">
        <v>80</v>
      </c>
      <c r="J11" s="165"/>
      <c r="K11" s="220" t="s">
        <v>301</v>
      </c>
      <c r="L11" s="184"/>
    </row>
    <row r="12" spans="1:12" ht="72" customHeight="1">
      <c r="A12" s="37" t="s">
        <v>593</v>
      </c>
      <c r="B12" s="35">
        <v>47</v>
      </c>
      <c r="C12" s="35">
        <v>55</v>
      </c>
      <c r="D12" s="228">
        <v>9</v>
      </c>
      <c r="E12" s="55" t="s">
        <v>84</v>
      </c>
      <c r="F12" s="55" t="s">
        <v>475</v>
      </c>
      <c r="G12" s="55" t="s">
        <v>432</v>
      </c>
      <c r="H12" s="55">
        <v>30</v>
      </c>
      <c r="I12" s="126" t="s">
        <v>39</v>
      </c>
      <c r="J12" s="152" t="s">
        <v>86</v>
      </c>
      <c r="K12" s="221" t="s">
        <v>476</v>
      </c>
      <c r="L12" s="184"/>
    </row>
    <row r="13" spans="1:12" ht="53.25" customHeight="1">
      <c r="A13" s="40" t="s">
        <v>253</v>
      </c>
      <c r="B13" s="35">
        <v>56</v>
      </c>
      <c r="C13" s="35">
        <v>68</v>
      </c>
      <c r="D13" s="35">
        <v>13</v>
      </c>
      <c r="E13" s="39" t="s">
        <v>37</v>
      </c>
      <c r="F13" s="39"/>
      <c r="G13" s="39" t="s">
        <v>437</v>
      </c>
      <c r="H13" s="39">
        <v>50</v>
      </c>
      <c r="I13" s="146" t="s">
        <v>478</v>
      </c>
      <c r="J13" s="165"/>
      <c r="K13" s="193"/>
      <c r="L13" s="222" t="s">
        <v>438</v>
      </c>
    </row>
    <row r="14" spans="1:12" ht="57.75" customHeight="1">
      <c r="A14" s="37" t="s">
        <v>533</v>
      </c>
      <c r="B14" s="35">
        <v>69</v>
      </c>
      <c r="C14" s="35">
        <v>70</v>
      </c>
      <c r="D14" s="35">
        <v>2</v>
      </c>
      <c r="E14" s="39" t="s">
        <v>84</v>
      </c>
      <c r="F14" s="39" t="s">
        <v>85</v>
      </c>
      <c r="G14" s="39" t="s">
        <v>437</v>
      </c>
      <c r="H14" s="39">
        <v>63</v>
      </c>
      <c r="I14" s="146" t="s">
        <v>63</v>
      </c>
      <c r="J14" s="165"/>
      <c r="K14" s="223"/>
      <c r="L14" s="224" t="s">
        <v>534</v>
      </c>
    </row>
    <row r="15" spans="1:12" ht="37.5" customHeight="1">
      <c r="A15" s="37" t="s">
        <v>390</v>
      </c>
      <c r="B15" s="35">
        <v>71</v>
      </c>
      <c r="C15" s="35">
        <v>78</v>
      </c>
      <c r="D15" s="35">
        <v>8</v>
      </c>
      <c r="E15" s="38" t="s">
        <v>17</v>
      </c>
      <c r="F15" s="38" t="s">
        <v>50</v>
      </c>
      <c r="G15" s="38" t="s">
        <v>535</v>
      </c>
      <c r="H15" s="38">
        <v>44</v>
      </c>
      <c r="I15" s="194" t="s">
        <v>39</v>
      </c>
      <c r="J15" s="197" t="s">
        <v>40</v>
      </c>
      <c r="K15" s="236" t="s">
        <v>569</v>
      </c>
      <c r="L15" s="184"/>
    </row>
    <row r="16" spans="1:12" ht="41.25" customHeight="1">
      <c r="A16" s="37" t="s">
        <v>594</v>
      </c>
      <c r="B16" s="35">
        <v>79</v>
      </c>
      <c r="C16" s="35">
        <v>85</v>
      </c>
      <c r="D16" s="35">
        <v>7</v>
      </c>
      <c r="E16" s="38" t="s">
        <v>84</v>
      </c>
      <c r="F16" s="38" t="s">
        <v>85</v>
      </c>
      <c r="G16" s="38" t="s">
        <v>595</v>
      </c>
      <c r="H16" s="38">
        <v>49</v>
      </c>
      <c r="I16" s="194" t="s">
        <v>39</v>
      </c>
      <c r="J16" s="38" t="s">
        <v>40</v>
      </c>
      <c r="K16" s="161" t="s">
        <v>596</v>
      </c>
      <c r="L16" s="155"/>
    </row>
    <row r="17" spans="1:12" ht="15.75">
      <c r="A17" s="37" t="s">
        <v>597</v>
      </c>
      <c r="B17" s="35">
        <v>86</v>
      </c>
      <c r="C17" s="35">
        <v>90</v>
      </c>
      <c r="D17" s="35">
        <v>5</v>
      </c>
      <c r="E17" s="38" t="s">
        <v>84</v>
      </c>
      <c r="F17" s="38" t="s">
        <v>548</v>
      </c>
      <c r="G17" s="38" t="s">
        <v>595</v>
      </c>
      <c r="H17" s="38">
        <v>57</v>
      </c>
      <c r="I17" s="194" t="s">
        <v>39</v>
      </c>
      <c r="J17" s="237" t="s">
        <v>86</v>
      </c>
      <c r="K17" s="171" t="s">
        <v>598</v>
      </c>
      <c r="L17" s="176"/>
    </row>
    <row r="18" spans="1:12" ht="15.75">
      <c r="A18" s="37" t="s">
        <v>599</v>
      </c>
      <c r="B18" s="35">
        <v>91</v>
      </c>
      <c r="C18" s="35">
        <v>97</v>
      </c>
      <c r="D18" s="35">
        <v>7</v>
      </c>
      <c r="E18" s="38" t="s">
        <v>84</v>
      </c>
      <c r="F18" s="38" t="s">
        <v>600</v>
      </c>
      <c r="G18" s="38" t="s">
        <v>595</v>
      </c>
      <c r="H18" s="38">
        <v>67</v>
      </c>
      <c r="I18" s="194" t="s">
        <v>39</v>
      </c>
      <c r="J18" s="238" t="s">
        <v>86</v>
      </c>
      <c r="K18" s="171"/>
      <c r="L18" s="176"/>
    </row>
    <row r="19" spans="1:12" ht="15.75">
      <c r="A19" s="37" t="s">
        <v>586</v>
      </c>
      <c r="B19" s="35">
        <v>98</v>
      </c>
      <c r="C19" s="35">
        <v>104</v>
      </c>
      <c r="D19" s="35">
        <v>7</v>
      </c>
      <c r="E19" s="38" t="s">
        <v>84</v>
      </c>
      <c r="F19" s="38" t="s">
        <v>600</v>
      </c>
      <c r="G19" s="38" t="s">
        <v>595</v>
      </c>
      <c r="H19" s="38">
        <v>74</v>
      </c>
      <c r="I19" s="194" t="s">
        <v>80</v>
      </c>
      <c r="J19" s="238" t="s">
        <v>86</v>
      </c>
      <c r="K19" s="171" t="s">
        <v>584</v>
      </c>
      <c r="L19" s="176"/>
    </row>
    <row r="20" spans="1:12" ht="15.75">
      <c r="A20" s="37" t="s">
        <v>587</v>
      </c>
      <c r="B20" s="35">
        <v>105</v>
      </c>
      <c r="C20" s="35">
        <v>111</v>
      </c>
      <c r="D20" s="35">
        <v>7</v>
      </c>
      <c r="E20" s="38" t="s">
        <v>84</v>
      </c>
      <c r="F20" s="38" t="s">
        <v>600</v>
      </c>
      <c r="G20" s="38" t="s">
        <v>595</v>
      </c>
      <c r="H20" s="38">
        <v>81</v>
      </c>
      <c r="I20" s="194" t="s">
        <v>80</v>
      </c>
      <c r="J20" s="238" t="s">
        <v>86</v>
      </c>
      <c r="K20" s="171"/>
      <c r="L20" s="176"/>
    </row>
    <row r="21" spans="1:12" ht="15.75">
      <c r="A21" s="37" t="s">
        <v>542</v>
      </c>
      <c r="B21" s="35">
        <v>112</v>
      </c>
      <c r="C21" s="35">
        <v>114</v>
      </c>
      <c r="D21" s="35">
        <v>3</v>
      </c>
      <c r="E21" s="38" t="s">
        <v>84</v>
      </c>
      <c r="F21" s="38"/>
      <c r="G21" s="38" t="s">
        <v>595</v>
      </c>
      <c r="H21" s="38">
        <v>88</v>
      </c>
      <c r="I21" s="194" t="s">
        <v>39</v>
      </c>
      <c r="J21" s="238" t="s">
        <v>86</v>
      </c>
      <c r="K21" s="171" t="s">
        <v>601</v>
      </c>
      <c r="L21" s="176"/>
    </row>
    <row r="22" spans="1:12" ht="15.75">
      <c r="A22" s="37" t="s">
        <v>602</v>
      </c>
      <c r="B22" s="35">
        <v>115</v>
      </c>
      <c r="C22" s="35">
        <v>121</v>
      </c>
      <c r="D22" s="35">
        <v>7</v>
      </c>
      <c r="E22" s="38" t="s">
        <v>84</v>
      </c>
      <c r="F22" s="38" t="s">
        <v>600</v>
      </c>
      <c r="G22" s="38" t="s">
        <v>595</v>
      </c>
      <c r="H22" s="38">
        <v>91</v>
      </c>
      <c r="I22" s="194" t="s">
        <v>39</v>
      </c>
      <c r="J22" s="238" t="s">
        <v>86</v>
      </c>
      <c r="K22" s="171" t="s">
        <v>555</v>
      </c>
      <c r="L22" s="176"/>
    </row>
    <row r="23" spans="1:12" ht="15.75">
      <c r="A23" s="43"/>
      <c r="B23" s="43"/>
      <c r="C23" s="43"/>
      <c r="D23" s="43"/>
      <c r="E23" s="43"/>
      <c r="F23" s="43"/>
      <c r="G23" s="43"/>
    </row>
    <row r="24" spans="1:12" ht="15.75">
      <c r="A24" s="80" t="s">
        <v>603</v>
      </c>
      <c r="B24" s="43"/>
      <c r="C24" s="43"/>
      <c r="D24" s="43"/>
      <c r="E24" s="43"/>
      <c r="F24" s="43"/>
      <c r="G24" s="43"/>
    </row>
    <row r="25" spans="1:12">
      <c r="A25" s="1"/>
      <c r="B25" s="1"/>
      <c r="C25" s="1"/>
      <c r="D25" s="1"/>
      <c r="E25" s="1"/>
      <c r="F25" s="1"/>
      <c r="G25" s="1"/>
    </row>
    <row r="26" spans="1:12">
      <c r="A26" s="1"/>
      <c r="B26" s="1"/>
      <c r="C26" s="1"/>
      <c r="D26" s="1"/>
      <c r="E26" s="1"/>
      <c r="F26" s="1"/>
      <c r="G26" s="1"/>
    </row>
    <row r="27" spans="1:12">
      <c r="A27" s="1"/>
      <c r="B27" s="1"/>
      <c r="C27" s="1"/>
      <c r="D27" s="1"/>
      <c r="E27" s="1"/>
      <c r="F27" s="1"/>
      <c r="G27" s="1"/>
    </row>
    <row r="28" spans="1:12">
      <c r="A28" s="1"/>
      <c r="B28" s="1"/>
      <c r="C28" s="1"/>
      <c r="D28" s="1"/>
      <c r="E28" s="1"/>
      <c r="F28" s="1"/>
      <c r="G28" s="1"/>
    </row>
    <row r="29" spans="1:12">
      <c r="A29" s="1"/>
      <c r="B29" s="1"/>
      <c r="C29" s="1"/>
      <c r="D29" s="1"/>
      <c r="E29" s="1"/>
      <c r="F29" s="1"/>
      <c r="G29" s="1"/>
    </row>
    <row r="30" spans="1:12">
      <c r="A30" s="1"/>
      <c r="B30" s="1"/>
      <c r="C30" s="1"/>
      <c r="D30" s="1"/>
      <c r="E30" s="1"/>
      <c r="F30" s="1"/>
      <c r="G30" s="1"/>
    </row>
  </sheetData>
  <autoFilter ref="A4:G4" xr:uid="{00000000-0009-0000-0000-00000E000000}"/>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2"/>
  <dimension ref="A1:L32"/>
  <sheetViews>
    <sheetView workbookViewId="0">
      <selection activeCell="G42" sqref="G42"/>
    </sheetView>
  </sheetViews>
  <sheetFormatPr defaultColWidth="11.42578125" defaultRowHeight="15"/>
  <cols>
    <col min="1" max="1" width="47.85546875" customWidth="1"/>
    <col min="6" max="6" width="33.5703125" customWidth="1"/>
    <col min="7" max="7" width="67.42578125" customWidth="1"/>
    <col min="10" max="10" width="21.7109375" customWidth="1"/>
    <col min="11" max="11" width="46.42578125" customWidth="1"/>
    <col min="12" max="12" width="37.7109375" customWidth="1"/>
  </cols>
  <sheetData>
    <row r="1" spans="1:12" ht="18">
      <c r="A1" s="31" t="s">
        <v>604</v>
      </c>
    </row>
    <row r="2" spans="1:12" ht="18">
      <c r="A2" s="31" t="s">
        <v>422</v>
      </c>
    </row>
    <row r="4" spans="1:12" ht="47.25">
      <c r="A4" s="77" t="s">
        <v>26</v>
      </c>
      <c r="B4" s="77" t="s">
        <v>28</v>
      </c>
      <c r="C4" s="77" t="s">
        <v>29</v>
      </c>
      <c r="D4" s="77" t="s">
        <v>27</v>
      </c>
      <c r="E4" s="183" t="s">
        <v>30</v>
      </c>
      <c r="F4" s="125" t="s">
        <v>455</v>
      </c>
      <c r="G4" s="205" t="s">
        <v>456</v>
      </c>
      <c r="H4" s="216" t="s">
        <v>457</v>
      </c>
      <c r="I4" s="216" t="s">
        <v>32</v>
      </c>
      <c r="J4" s="216" t="s">
        <v>567</v>
      </c>
      <c r="K4" s="125" t="s">
        <v>34</v>
      </c>
      <c r="L4" s="205" t="s">
        <v>35</v>
      </c>
    </row>
    <row r="5" spans="1:12" ht="15.75">
      <c r="A5" s="40" t="s">
        <v>459</v>
      </c>
      <c r="B5" s="36">
        <v>1</v>
      </c>
      <c r="C5" s="36">
        <v>1</v>
      </c>
      <c r="D5" s="136">
        <v>1</v>
      </c>
      <c r="E5" s="165" t="s">
        <v>37</v>
      </c>
      <c r="F5" s="217" t="s">
        <v>44</v>
      </c>
      <c r="G5" s="165" t="s">
        <v>427</v>
      </c>
      <c r="H5" s="165"/>
      <c r="I5" s="165" t="s">
        <v>39</v>
      </c>
      <c r="J5" s="156" t="s">
        <v>40</v>
      </c>
      <c r="K5" s="171" t="s">
        <v>605</v>
      </c>
      <c r="L5" s="184"/>
    </row>
    <row r="6" spans="1:12" ht="30.75" customHeight="1">
      <c r="A6" s="40" t="s">
        <v>36</v>
      </c>
      <c r="B6" s="36">
        <v>2</v>
      </c>
      <c r="C6" s="36">
        <v>10</v>
      </c>
      <c r="D6" s="136">
        <v>9</v>
      </c>
      <c r="E6" s="175" t="s">
        <v>37</v>
      </c>
      <c r="F6" s="218" t="s">
        <v>461</v>
      </c>
      <c r="G6" s="175" t="s">
        <v>462</v>
      </c>
      <c r="H6" s="175"/>
      <c r="I6" s="175" t="s">
        <v>39</v>
      </c>
      <c r="J6" s="239" t="s">
        <v>40</v>
      </c>
      <c r="K6" s="185" t="s">
        <v>463</v>
      </c>
      <c r="L6" s="184"/>
    </row>
    <row r="7" spans="1:12" ht="15.75">
      <c r="A7" s="40" t="s">
        <v>79</v>
      </c>
      <c r="B7" s="36">
        <v>11</v>
      </c>
      <c r="C7" s="36">
        <v>19</v>
      </c>
      <c r="D7" s="136">
        <v>9</v>
      </c>
      <c r="E7" s="165" t="s">
        <v>37</v>
      </c>
      <c r="F7" s="165" t="s">
        <v>464</v>
      </c>
      <c r="G7" s="171"/>
      <c r="H7" s="165"/>
      <c r="I7" s="165" t="s">
        <v>80</v>
      </c>
      <c r="J7" s="156" t="s">
        <v>40</v>
      </c>
      <c r="K7" s="171"/>
      <c r="L7" s="184"/>
    </row>
    <row r="8" spans="1:12" ht="15.75">
      <c r="A8" s="40" t="s">
        <v>532</v>
      </c>
      <c r="B8" s="36">
        <v>20</v>
      </c>
      <c r="C8" s="36">
        <v>28</v>
      </c>
      <c r="D8" s="136">
        <v>9</v>
      </c>
      <c r="E8" s="169" t="s">
        <v>84</v>
      </c>
      <c r="F8" s="169" t="s">
        <v>85</v>
      </c>
      <c r="G8" s="165" t="s">
        <v>432</v>
      </c>
      <c r="H8" s="165">
        <v>40</v>
      </c>
      <c r="I8" s="210" t="s">
        <v>39</v>
      </c>
      <c r="J8" s="169" t="s">
        <v>86</v>
      </c>
      <c r="K8" s="193" t="s">
        <v>465</v>
      </c>
      <c r="L8" s="155"/>
    </row>
    <row r="9" spans="1:12" ht="15.75">
      <c r="A9" s="40" t="s">
        <v>234</v>
      </c>
      <c r="B9" s="36">
        <v>29</v>
      </c>
      <c r="C9" s="36">
        <v>41</v>
      </c>
      <c r="D9" s="136">
        <v>13</v>
      </c>
      <c r="E9" s="39" t="s">
        <v>37</v>
      </c>
      <c r="F9" s="39"/>
      <c r="G9" s="39" t="s">
        <v>432</v>
      </c>
      <c r="H9" s="39">
        <v>12</v>
      </c>
      <c r="I9" s="146" t="s">
        <v>39</v>
      </c>
      <c r="J9" s="165" t="s">
        <v>40</v>
      </c>
      <c r="K9" s="219" t="s">
        <v>473</v>
      </c>
      <c r="L9" s="184"/>
    </row>
    <row r="10" spans="1:12" ht="15.75">
      <c r="A10" s="40" t="s">
        <v>435</v>
      </c>
      <c r="B10" s="36">
        <v>42</v>
      </c>
      <c r="C10" s="36">
        <v>43</v>
      </c>
      <c r="D10" s="136">
        <v>2</v>
      </c>
      <c r="E10" s="39" t="s">
        <v>84</v>
      </c>
      <c r="F10" s="39" t="s">
        <v>85</v>
      </c>
      <c r="G10" s="39" t="s">
        <v>432</v>
      </c>
      <c r="H10" s="39">
        <v>25</v>
      </c>
      <c r="I10" s="146" t="s">
        <v>39</v>
      </c>
      <c r="J10" s="165" t="s">
        <v>40</v>
      </c>
      <c r="K10" s="219" t="s">
        <v>473</v>
      </c>
      <c r="L10" s="184"/>
    </row>
    <row r="11" spans="1:12" ht="55.5" customHeight="1">
      <c r="A11" s="40" t="s">
        <v>436</v>
      </c>
      <c r="B11" s="36">
        <v>44</v>
      </c>
      <c r="C11" s="36">
        <v>46</v>
      </c>
      <c r="D11" s="136">
        <v>3</v>
      </c>
      <c r="E11" s="39" t="s">
        <v>84</v>
      </c>
      <c r="F11" s="39" t="s">
        <v>85</v>
      </c>
      <c r="G11" s="39" t="s">
        <v>432</v>
      </c>
      <c r="H11" s="39">
        <v>27</v>
      </c>
      <c r="I11" s="146" t="s">
        <v>80</v>
      </c>
      <c r="J11" s="165"/>
      <c r="K11" s="220" t="s">
        <v>301</v>
      </c>
      <c r="L11" s="184"/>
    </row>
    <row r="12" spans="1:12" ht="80.25" customHeight="1">
      <c r="A12" s="40" t="s">
        <v>593</v>
      </c>
      <c r="B12" s="36">
        <v>47</v>
      </c>
      <c r="C12" s="36">
        <v>55</v>
      </c>
      <c r="D12" s="136">
        <v>9</v>
      </c>
      <c r="E12" s="55" t="s">
        <v>84</v>
      </c>
      <c r="F12" s="55" t="s">
        <v>475</v>
      </c>
      <c r="G12" s="55" t="s">
        <v>432</v>
      </c>
      <c r="H12" s="55">
        <v>30</v>
      </c>
      <c r="I12" s="126" t="s">
        <v>39</v>
      </c>
      <c r="J12" s="152" t="s">
        <v>86</v>
      </c>
      <c r="K12" s="221" t="s">
        <v>476</v>
      </c>
      <c r="L12" s="184"/>
    </row>
    <row r="13" spans="1:12" ht="47.25" customHeight="1">
      <c r="A13" s="40" t="s">
        <v>253</v>
      </c>
      <c r="B13" s="36">
        <v>56</v>
      </c>
      <c r="C13" s="36">
        <v>68</v>
      </c>
      <c r="D13" s="136">
        <v>13</v>
      </c>
      <c r="E13" s="39" t="s">
        <v>37</v>
      </c>
      <c r="F13" s="39"/>
      <c r="G13" s="39" t="s">
        <v>437</v>
      </c>
      <c r="H13" s="39">
        <v>50</v>
      </c>
      <c r="I13" s="146" t="s">
        <v>478</v>
      </c>
      <c r="J13" s="165"/>
      <c r="K13" s="193"/>
      <c r="L13" s="222" t="s">
        <v>438</v>
      </c>
    </row>
    <row r="14" spans="1:12" ht="46.5" customHeight="1">
      <c r="A14" s="40" t="s">
        <v>533</v>
      </c>
      <c r="B14" s="36">
        <v>69</v>
      </c>
      <c r="C14" s="36">
        <v>70</v>
      </c>
      <c r="D14" s="136">
        <v>2</v>
      </c>
      <c r="E14" s="132" t="s">
        <v>84</v>
      </c>
      <c r="F14" s="132" t="s">
        <v>85</v>
      </c>
      <c r="G14" s="132" t="s">
        <v>437</v>
      </c>
      <c r="H14" s="132">
        <v>63</v>
      </c>
      <c r="I14" s="147" t="s">
        <v>63</v>
      </c>
      <c r="J14" s="162"/>
      <c r="K14" s="223"/>
      <c r="L14" s="224" t="s">
        <v>534</v>
      </c>
    </row>
    <row r="15" spans="1:12" ht="15.75">
      <c r="A15" s="40" t="s">
        <v>388</v>
      </c>
      <c r="B15" s="36">
        <v>71</v>
      </c>
      <c r="C15" s="36">
        <v>72</v>
      </c>
      <c r="D15" s="136">
        <v>2</v>
      </c>
      <c r="E15" s="197" t="s">
        <v>84</v>
      </c>
      <c r="F15" s="165" t="s">
        <v>85</v>
      </c>
      <c r="G15" s="197" t="s">
        <v>606</v>
      </c>
      <c r="H15" s="197">
        <v>39</v>
      </c>
      <c r="I15" s="197" t="s">
        <v>80</v>
      </c>
      <c r="J15" s="165" t="s">
        <v>86</v>
      </c>
      <c r="K15" s="170"/>
      <c r="L15" s="170"/>
    </row>
    <row r="16" spans="1:12" ht="15.75">
      <c r="A16" s="40" t="s">
        <v>536</v>
      </c>
      <c r="B16" s="36">
        <v>73</v>
      </c>
      <c r="C16" s="36">
        <v>75</v>
      </c>
      <c r="D16" s="136">
        <v>3</v>
      </c>
      <c r="E16" s="197" t="s">
        <v>84</v>
      </c>
      <c r="F16" s="165" t="s">
        <v>85</v>
      </c>
      <c r="G16" s="197" t="s">
        <v>606</v>
      </c>
      <c r="H16" s="197">
        <v>41</v>
      </c>
      <c r="I16" s="197" t="s">
        <v>80</v>
      </c>
      <c r="J16" s="165" t="s">
        <v>86</v>
      </c>
      <c r="K16" s="170"/>
      <c r="L16" s="170"/>
    </row>
    <row r="17" spans="1:12" ht="15.75">
      <c r="A17" s="40" t="s">
        <v>607</v>
      </c>
      <c r="B17" s="36">
        <v>76</v>
      </c>
      <c r="C17" s="36">
        <v>76</v>
      </c>
      <c r="D17" s="136">
        <v>1</v>
      </c>
      <c r="E17" s="197" t="s">
        <v>37</v>
      </c>
      <c r="F17" s="197"/>
      <c r="G17" s="197" t="s">
        <v>606</v>
      </c>
      <c r="H17" s="197">
        <v>54</v>
      </c>
      <c r="I17" s="197" t="s">
        <v>80</v>
      </c>
      <c r="J17" s="197"/>
      <c r="K17" s="171"/>
      <c r="L17" s="170"/>
    </row>
    <row r="18" spans="1:12" ht="36.75" customHeight="1">
      <c r="A18" s="40" t="s">
        <v>608</v>
      </c>
      <c r="B18" s="36">
        <v>77</v>
      </c>
      <c r="C18" s="36">
        <v>78</v>
      </c>
      <c r="D18" s="136">
        <v>2</v>
      </c>
      <c r="E18" s="197" t="s">
        <v>84</v>
      </c>
      <c r="F18" s="165" t="s">
        <v>85</v>
      </c>
      <c r="G18" s="197" t="s">
        <v>606</v>
      </c>
      <c r="H18" s="197">
        <v>68</v>
      </c>
      <c r="I18" s="197" t="s">
        <v>80</v>
      </c>
      <c r="J18" s="197"/>
      <c r="K18" s="171" t="s">
        <v>609</v>
      </c>
      <c r="L18" s="170"/>
    </row>
    <row r="19" spans="1:12" ht="18.75" customHeight="1">
      <c r="A19" s="40" t="s">
        <v>610</v>
      </c>
      <c r="B19" s="36">
        <v>79</v>
      </c>
      <c r="C19" s="36">
        <v>86</v>
      </c>
      <c r="D19" s="136">
        <v>8</v>
      </c>
      <c r="E19" s="197" t="s">
        <v>493</v>
      </c>
      <c r="F19" s="197" t="s">
        <v>50</v>
      </c>
      <c r="G19" s="197" t="s">
        <v>606</v>
      </c>
      <c r="H19" s="197">
        <v>70</v>
      </c>
      <c r="I19" s="197" t="s">
        <v>39</v>
      </c>
      <c r="J19" s="156" t="s">
        <v>40</v>
      </c>
      <c r="K19" s="240" t="s">
        <v>611</v>
      </c>
      <c r="L19" s="170"/>
    </row>
    <row r="20" spans="1:12" ht="15.75">
      <c r="A20" s="40" t="s">
        <v>540</v>
      </c>
      <c r="B20" s="36">
        <v>87</v>
      </c>
      <c r="C20" s="36">
        <v>91</v>
      </c>
      <c r="D20" s="136">
        <v>5</v>
      </c>
      <c r="E20" s="197" t="s">
        <v>84</v>
      </c>
      <c r="F20" s="197" t="s">
        <v>541</v>
      </c>
      <c r="G20" s="197" t="s">
        <v>606</v>
      </c>
      <c r="H20" s="197">
        <v>76</v>
      </c>
      <c r="I20" s="197" t="s">
        <v>39</v>
      </c>
      <c r="J20" s="165" t="s">
        <v>86</v>
      </c>
      <c r="K20" s="171"/>
      <c r="L20" s="170"/>
    </row>
    <row r="21" spans="1:12" ht="15.75">
      <c r="A21" s="40" t="s">
        <v>542</v>
      </c>
      <c r="B21" s="36">
        <v>92</v>
      </c>
      <c r="C21" s="36">
        <v>93</v>
      </c>
      <c r="D21" s="136">
        <v>2</v>
      </c>
      <c r="E21" s="197" t="s">
        <v>84</v>
      </c>
      <c r="F21" s="197" t="s">
        <v>85</v>
      </c>
      <c r="G21" s="197" t="s">
        <v>606</v>
      </c>
      <c r="H21" s="197">
        <v>81</v>
      </c>
      <c r="I21" s="197" t="s">
        <v>39</v>
      </c>
      <c r="J21" s="165" t="s">
        <v>86</v>
      </c>
      <c r="K21" s="171"/>
      <c r="L21" s="170"/>
    </row>
    <row r="22" spans="1:12" ht="15.75">
      <c r="A22" s="40" t="s">
        <v>544</v>
      </c>
      <c r="B22" s="36">
        <v>94</v>
      </c>
      <c r="C22" s="36">
        <v>99</v>
      </c>
      <c r="D22" s="136">
        <v>6</v>
      </c>
      <c r="E22" s="197" t="s">
        <v>84</v>
      </c>
      <c r="F22" s="197" t="s">
        <v>612</v>
      </c>
      <c r="G22" s="197" t="s">
        <v>606</v>
      </c>
      <c r="H22" s="197">
        <v>83</v>
      </c>
      <c r="I22" s="197" t="s">
        <v>39</v>
      </c>
      <c r="J22" s="165" t="s">
        <v>86</v>
      </c>
      <c r="K22" s="171"/>
      <c r="L22" s="170"/>
    </row>
    <row r="23" spans="1:12" ht="15.75">
      <c r="A23" s="40" t="s">
        <v>613</v>
      </c>
      <c r="B23" s="36">
        <v>100</v>
      </c>
      <c r="C23" s="36">
        <v>101</v>
      </c>
      <c r="D23" s="136">
        <v>2</v>
      </c>
      <c r="E23" s="197" t="s">
        <v>84</v>
      </c>
      <c r="F23" s="197" t="s">
        <v>85</v>
      </c>
      <c r="G23" s="197" t="s">
        <v>606</v>
      </c>
      <c r="H23" s="197">
        <v>89</v>
      </c>
      <c r="I23" s="197" t="s">
        <v>39</v>
      </c>
      <c r="J23" s="165" t="s">
        <v>86</v>
      </c>
      <c r="K23" s="171"/>
      <c r="L23" s="170"/>
    </row>
    <row r="24" spans="1:12" ht="15.75">
      <c r="A24" s="40" t="s">
        <v>549</v>
      </c>
      <c r="B24" s="36">
        <v>102</v>
      </c>
      <c r="C24" s="36">
        <v>108</v>
      </c>
      <c r="D24" s="136">
        <v>7</v>
      </c>
      <c r="E24" s="197" t="s">
        <v>84</v>
      </c>
      <c r="F24" s="197" t="s">
        <v>600</v>
      </c>
      <c r="G24" s="197" t="s">
        <v>606</v>
      </c>
      <c r="H24" s="197">
        <v>91</v>
      </c>
      <c r="I24" s="197" t="s">
        <v>39</v>
      </c>
      <c r="J24" s="165" t="s">
        <v>86</v>
      </c>
      <c r="K24" s="171"/>
      <c r="L24" s="170"/>
    </row>
    <row r="25" spans="1:12" ht="15.75">
      <c r="A25" s="40" t="s">
        <v>551</v>
      </c>
      <c r="B25" s="36">
        <v>109</v>
      </c>
      <c r="C25" s="36">
        <v>115</v>
      </c>
      <c r="D25" s="136">
        <v>7</v>
      </c>
      <c r="E25" s="197" t="s">
        <v>84</v>
      </c>
      <c r="F25" s="197" t="s">
        <v>600</v>
      </c>
      <c r="G25" s="197" t="s">
        <v>606</v>
      </c>
      <c r="H25" s="197">
        <v>98</v>
      </c>
      <c r="I25" s="197" t="s">
        <v>39</v>
      </c>
      <c r="J25" s="165" t="s">
        <v>86</v>
      </c>
      <c r="K25" s="171" t="s">
        <v>555</v>
      </c>
      <c r="L25" s="171"/>
    </row>
    <row r="26" spans="1:12" ht="15.75">
      <c r="A26" s="40" t="s">
        <v>553</v>
      </c>
      <c r="B26" s="36">
        <v>116</v>
      </c>
      <c r="C26" s="36">
        <v>118</v>
      </c>
      <c r="D26" s="136">
        <v>3</v>
      </c>
      <c r="E26" s="197" t="s">
        <v>84</v>
      </c>
      <c r="F26" s="197"/>
      <c r="G26" s="197" t="s">
        <v>606</v>
      </c>
      <c r="H26" s="197">
        <v>105</v>
      </c>
      <c r="I26" s="197" t="s">
        <v>39</v>
      </c>
      <c r="J26" s="165" t="s">
        <v>86</v>
      </c>
      <c r="K26" s="171"/>
      <c r="L26" s="171"/>
    </row>
    <row r="27" spans="1:12" ht="15.75">
      <c r="A27" s="40" t="s">
        <v>614</v>
      </c>
      <c r="B27" s="36">
        <v>119</v>
      </c>
      <c r="C27" s="36">
        <v>125</v>
      </c>
      <c r="D27" s="136">
        <v>7</v>
      </c>
      <c r="E27" s="197" t="s">
        <v>84</v>
      </c>
      <c r="F27" s="197" t="s">
        <v>600</v>
      </c>
      <c r="G27" s="197" t="s">
        <v>606</v>
      </c>
      <c r="H27" s="197">
        <v>108</v>
      </c>
      <c r="I27" s="197" t="s">
        <v>39</v>
      </c>
      <c r="J27" s="165" t="s">
        <v>86</v>
      </c>
      <c r="K27" s="171" t="s">
        <v>555</v>
      </c>
      <c r="L27" s="171"/>
    </row>
    <row r="28" spans="1:12" ht="15.75">
      <c r="A28" s="40" t="s">
        <v>615</v>
      </c>
      <c r="B28" s="36">
        <v>126</v>
      </c>
      <c r="C28" s="36">
        <v>132</v>
      </c>
      <c r="D28" s="136">
        <v>7</v>
      </c>
      <c r="E28" s="197" t="s">
        <v>84</v>
      </c>
      <c r="F28" s="197" t="s">
        <v>600</v>
      </c>
      <c r="G28" s="197" t="s">
        <v>606</v>
      </c>
      <c r="H28" s="197">
        <v>115</v>
      </c>
      <c r="I28" s="197" t="s">
        <v>39</v>
      </c>
      <c r="J28" s="165" t="s">
        <v>86</v>
      </c>
      <c r="K28" s="171" t="s">
        <v>555</v>
      </c>
      <c r="L28" s="171"/>
    </row>
    <row r="29" spans="1:12" ht="15.75">
      <c r="A29" s="40" t="s">
        <v>616</v>
      </c>
      <c r="B29" s="36">
        <v>133</v>
      </c>
      <c r="C29" s="36">
        <v>138</v>
      </c>
      <c r="D29" s="136">
        <v>6</v>
      </c>
      <c r="E29" s="197" t="s">
        <v>84</v>
      </c>
      <c r="F29" s="197" t="s">
        <v>617</v>
      </c>
      <c r="G29" s="197" t="s">
        <v>606</v>
      </c>
      <c r="H29" s="197">
        <v>123</v>
      </c>
      <c r="I29" s="197" t="s">
        <v>80</v>
      </c>
      <c r="J29" s="165" t="s">
        <v>86</v>
      </c>
      <c r="K29" s="171" t="s">
        <v>555</v>
      </c>
      <c r="L29" s="171"/>
    </row>
    <row r="30" spans="1:12" ht="15.75">
      <c r="A30" s="40" t="s">
        <v>560</v>
      </c>
      <c r="B30" s="36">
        <v>139</v>
      </c>
      <c r="C30" s="36">
        <v>146</v>
      </c>
      <c r="D30" s="136">
        <v>8</v>
      </c>
      <c r="E30" s="197" t="s">
        <v>84</v>
      </c>
      <c r="F30" s="197"/>
      <c r="G30" s="197" t="s">
        <v>561</v>
      </c>
      <c r="H30" s="197">
        <v>47</v>
      </c>
      <c r="I30" s="197" t="s">
        <v>80</v>
      </c>
      <c r="J30" s="165" t="s">
        <v>86</v>
      </c>
      <c r="K30" s="171" t="s">
        <v>552</v>
      </c>
      <c r="L30" s="171"/>
    </row>
    <row r="31" spans="1:12" ht="15.75">
      <c r="A31" s="40" t="s">
        <v>562</v>
      </c>
      <c r="B31" s="36">
        <v>147</v>
      </c>
      <c r="C31" s="36">
        <v>149</v>
      </c>
      <c r="D31" s="136">
        <v>3</v>
      </c>
      <c r="E31" s="197" t="s">
        <v>37</v>
      </c>
      <c r="F31" s="197"/>
      <c r="G31" s="197" t="s">
        <v>563</v>
      </c>
      <c r="H31" s="197">
        <v>27</v>
      </c>
      <c r="I31" s="197" t="s">
        <v>80</v>
      </c>
      <c r="J31" s="165" t="s">
        <v>618</v>
      </c>
      <c r="K31" s="170"/>
      <c r="L31" s="171" t="s">
        <v>619</v>
      </c>
    </row>
    <row r="32" spans="1:12" ht="15.75">
      <c r="A32" s="40" t="s">
        <v>79</v>
      </c>
      <c r="B32" s="36">
        <v>150</v>
      </c>
      <c r="C32" s="36">
        <v>156</v>
      </c>
      <c r="D32" s="136">
        <v>7</v>
      </c>
      <c r="E32" s="197" t="s">
        <v>37</v>
      </c>
      <c r="F32" s="197" t="s">
        <v>464</v>
      </c>
      <c r="G32" s="197"/>
      <c r="H32" s="197"/>
      <c r="I32" s="197" t="s">
        <v>80</v>
      </c>
      <c r="J32" s="197" t="s">
        <v>40</v>
      </c>
      <c r="K32" s="241"/>
      <c r="L32" s="241"/>
    </row>
  </sheetData>
  <autoFilter ref="A4:G4" xr:uid="{00000000-0009-0000-0000-00000F000000}"/>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3"/>
  <dimension ref="A1:L46"/>
  <sheetViews>
    <sheetView workbookViewId="0">
      <selection activeCell="A40" sqref="A40"/>
    </sheetView>
  </sheetViews>
  <sheetFormatPr defaultColWidth="11.42578125" defaultRowHeight="15"/>
  <cols>
    <col min="1" max="1" width="46.42578125" customWidth="1"/>
    <col min="6" max="6" width="27.42578125" customWidth="1"/>
    <col min="7" max="7" width="51.42578125" customWidth="1"/>
    <col min="10" max="10" width="21.42578125" customWidth="1"/>
    <col min="11" max="11" width="40" customWidth="1"/>
    <col min="12" max="12" width="44.140625" customWidth="1"/>
  </cols>
  <sheetData>
    <row r="1" spans="1:12" ht="18">
      <c r="A1" s="31" t="s">
        <v>620</v>
      </c>
    </row>
    <row r="2" spans="1:12" ht="18">
      <c r="A2" s="31" t="s">
        <v>422</v>
      </c>
    </row>
    <row r="4" spans="1:12" ht="47.25">
      <c r="A4" s="77" t="s">
        <v>26</v>
      </c>
      <c r="B4" s="77" t="s">
        <v>28</v>
      </c>
      <c r="C4" s="77" t="s">
        <v>29</v>
      </c>
      <c r="D4" s="77" t="s">
        <v>27</v>
      </c>
      <c r="E4" s="125" t="s">
        <v>30</v>
      </c>
      <c r="F4" s="205" t="s">
        <v>455</v>
      </c>
      <c r="G4" s="216" t="s">
        <v>456</v>
      </c>
      <c r="H4" s="183" t="s">
        <v>457</v>
      </c>
      <c r="I4" s="125" t="s">
        <v>590</v>
      </c>
      <c r="J4" s="125" t="s">
        <v>567</v>
      </c>
      <c r="K4" s="125" t="s">
        <v>34</v>
      </c>
      <c r="L4" s="205" t="s">
        <v>35</v>
      </c>
    </row>
    <row r="5" spans="1:12" ht="15.75">
      <c r="A5" s="40" t="s">
        <v>459</v>
      </c>
      <c r="B5" s="36">
        <v>1</v>
      </c>
      <c r="C5" s="36">
        <v>1</v>
      </c>
      <c r="D5" s="136">
        <v>1</v>
      </c>
      <c r="E5" s="165" t="s">
        <v>37</v>
      </c>
      <c r="F5" s="217" t="s">
        <v>44</v>
      </c>
      <c r="G5" s="165" t="s">
        <v>427</v>
      </c>
      <c r="H5" s="165"/>
      <c r="I5" s="165" t="s">
        <v>39</v>
      </c>
      <c r="J5" s="156" t="s">
        <v>40</v>
      </c>
      <c r="K5" s="171" t="s">
        <v>621</v>
      </c>
      <c r="L5" s="184"/>
    </row>
    <row r="6" spans="1:12" ht="31.5" customHeight="1">
      <c r="A6" s="40" t="s">
        <v>36</v>
      </c>
      <c r="B6" s="36">
        <v>2</v>
      </c>
      <c r="C6" s="36">
        <v>10</v>
      </c>
      <c r="D6" s="136">
        <v>9</v>
      </c>
      <c r="E6" s="175" t="s">
        <v>37</v>
      </c>
      <c r="F6" s="218" t="s">
        <v>461</v>
      </c>
      <c r="G6" s="175" t="s">
        <v>462</v>
      </c>
      <c r="H6" s="175"/>
      <c r="I6" s="175" t="s">
        <v>39</v>
      </c>
      <c r="J6" s="239" t="s">
        <v>40</v>
      </c>
      <c r="K6" s="185" t="s">
        <v>463</v>
      </c>
      <c r="L6" s="184"/>
    </row>
    <row r="7" spans="1:12" ht="15.75">
      <c r="A7" s="40" t="s">
        <v>79</v>
      </c>
      <c r="B7" s="36">
        <v>11</v>
      </c>
      <c r="C7" s="36">
        <v>19</v>
      </c>
      <c r="D7" s="136">
        <v>9</v>
      </c>
      <c r="E7" s="165" t="s">
        <v>37</v>
      </c>
      <c r="F7" s="165" t="s">
        <v>464</v>
      </c>
      <c r="G7" s="171"/>
      <c r="H7" s="165"/>
      <c r="I7" s="165" t="s">
        <v>80</v>
      </c>
      <c r="J7" s="156" t="s">
        <v>40</v>
      </c>
      <c r="K7" s="171"/>
      <c r="L7" s="184"/>
    </row>
    <row r="8" spans="1:12" ht="15.75">
      <c r="A8" s="40" t="s">
        <v>532</v>
      </c>
      <c r="B8" s="36">
        <v>20</v>
      </c>
      <c r="C8" s="36">
        <v>28</v>
      </c>
      <c r="D8" s="136">
        <v>9</v>
      </c>
      <c r="E8" s="169" t="s">
        <v>84</v>
      </c>
      <c r="F8" s="169" t="s">
        <v>85</v>
      </c>
      <c r="G8" s="165" t="s">
        <v>432</v>
      </c>
      <c r="H8" s="165">
        <v>40</v>
      </c>
      <c r="I8" s="210" t="s">
        <v>39</v>
      </c>
      <c r="J8" s="169" t="s">
        <v>86</v>
      </c>
      <c r="K8" s="193" t="s">
        <v>465</v>
      </c>
      <c r="L8" s="155"/>
    </row>
    <row r="9" spans="1:12" ht="15.75">
      <c r="A9" s="40" t="s">
        <v>234</v>
      </c>
      <c r="B9" s="36">
        <v>29</v>
      </c>
      <c r="C9" s="36">
        <v>41</v>
      </c>
      <c r="D9" s="136">
        <v>13</v>
      </c>
      <c r="E9" s="39" t="s">
        <v>37</v>
      </c>
      <c r="F9" s="39"/>
      <c r="G9" s="39" t="s">
        <v>432</v>
      </c>
      <c r="H9" s="39">
        <v>12</v>
      </c>
      <c r="I9" s="146" t="s">
        <v>39</v>
      </c>
      <c r="J9" s="165" t="s">
        <v>40</v>
      </c>
      <c r="K9" s="219" t="s">
        <v>473</v>
      </c>
      <c r="L9" s="184"/>
    </row>
    <row r="10" spans="1:12" ht="15.75">
      <c r="A10" s="40" t="s">
        <v>435</v>
      </c>
      <c r="B10" s="36">
        <v>42</v>
      </c>
      <c r="C10" s="36">
        <v>43</v>
      </c>
      <c r="D10" s="136">
        <v>2</v>
      </c>
      <c r="E10" s="39" t="s">
        <v>84</v>
      </c>
      <c r="F10" s="39" t="s">
        <v>85</v>
      </c>
      <c r="G10" s="39" t="s">
        <v>432</v>
      </c>
      <c r="H10" s="39">
        <v>25</v>
      </c>
      <c r="I10" s="146" t="s">
        <v>39</v>
      </c>
      <c r="J10" s="165" t="s">
        <v>40</v>
      </c>
      <c r="K10" s="219" t="s">
        <v>473</v>
      </c>
      <c r="L10" s="184"/>
    </row>
    <row r="11" spans="1:12" ht="66" customHeight="1">
      <c r="A11" s="40" t="s">
        <v>436</v>
      </c>
      <c r="B11" s="36">
        <v>44</v>
      </c>
      <c r="C11" s="36">
        <v>46</v>
      </c>
      <c r="D11" s="136">
        <v>3</v>
      </c>
      <c r="E11" s="39" t="s">
        <v>84</v>
      </c>
      <c r="F11" s="39" t="s">
        <v>85</v>
      </c>
      <c r="G11" s="39" t="s">
        <v>432</v>
      </c>
      <c r="H11" s="39">
        <v>27</v>
      </c>
      <c r="I11" s="146" t="s">
        <v>80</v>
      </c>
      <c r="J11" s="165"/>
      <c r="K11" s="220" t="s">
        <v>301</v>
      </c>
      <c r="L11" s="184"/>
    </row>
    <row r="12" spans="1:12" ht="84" customHeight="1">
      <c r="A12" s="40" t="s">
        <v>593</v>
      </c>
      <c r="B12" s="36">
        <v>47</v>
      </c>
      <c r="C12" s="36">
        <v>55</v>
      </c>
      <c r="D12" s="136">
        <v>9</v>
      </c>
      <c r="E12" s="55" t="s">
        <v>84</v>
      </c>
      <c r="F12" s="55" t="s">
        <v>475</v>
      </c>
      <c r="G12" s="55" t="s">
        <v>432</v>
      </c>
      <c r="H12" s="55">
        <v>30</v>
      </c>
      <c r="I12" s="126" t="s">
        <v>39</v>
      </c>
      <c r="J12" s="152" t="s">
        <v>86</v>
      </c>
      <c r="K12" s="221" t="s">
        <v>476</v>
      </c>
      <c r="L12" s="184"/>
    </row>
    <row r="13" spans="1:12" ht="58.5" customHeight="1">
      <c r="A13" s="40" t="s">
        <v>413</v>
      </c>
      <c r="B13" s="36">
        <v>56</v>
      </c>
      <c r="C13" s="36">
        <v>68</v>
      </c>
      <c r="D13" s="136">
        <v>13</v>
      </c>
      <c r="E13" s="39" t="s">
        <v>37</v>
      </c>
      <c r="F13" s="39"/>
      <c r="G13" s="39" t="s">
        <v>437</v>
      </c>
      <c r="H13" s="39">
        <v>50</v>
      </c>
      <c r="I13" s="146" t="s">
        <v>478</v>
      </c>
      <c r="J13" s="165"/>
      <c r="K13" s="193"/>
      <c r="L13" s="222" t="s">
        <v>438</v>
      </c>
    </row>
    <row r="14" spans="1:12" ht="63.75" customHeight="1">
      <c r="A14" s="40" t="s">
        <v>533</v>
      </c>
      <c r="B14" s="36">
        <v>69</v>
      </c>
      <c r="C14" s="36">
        <v>70</v>
      </c>
      <c r="D14" s="136">
        <v>2</v>
      </c>
      <c r="E14" s="132" t="s">
        <v>84</v>
      </c>
      <c r="F14" s="132" t="s">
        <v>85</v>
      </c>
      <c r="G14" s="132" t="s">
        <v>437</v>
      </c>
      <c r="H14" s="132">
        <v>63</v>
      </c>
      <c r="I14" s="147" t="s">
        <v>63</v>
      </c>
      <c r="J14" s="162"/>
      <c r="K14" s="223"/>
      <c r="L14" s="224" t="s">
        <v>534</v>
      </c>
    </row>
    <row r="15" spans="1:12" ht="15.75">
      <c r="A15" s="40" t="s">
        <v>388</v>
      </c>
      <c r="B15" s="36">
        <v>71</v>
      </c>
      <c r="C15" s="36">
        <v>72</v>
      </c>
      <c r="D15" s="136">
        <v>2</v>
      </c>
      <c r="E15" s="197" t="s">
        <v>84</v>
      </c>
      <c r="F15" s="165" t="s">
        <v>85</v>
      </c>
      <c r="G15" s="197" t="s">
        <v>606</v>
      </c>
      <c r="H15" s="197">
        <v>39</v>
      </c>
      <c r="I15" s="197" t="s">
        <v>80</v>
      </c>
      <c r="J15" s="165" t="s">
        <v>86</v>
      </c>
      <c r="K15" s="170"/>
      <c r="L15" s="170"/>
    </row>
    <row r="16" spans="1:12" ht="15.75">
      <c r="A16" s="40" t="s">
        <v>536</v>
      </c>
      <c r="B16" s="36">
        <v>73</v>
      </c>
      <c r="C16" s="36">
        <v>75</v>
      </c>
      <c r="D16" s="136">
        <v>3</v>
      </c>
      <c r="E16" s="197" t="s">
        <v>84</v>
      </c>
      <c r="F16" s="165" t="s">
        <v>85</v>
      </c>
      <c r="G16" s="197" t="s">
        <v>606</v>
      </c>
      <c r="H16" s="197">
        <v>41</v>
      </c>
      <c r="I16" s="197" t="s">
        <v>80</v>
      </c>
      <c r="J16" s="165" t="s">
        <v>86</v>
      </c>
      <c r="K16" s="170"/>
      <c r="L16" s="170"/>
    </row>
    <row r="17" spans="1:12" ht="58.5" customHeight="1">
      <c r="A17" s="40" t="s">
        <v>610</v>
      </c>
      <c r="B17" s="36">
        <v>76</v>
      </c>
      <c r="C17" s="36">
        <v>83</v>
      </c>
      <c r="D17" s="136">
        <v>8</v>
      </c>
      <c r="E17" s="38" t="s">
        <v>17</v>
      </c>
      <c r="F17" s="38" t="s">
        <v>50</v>
      </c>
      <c r="G17" s="38" t="s">
        <v>606</v>
      </c>
      <c r="H17" s="39">
        <v>70</v>
      </c>
      <c r="I17" s="39" t="s">
        <v>39</v>
      </c>
      <c r="J17" s="39" t="s">
        <v>40</v>
      </c>
      <c r="K17" s="242" t="s">
        <v>622</v>
      </c>
      <c r="L17" s="165"/>
    </row>
    <row r="18" spans="1:12" ht="15.75">
      <c r="A18" s="40" t="s">
        <v>114</v>
      </c>
      <c r="B18" s="36">
        <v>84</v>
      </c>
      <c r="C18" s="36">
        <v>96</v>
      </c>
      <c r="D18" s="136">
        <v>13</v>
      </c>
      <c r="E18" s="38" t="s">
        <v>84</v>
      </c>
      <c r="F18" s="38" t="s">
        <v>85</v>
      </c>
      <c r="G18" s="38" t="s">
        <v>623</v>
      </c>
      <c r="H18" s="39">
        <v>43</v>
      </c>
      <c r="I18" s="39" t="s">
        <v>39</v>
      </c>
      <c r="J18" s="39" t="s">
        <v>48</v>
      </c>
      <c r="K18" s="203" t="s">
        <v>624</v>
      </c>
      <c r="L18" s="165"/>
    </row>
    <row r="19" spans="1:12" ht="15.75">
      <c r="A19" s="40" t="s">
        <v>122</v>
      </c>
      <c r="B19" s="36">
        <v>97</v>
      </c>
      <c r="C19" s="36">
        <v>97</v>
      </c>
      <c r="D19" s="136">
        <v>1</v>
      </c>
      <c r="E19" s="38" t="s">
        <v>37</v>
      </c>
      <c r="F19" s="38"/>
      <c r="G19" s="38" t="s">
        <v>623</v>
      </c>
      <c r="H19" s="39">
        <v>56</v>
      </c>
      <c r="I19" s="39" t="s">
        <v>80</v>
      </c>
      <c r="J19" s="39" t="s">
        <v>40</v>
      </c>
      <c r="K19" s="146"/>
      <c r="L19" s="165"/>
    </row>
    <row r="20" spans="1:12" ht="15.75">
      <c r="A20" s="40" t="s">
        <v>625</v>
      </c>
      <c r="B20" s="36">
        <v>98</v>
      </c>
      <c r="C20" s="36">
        <v>98</v>
      </c>
      <c r="D20" s="136">
        <v>1</v>
      </c>
      <c r="E20" s="38" t="s">
        <v>37</v>
      </c>
      <c r="F20" s="38"/>
      <c r="G20" s="38" t="s">
        <v>623</v>
      </c>
      <c r="H20" s="39">
        <v>57</v>
      </c>
      <c r="I20" s="39" t="s">
        <v>39</v>
      </c>
      <c r="J20" s="39" t="s">
        <v>40</v>
      </c>
      <c r="K20" s="146"/>
      <c r="L20" s="165"/>
    </row>
    <row r="21" spans="1:12" ht="15.75">
      <c r="A21" s="40" t="s">
        <v>626</v>
      </c>
      <c r="B21" s="36">
        <v>99</v>
      </c>
      <c r="C21" s="36">
        <v>99</v>
      </c>
      <c r="D21" s="136">
        <v>1</v>
      </c>
      <c r="E21" s="38" t="s">
        <v>84</v>
      </c>
      <c r="F21" s="38" t="s">
        <v>85</v>
      </c>
      <c r="G21" s="38" t="s">
        <v>623</v>
      </c>
      <c r="H21" s="39">
        <v>58</v>
      </c>
      <c r="I21" s="39" t="s">
        <v>80</v>
      </c>
      <c r="J21" s="39" t="s">
        <v>40</v>
      </c>
      <c r="K21" s="146"/>
      <c r="L21" s="165"/>
    </row>
    <row r="22" spans="1:12" ht="15.75">
      <c r="A22" s="40" t="s">
        <v>627</v>
      </c>
      <c r="B22" s="36">
        <v>100</v>
      </c>
      <c r="C22" s="36">
        <v>100</v>
      </c>
      <c r="D22" s="136">
        <v>1</v>
      </c>
      <c r="E22" s="38" t="s">
        <v>37</v>
      </c>
      <c r="F22" s="38"/>
      <c r="G22" s="38" t="s">
        <v>623</v>
      </c>
      <c r="H22" s="39">
        <v>59</v>
      </c>
      <c r="I22" s="39" t="s">
        <v>80</v>
      </c>
      <c r="J22" s="39" t="s">
        <v>40</v>
      </c>
      <c r="K22" s="146"/>
      <c r="L22" s="165"/>
    </row>
    <row r="23" spans="1:12" ht="15.75">
      <c r="A23" s="40" t="s">
        <v>628</v>
      </c>
      <c r="B23" s="36">
        <v>101</v>
      </c>
      <c r="C23" s="36">
        <v>101</v>
      </c>
      <c r="D23" s="136">
        <v>1</v>
      </c>
      <c r="E23" s="38" t="s">
        <v>37</v>
      </c>
      <c r="F23" s="38"/>
      <c r="G23" s="38" t="s">
        <v>623</v>
      </c>
      <c r="H23" s="39">
        <v>60</v>
      </c>
      <c r="I23" s="39" t="s">
        <v>80</v>
      </c>
      <c r="J23" s="39" t="s">
        <v>40</v>
      </c>
      <c r="K23" s="146"/>
      <c r="L23" s="165"/>
    </row>
    <row r="24" spans="1:12" ht="15.75">
      <c r="A24" s="40" t="s">
        <v>629</v>
      </c>
      <c r="B24" s="36">
        <v>102</v>
      </c>
      <c r="C24" s="36">
        <v>102</v>
      </c>
      <c r="D24" s="136">
        <v>1</v>
      </c>
      <c r="E24" s="38" t="s">
        <v>37</v>
      </c>
      <c r="F24" s="38"/>
      <c r="G24" s="38" t="s">
        <v>623</v>
      </c>
      <c r="H24" s="39">
        <v>61</v>
      </c>
      <c r="I24" s="39" t="s">
        <v>80</v>
      </c>
      <c r="J24" s="39" t="s">
        <v>40</v>
      </c>
      <c r="K24" s="146"/>
      <c r="L24" s="165"/>
    </row>
    <row r="25" spans="1:12" ht="15.75">
      <c r="A25" s="40" t="s">
        <v>630</v>
      </c>
      <c r="B25" s="36">
        <v>103</v>
      </c>
      <c r="C25" s="36">
        <v>103</v>
      </c>
      <c r="D25" s="136">
        <v>1</v>
      </c>
      <c r="E25" s="38" t="s">
        <v>37</v>
      </c>
      <c r="F25" s="38"/>
      <c r="G25" s="38" t="s">
        <v>623</v>
      </c>
      <c r="H25" s="39">
        <v>62</v>
      </c>
      <c r="I25" s="39" t="s">
        <v>80</v>
      </c>
      <c r="J25" s="39" t="s">
        <v>40</v>
      </c>
      <c r="K25" s="146"/>
      <c r="L25" s="165"/>
    </row>
    <row r="26" spans="1:12" ht="15.75">
      <c r="A26" s="40" t="s">
        <v>631</v>
      </c>
      <c r="B26" s="36">
        <v>104</v>
      </c>
      <c r="C26" s="36">
        <v>104</v>
      </c>
      <c r="D26" s="136">
        <v>1</v>
      </c>
      <c r="E26" s="38" t="s">
        <v>37</v>
      </c>
      <c r="F26" s="38"/>
      <c r="G26" s="38" t="s">
        <v>623</v>
      </c>
      <c r="H26" s="39">
        <v>63</v>
      </c>
      <c r="I26" s="39" t="s">
        <v>80</v>
      </c>
      <c r="J26" s="39" t="s">
        <v>40</v>
      </c>
      <c r="K26" s="146"/>
      <c r="L26" s="165"/>
    </row>
    <row r="27" spans="1:12" ht="35.25" customHeight="1">
      <c r="A27" s="40" t="s">
        <v>632</v>
      </c>
      <c r="B27" s="36">
        <v>105</v>
      </c>
      <c r="C27" s="36">
        <v>105</v>
      </c>
      <c r="D27" s="136">
        <v>1</v>
      </c>
      <c r="E27" s="38" t="s">
        <v>37</v>
      </c>
      <c r="F27" s="38" t="s">
        <v>633</v>
      </c>
      <c r="G27" s="38" t="s">
        <v>623</v>
      </c>
      <c r="H27" s="39">
        <v>64</v>
      </c>
      <c r="I27" s="39" t="s">
        <v>80</v>
      </c>
      <c r="J27" s="39" t="s">
        <v>40</v>
      </c>
      <c r="K27" s="146" t="s">
        <v>634</v>
      </c>
      <c r="L27" s="165"/>
    </row>
    <row r="28" spans="1:12" ht="39.75" customHeight="1">
      <c r="A28" s="40" t="s">
        <v>635</v>
      </c>
      <c r="B28" s="36">
        <v>106</v>
      </c>
      <c r="C28" s="36">
        <v>107</v>
      </c>
      <c r="D28" s="136">
        <v>2</v>
      </c>
      <c r="E28" s="38" t="s">
        <v>37</v>
      </c>
      <c r="F28" s="38" t="s">
        <v>633</v>
      </c>
      <c r="G28" s="38" t="s">
        <v>623</v>
      </c>
      <c r="H28" s="39">
        <v>71</v>
      </c>
      <c r="I28" s="39" t="s">
        <v>80</v>
      </c>
      <c r="J28" s="39" t="s">
        <v>48</v>
      </c>
      <c r="K28" s="146"/>
      <c r="L28" s="165" t="s">
        <v>636</v>
      </c>
    </row>
    <row r="29" spans="1:12" ht="57.75" customHeight="1">
      <c r="A29" s="40" t="s">
        <v>637</v>
      </c>
      <c r="B29" s="36">
        <v>108</v>
      </c>
      <c r="C29" s="36">
        <v>109</v>
      </c>
      <c r="D29" s="136">
        <v>2</v>
      </c>
      <c r="E29" s="38" t="s">
        <v>37</v>
      </c>
      <c r="F29" s="38" t="s">
        <v>633</v>
      </c>
      <c r="G29" s="38" t="s">
        <v>623</v>
      </c>
      <c r="H29" s="39">
        <v>73</v>
      </c>
      <c r="I29" s="39" t="s">
        <v>80</v>
      </c>
      <c r="J29" s="39" t="s">
        <v>48</v>
      </c>
      <c r="K29" s="146"/>
      <c r="L29" s="165" t="s">
        <v>638</v>
      </c>
    </row>
    <row r="30" spans="1:12" ht="50.25" customHeight="1">
      <c r="A30" s="40" t="s">
        <v>639</v>
      </c>
      <c r="B30" s="36">
        <v>110</v>
      </c>
      <c r="C30" s="36">
        <v>111</v>
      </c>
      <c r="D30" s="136">
        <v>2</v>
      </c>
      <c r="E30" s="38" t="s">
        <v>37</v>
      </c>
      <c r="F30" s="38" t="s">
        <v>633</v>
      </c>
      <c r="G30" s="38" t="s">
        <v>623</v>
      </c>
      <c r="H30" s="39">
        <v>75</v>
      </c>
      <c r="I30" s="39" t="s">
        <v>80</v>
      </c>
      <c r="J30" s="39" t="s">
        <v>48</v>
      </c>
      <c r="K30" s="146"/>
      <c r="L30" s="165" t="s">
        <v>638</v>
      </c>
    </row>
    <row r="31" spans="1:12" ht="48" customHeight="1">
      <c r="A31" s="40" t="s">
        <v>640</v>
      </c>
      <c r="B31" s="36">
        <v>112</v>
      </c>
      <c r="C31" s="36">
        <v>113</v>
      </c>
      <c r="D31" s="136">
        <v>2</v>
      </c>
      <c r="E31" s="38" t="s">
        <v>37</v>
      </c>
      <c r="F31" s="38" t="s">
        <v>633</v>
      </c>
      <c r="G31" s="38" t="s">
        <v>623</v>
      </c>
      <c r="H31" s="39">
        <v>77</v>
      </c>
      <c r="I31" s="39" t="s">
        <v>80</v>
      </c>
      <c r="J31" s="39" t="s">
        <v>48</v>
      </c>
      <c r="K31" s="146"/>
      <c r="L31" s="165" t="s">
        <v>638</v>
      </c>
    </row>
    <row r="32" spans="1:12" ht="47.25" customHeight="1">
      <c r="A32" s="40" t="s">
        <v>641</v>
      </c>
      <c r="B32" s="36">
        <v>114</v>
      </c>
      <c r="C32" s="36">
        <v>115</v>
      </c>
      <c r="D32" s="136">
        <v>2</v>
      </c>
      <c r="E32" s="38" t="s">
        <v>37</v>
      </c>
      <c r="F32" s="38" t="s">
        <v>633</v>
      </c>
      <c r="G32" s="38" t="s">
        <v>623</v>
      </c>
      <c r="H32" s="39">
        <v>79</v>
      </c>
      <c r="I32" s="39" t="s">
        <v>80</v>
      </c>
      <c r="J32" s="39" t="s">
        <v>48</v>
      </c>
      <c r="K32" s="146"/>
      <c r="L32" s="165" t="s">
        <v>638</v>
      </c>
    </row>
    <row r="33" spans="1:12" ht="57" customHeight="1">
      <c r="A33" s="40" t="s">
        <v>642</v>
      </c>
      <c r="B33" s="36">
        <v>116</v>
      </c>
      <c r="C33" s="36">
        <v>117</v>
      </c>
      <c r="D33" s="136">
        <v>2</v>
      </c>
      <c r="E33" s="38" t="s">
        <v>37</v>
      </c>
      <c r="F33" s="38" t="s">
        <v>633</v>
      </c>
      <c r="G33" s="38" t="s">
        <v>623</v>
      </c>
      <c r="H33" s="39">
        <v>81</v>
      </c>
      <c r="I33" s="39" t="s">
        <v>80</v>
      </c>
      <c r="J33" s="39" t="s">
        <v>48</v>
      </c>
      <c r="K33" s="146"/>
      <c r="L33" s="165" t="s">
        <v>638</v>
      </c>
    </row>
    <row r="34" spans="1:12" ht="72.75" customHeight="1">
      <c r="A34" s="40" t="s">
        <v>643</v>
      </c>
      <c r="B34" s="36">
        <v>118</v>
      </c>
      <c r="C34" s="36">
        <v>119</v>
      </c>
      <c r="D34" s="136">
        <v>2</v>
      </c>
      <c r="E34" s="38" t="s">
        <v>37</v>
      </c>
      <c r="F34" s="38" t="s">
        <v>633</v>
      </c>
      <c r="G34" s="38" t="s">
        <v>623</v>
      </c>
      <c r="H34" s="39">
        <v>83</v>
      </c>
      <c r="I34" s="39" t="s">
        <v>80</v>
      </c>
      <c r="J34" s="39" t="s">
        <v>48</v>
      </c>
      <c r="K34" s="146"/>
      <c r="L34" s="165" t="s">
        <v>638</v>
      </c>
    </row>
    <row r="35" spans="1:12" ht="57" customHeight="1">
      <c r="A35" s="40" t="s">
        <v>644</v>
      </c>
      <c r="B35" s="36">
        <v>120</v>
      </c>
      <c r="C35" s="36">
        <v>121</v>
      </c>
      <c r="D35" s="136">
        <v>2</v>
      </c>
      <c r="E35" s="38" t="s">
        <v>37</v>
      </c>
      <c r="F35" s="38" t="s">
        <v>633</v>
      </c>
      <c r="G35" s="38" t="s">
        <v>623</v>
      </c>
      <c r="H35" s="39">
        <v>85</v>
      </c>
      <c r="I35" s="39" t="s">
        <v>80</v>
      </c>
      <c r="J35" s="39" t="s">
        <v>48</v>
      </c>
      <c r="K35" s="146"/>
      <c r="L35" s="165" t="s">
        <v>638</v>
      </c>
    </row>
    <row r="36" spans="1:12" ht="52.5" customHeight="1">
      <c r="A36" s="40" t="s">
        <v>645</v>
      </c>
      <c r="B36" s="36">
        <v>122</v>
      </c>
      <c r="C36" s="36">
        <v>123</v>
      </c>
      <c r="D36" s="136">
        <v>2</v>
      </c>
      <c r="E36" s="38" t="s">
        <v>37</v>
      </c>
      <c r="F36" s="38" t="s">
        <v>633</v>
      </c>
      <c r="G36" s="38" t="s">
        <v>623</v>
      </c>
      <c r="H36" s="39">
        <v>87</v>
      </c>
      <c r="I36" s="39" t="s">
        <v>80</v>
      </c>
      <c r="J36" s="39" t="s">
        <v>48</v>
      </c>
      <c r="K36" s="146"/>
      <c r="L36" s="165" t="s">
        <v>638</v>
      </c>
    </row>
    <row r="37" spans="1:12" ht="54" customHeight="1">
      <c r="A37" s="40" t="s">
        <v>646</v>
      </c>
      <c r="B37" s="36">
        <v>124</v>
      </c>
      <c r="C37" s="36">
        <v>125</v>
      </c>
      <c r="D37" s="136">
        <v>2</v>
      </c>
      <c r="E37" s="38" t="s">
        <v>37</v>
      </c>
      <c r="F37" s="38" t="s">
        <v>633</v>
      </c>
      <c r="G37" s="38" t="s">
        <v>623</v>
      </c>
      <c r="H37" s="39">
        <v>89</v>
      </c>
      <c r="I37" s="39" t="s">
        <v>80</v>
      </c>
      <c r="J37" s="39" t="s">
        <v>48</v>
      </c>
      <c r="K37" s="146"/>
      <c r="L37" s="165" t="s">
        <v>638</v>
      </c>
    </row>
    <row r="38" spans="1:12" ht="63" customHeight="1">
      <c r="A38" s="40" t="s">
        <v>647</v>
      </c>
      <c r="B38" s="36">
        <v>126</v>
      </c>
      <c r="C38" s="36">
        <v>127</v>
      </c>
      <c r="D38" s="136">
        <v>2</v>
      </c>
      <c r="E38" s="38" t="s">
        <v>37</v>
      </c>
      <c r="F38" s="38" t="s">
        <v>633</v>
      </c>
      <c r="G38" s="38" t="s">
        <v>623</v>
      </c>
      <c r="H38" s="39">
        <v>91</v>
      </c>
      <c r="I38" s="39" t="s">
        <v>80</v>
      </c>
      <c r="J38" s="39" t="s">
        <v>48</v>
      </c>
      <c r="K38" s="146"/>
      <c r="L38" s="165" t="s">
        <v>638</v>
      </c>
    </row>
    <row r="39" spans="1:12" ht="54.75" customHeight="1">
      <c r="A39" s="40" t="s">
        <v>648</v>
      </c>
      <c r="B39" s="36">
        <v>128</v>
      </c>
      <c r="C39" s="36">
        <v>129</v>
      </c>
      <c r="D39" s="136">
        <v>2</v>
      </c>
      <c r="E39" s="38" t="s">
        <v>37</v>
      </c>
      <c r="F39" s="38" t="s">
        <v>633</v>
      </c>
      <c r="G39" s="38" t="s">
        <v>623</v>
      </c>
      <c r="H39" s="39">
        <v>93</v>
      </c>
      <c r="I39" s="39" t="s">
        <v>80</v>
      </c>
      <c r="J39" s="39" t="s">
        <v>48</v>
      </c>
      <c r="K39" s="146"/>
      <c r="L39" s="165" t="s">
        <v>638</v>
      </c>
    </row>
    <row r="40" spans="1:12" ht="42" customHeight="1">
      <c r="A40" s="40" t="s">
        <v>649</v>
      </c>
      <c r="B40" s="36">
        <v>130</v>
      </c>
      <c r="C40" s="36">
        <v>131</v>
      </c>
      <c r="D40" s="136">
        <v>2</v>
      </c>
      <c r="E40" s="38" t="s">
        <v>37</v>
      </c>
      <c r="F40" s="38" t="s">
        <v>633</v>
      </c>
      <c r="G40" s="38" t="s">
        <v>623</v>
      </c>
      <c r="H40" s="39">
        <v>95</v>
      </c>
      <c r="I40" s="39" t="s">
        <v>80</v>
      </c>
      <c r="J40" s="39" t="s">
        <v>48</v>
      </c>
      <c r="K40" s="146"/>
      <c r="L40" s="165" t="s">
        <v>638</v>
      </c>
    </row>
    <row r="41" spans="1:12" ht="46.5" customHeight="1">
      <c r="A41" s="40" t="s">
        <v>650</v>
      </c>
      <c r="B41" s="36">
        <v>132</v>
      </c>
      <c r="C41" s="36">
        <v>133</v>
      </c>
      <c r="D41" s="136">
        <v>2</v>
      </c>
      <c r="E41" s="38" t="s">
        <v>37</v>
      </c>
      <c r="F41" s="38" t="s">
        <v>633</v>
      </c>
      <c r="G41" s="38" t="s">
        <v>623</v>
      </c>
      <c r="H41" s="39">
        <v>97</v>
      </c>
      <c r="I41" s="39" t="s">
        <v>80</v>
      </c>
      <c r="J41" s="39" t="s">
        <v>48</v>
      </c>
      <c r="K41" s="146"/>
      <c r="L41" s="165" t="s">
        <v>638</v>
      </c>
    </row>
    <row r="42" spans="1:12" ht="51.75" customHeight="1">
      <c r="A42" s="40" t="s">
        <v>651</v>
      </c>
      <c r="B42" s="36">
        <v>134</v>
      </c>
      <c r="C42" s="36">
        <v>135</v>
      </c>
      <c r="D42" s="136">
        <v>2</v>
      </c>
      <c r="E42" s="38" t="s">
        <v>37</v>
      </c>
      <c r="F42" s="38" t="s">
        <v>633</v>
      </c>
      <c r="G42" s="38" t="s">
        <v>623</v>
      </c>
      <c r="H42" s="39">
        <v>99</v>
      </c>
      <c r="I42" s="39" t="s">
        <v>80</v>
      </c>
      <c r="J42" s="39" t="s">
        <v>48</v>
      </c>
      <c r="K42" s="146"/>
      <c r="L42" s="165" t="s">
        <v>638</v>
      </c>
    </row>
    <row r="43" spans="1:12" ht="49.5" customHeight="1">
      <c r="A43" s="40" t="s">
        <v>652</v>
      </c>
      <c r="B43" s="36">
        <v>136</v>
      </c>
      <c r="C43" s="36">
        <v>137</v>
      </c>
      <c r="D43" s="136">
        <v>2</v>
      </c>
      <c r="E43" s="38" t="s">
        <v>37</v>
      </c>
      <c r="F43" s="38" t="s">
        <v>633</v>
      </c>
      <c r="G43" s="38" t="s">
        <v>623</v>
      </c>
      <c r="H43" s="39">
        <v>101</v>
      </c>
      <c r="I43" s="39" t="s">
        <v>80</v>
      </c>
      <c r="J43" s="39" t="s">
        <v>48</v>
      </c>
      <c r="K43" s="146"/>
      <c r="L43" s="165" t="s">
        <v>638</v>
      </c>
    </row>
    <row r="44" spans="1:12" ht="15.75">
      <c r="A44" s="43"/>
      <c r="B44" s="43"/>
      <c r="C44" s="43"/>
      <c r="D44" s="43"/>
      <c r="E44" s="43"/>
      <c r="F44" s="43"/>
      <c r="G44" s="43"/>
    </row>
    <row r="45" spans="1:12">
      <c r="A45" s="4" t="s">
        <v>653</v>
      </c>
      <c r="B45" s="1"/>
      <c r="C45" s="1"/>
      <c r="D45" s="1"/>
      <c r="E45" s="1"/>
      <c r="F45" s="1"/>
      <c r="G45" s="1"/>
    </row>
    <row r="46" spans="1:12">
      <c r="A46" s="1"/>
      <c r="B46" s="1"/>
      <c r="C46" s="1"/>
      <c r="D46" s="1"/>
      <c r="E46" s="1"/>
      <c r="F46" s="1"/>
      <c r="G46" s="1"/>
    </row>
  </sheetData>
  <autoFilter ref="A4:G4" xr:uid="{00000000-0009-0000-0000-00001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F1697-C745-41EE-9FD7-A172F9CFB425}">
  <sheetPr>
    <tabColor rgb="FFFFFF00"/>
  </sheetPr>
  <dimension ref="A1:L66"/>
  <sheetViews>
    <sheetView topLeftCell="A14" zoomScale="70" zoomScaleNormal="70" workbookViewId="0">
      <selection activeCell="J14" sqref="J14"/>
    </sheetView>
  </sheetViews>
  <sheetFormatPr defaultColWidth="9.140625" defaultRowHeight="15"/>
  <cols>
    <col min="1" max="1" width="21.7109375" customWidth="1"/>
    <col min="2" max="2" width="33.7109375" customWidth="1"/>
    <col min="3" max="5" width="10.7109375" customWidth="1"/>
    <col min="6" max="6" width="15.7109375" customWidth="1"/>
    <col min="7" max="7" width="32.7109375" customWidth="1"/>
    <col min="8" max="9" width="17.7109375" customWidth="1"/>
    <col min="10" max="10" width="54.7109375" customWidth="1"/>
    <col min="11" max="11" width="40.7109375" customWidth="1"/>
  </cols>
  <sheetData>
    <row r="1" spans="1:12" ht="18">
      <c r="A1" s="31" t="s">
        <v>23</v>
      </c>
      <c r="B1" s="31"/>
    </row>
    <row r="2" spans="1:12" ht="18">
      <c r="A2" s="31" t="s">
        <v>24</v>
      </c>
      <c r="B2" s="31"/>
    </row>
    <row r="3" spans="1:12" ht="18">
      <c r="A3" s="31"/>
      <c r="B3" s="31"/>
    </row>
    <row r="4" spans="1:12" ht="18">
      <c r="A4" s="92" t="s">
        <v>25</v>
      </c>
      <c r="B4" s="31"/>
    </row>
    <row r="5" spans="1:12" ht="21">
      <c r="A5" s="25"/>
      <c r="B5" s="25"/>
    </row>
    <row r="6" spans="1:12" ht="42.75" customHeight="1">
      <c r="A6" s="265" t="s">
        <v>26</v>
      </c>
      <c r="B6" s="265"/>
      <c r="C6" s="91" t="s">
        <v>27</v>
      </c>
      <c r="D6" s="91" t="s">
        <v>28</v>
      </c>
      <c r="E6" s="91" t="s">
        <v>29</v>
      </c>
      <c r="F6" s="91" t="s">
        <v>30</v>
      </c>
      <c r="G6" s="91" t="s">
        <v>31</v>
      </c>
      <c r="H6" s="91" t="s">
        <v>32</v>
      </c>
      <c r="I6" s="91" t="s">
        <v>33</v>
      </c>
      <c r="J6" s="91" t="s">
        <v>34</v>
      </c>
      <c r="K6" s="91" t="s">
        <v>35</v>
      </c>
      <c r="L6" s="43"/>
    </row>
    <row r="7" spans="1:12" ht="31.5">
      <c r="A7" s="255" t="s">
        <v>36</v>
      </c>
      <c r="B7" s="256"/>
      <c r="C7" s="35">
        <v>9</v>
      </c>
      <c r="D7" s="35">
        <v>1</v>
      </c>
      <c r="E7" s="35">
        <v>9</v>
      </c>
      <c r="F7" s="57" t="s">
        <v>37</v>
      </c>
      <c r="G7" s="57" t="s">
        <v>38</v>
      </c>
      <c r="H7" s="57" t="s">
        <v>39</v>
      </c>
      <c r="I7" s="57" t="s">
        <v>40</v>
      </c>
      <c r="J7" s="103"/>
      <c r="K7" s="103"/>
    </row>
    <row r="8" spans="1:12" ht="15.75">
      <c r="A8" s="255" t="s">
        <v>41</v>
      </c>
      <c r="B8" s="256"/>
      <c r="C8" s="35">
        <v>9</v>
      </c>
      <c r="D8" s="35">
        <f>E7+1</f>
        <v>10</v>
      </c>
      <c r="E8" s="35">
        <f>D8+C8-1</f>
        <v>18</v>
      </c>
      <c r="F8" s="57" t="s">
        <v>37</v>
      </c>
      <c r="G8" s="30" t="s">
        <v>42</v>
      </c>
      <c r="H8" s="55" t="s">
        <v>39</v>
      </c>
      <c r="I8" s="55" t="s">
        <v>40</v>
      </c>
      <c r="J8" s="103"/>
      <c r="K8" s="103"/>
    </row>
    <row r="9" spans="1:12" ht="15.75">
      <c r="A9" s="255" t="s">
        <v>43</v>
      </c>
      <c r="B9" s="256"/>
      <c r="C9" s="35">
        <v>3</v>
      </c>
      <c r="D9" s="35">
        <f t="shared" ref="D9:D40" si="0">E8+1</f>
        <v>19</v>
      </c>
      <c r="E9" s="35">
        <f t="shared" ref="E9:E40" si="1">D9+C9-1</f>
        <v>21</v>
      </c>
      <c r="F9" s="57" t="s">
        <v>37</v>
      </c>
      <c r="G9" s="57" t="s">
        <v>44</v>
      </c>
      <c r="H9" s="57" t="s">
        <v>39</v>
      </c>
      <c r="I9" s="57" t="s">
        <v>40</v>
      </c>
      <c r="J9" s="104" t="s">
        <v>45</v>
      </c>
      <c r="K9" s="103"/>
    </row>
    <row r="10" spans="1:12" ht="15.75">
      <c r="A10" s="255" t="s">
        <v>46</v>
      </c>
      <c r="B10" s="256"/>
      <c r="C10" s="35">
        <v>20</v>
      </c>
      <c r="D10" s="35">
        <f t="shared" si="0"/>
        <v>22</v>
      </c>
      <c r="E10" s="35">
        <f t="shared" si="1"/>
        <v>41</v>
      </c>
      <c r="F10" s="57" t="s">
        <v>47</v>
      </c>
      <c r="G10" s="57"/>
      <c r="H10" s="57" t="s">
        <v>39</v>
      </c>
      <c r="I10" s="57" t="s">
        <v>48</v>
      </c>
      <c r="J10" s="103"/>
      <c r="K10" s="103"/>
    </row>
    <row r="11" spans="1:12" ht="15.75">
      <c r="A11" s="255" t="s">
        <v>49</v>
      </c>
      <c r="B11" s="256"/>
      <c r="C11" s="35">
        <v>8</v>
      </c>
      <c r="D11" s="35">
        <f t="shared" si="0"/>
        <v>42</v>
      </c>
      <c r="E11" s="35">
        <f t="shared" si="1"/>
        <v>49</v>
      </c>
      <c r="F11" s="57" t="s">
        <v>17</v>
      </c>
      <c r="G11" s="57" t="s">
        <v>50</v>
      </c>
      <c r="H11" s="57" t="s">
        <v>39</v>
      </c>
      <c r="I11" s="57" t="s">
        <v>40</v>
      </c>
      <c r="J11" s="103"/>
      <c r="K11" s="103"/>
    </row>
    <row r="12" spans="1:12" ht="15.75">
      <c r="A12" s="255" t="s">
        <v>51</v>
      </c>
      <c r="B12" s="256"/>
      <c r="C12" s="35">
        <v>1</v>
      </c>
      <c r="D12" s="35">
        <f t="shared" si="0"/>
        <v>50</v>
      </c>
      <c r="E12" s="35">
        <f t="shared" si="1"/>
        <v>50</v>
      </c>
      <c r="F12" s="57" t="s">
        <v>37</v>
      </c>
      <c r="G12" s="57" t="s">
        <v>52</v>
      </c>
      <c r="H12" s="57" t="s">
        <v>39</v>
      </c>
      <c r="I12" s="57" t="s">
        <v>40</v>
      </c>
      <c r="J12" s="105" t="s">
        <v>53</v>
      </c>
      <c r="K12" s="103"/>
    </row>
    <row r="13" spans="1:12" ht="31.5">
      <c r="A13" s="255" t="s">
        <v>54</v>
      </c>
      <c r="B13" s="256"/>
      <c r="C13" s="35">
        <v>5</v>
      </c>
      <c r="D13" s="35">
        <f t="shared" si="0"/>
        <v>51</v>
      </c>
      <c r="E13" s="35">
        <f t="shared" si="1"/>
        <v>55</v>
      </c>
      <c r="F13" s="57" t="s">
        <v>37</v>
      </c>
      <c r="G13" s="57" t="s">
        <v>55</v>
      </c>
      <c r="H13" s="57" t="s">
        <v>39</v>
      </c>
      <c r="I13" s="57" t="s">
        <v>40</v>
      </c>
      <c r="J13" s="103"/>
      <c r="K13" s="103"/>
    </row>
    <row r="14" spans="1:12" ht="305.25" customHeight="1">
      <c r="A14" s="261" t="s">
        <v>56</v>
      </c>
      <c r="B14" s="262"/>
      <c r="C14" s="38">
        <v>4</v>
      </c>
      <c r="D14" s="38">
        <f t="shared" si="0"/>
        <v>56</v>
      </c>
      <c r="E14" s="38">
        <f t="shared" si="1"/>
        <v>59</v>
      </c>
      <c r="F14" s="38" t="s">
        <v>47</v>
      </c>
      <c r="G14" s="39" t="s">
        <v>52</v>
      </c>
      <c r="H14" s="30" t="s">
        <v>39</v>
      </c>
      <c r="I14" s="39" t="s">
        <v>48</v>
      </c>
      <c r="J14" s="253" t="s">
        <v>57</v>
      </c>
      <c r="K14" s="103"/>
    </row>
    <row r="15" spans="1:12" ht="15.75">
      <c r="A15" s="261" t="s">
        <v>58</v>
      </c>
      <c r="B15" s="262"/>
      <c r="C15" s="38">
        <v>20</v>
      </c>
      <c r="D15" s="38">
        <f t="shared" si="0"/>
        <v>60</v>
      </c>
      <c r="E15" s="38">
        <f t="shared" si="1"/>
        <v>79</v>
      </c>
      <c r="F15" s="57" t="s">
        <v>47</v>
      </c>
      <c r="G15" s="57"/>
      <c r="H15" s="57" t="s">
        <v>39</v>
      </c>
      <c r="I15" s="57" t="s">
        <v>48</v>
      </c>
      <c r="J15" s="103"/>
      <c r="K15" s="103"/>
    </row>
    <row r="16" spans="1:12" ht="15.75">
      <c r="A16" s="261" t="s">
        <v>59</v>
      </c>
      <c r="B16" s="262"/>
      <c r="C16" s="38">
        <v>8</v>
      </c>
      <c r="D16" s="38">
        <f t="shared" si="0"/>
        <v>80</v>
      </c>
      <c r="E16" s="38">
        <f t="shared" si="1"/>
        <v>87</v>
      </c>
      <c r="F16" s="57" t="s">
        <v>17</v>
      </c>
      <c r="G16" s="57" t="s">
        <v>50</v>
      </c>
      <c r="H16" s="57" t="s">
        <v>39</v>
      </c>
      <c r="I16" s="57" t="s">
        <v>40</v>
      </c>
      <c r="J16" s="103"/>
      <c r="K16" s="103"/>
    </row>
    <row r="17" spans="1:11" ht="31.5">
      <c r="A17" s="261" t="s">
        <v>60</v>
      </c>
      <c r="B17" s="262"/>
      <c r="C17" s="38">
        <v>1</v>
      </c>
      <c r="D17" s="38">
        <f t="shared" si="0"/>
        <v>88</v>
      </c>
      <c r="E17" s="38">
        <f t="shared" si="1"/>
        <v>88</v>
      </c>
      <c r="F17" s="57" t="s">
        <v>37</v>
      </c>
      <c r="G17" s="57" t="s">
        <v>52</v>
      </c>
      <c r="H17" s="57" t="s">
        <v>39</v>
      </c>
      <c r="I17" s="57" t="s">
        <v>40</v>
      </c>
      <c r="J17" s="57" t="s">
        <v>61</v>
      </c>
      <c r="K17" s="103"/>
    </row>
    <row r="18" spans="1:11" ht="53.25">
      <c r="A18" s="261" t="s">
        <v>62</v>
      </c>
      <c r="B18" s="262"/>
      <c r="C18" s="38">
        <v>1</v>
      </c>
      <c r="D18" s="38">
        <f t="shared" si="0"/>
        <v>89</v>
      </c>
      <c r="E18" s="38">
        <f t="shared" si="1"/>
        <v>89</v>
      </c>
      <c r="F18" s="57" t="s">
        <v>47</v>
      </c>
      <c r="G18" s="57" t="s">
        <v>52</v>
      </c>
      <c r="H18" s="57" t="s">
        <v>63</v>
      </c>
      <c r="I18" s="57" t="s">
        <v>48</v>
      </c>
      <c r="J18" s="57" t="s">
        <v>64</v>
      </c>
      <c r="K18" s="59" t="s">
        <v>65</v>
      </c>
    </row>
    <row r="19" spans="1:11" ht="15.75">
      <c r="A19" s="261" t="s">
        <v>66</v>
      </c>
      <c r="B19" s="262"/>
      <c r="C19" s="38">
        <v>8</v>
      </c>
      <c r="D19" s="38">
        <f t="shared" si="0"/>
        <v>90</v>
      </c>
      <c r="E19" s="38">
        <f t="shared" si="1"/>
        <v>97</v>
      </c>
      <c r="F19" s="57" t="s">
        <v>17</v>
      </c>
      <c r="G19" s="57" t="s">
        <v>50</v>
      </c>
      <c r="H19" s="57" t="s">
        <v>63</v>
      </c>
      <c r="I19" s="57" t="s">
        <v>48</v>
      </c>
      <c r="J19" s="103"/>
      <c r="K19" s="103" t="s">
        <v>67</v>
      </c>
    </row>
    <row r="20" spans="1:11" ht="31.5">
      <c r="A20" s="261" t="s">
        <v>68</v>
      </c>
      <c r="B20" s="262"/>
      <c r="C20" s="38">
        <v>1</v>
      </c>
      <c r="D20" s="38">
        <f t="shared" si="0"/>
        <v>98</v>
      </c>
      <c r="E20" s="38">
        <f t="shared" si="1"/>
        <v>98</v>
      </c>
      <c r="F20" s="57" t="s">
        <v>37</v>
      </c>
      <c r="G20" s="57" t="s">
        <v>52</v>
      </c>
      <c r="H20" s="57" t="s">
        <v>63</v>
      </c>
      <c r="I20" s="57" t="s">
        <v>48</v>
      </c>
      <c r="J20" s="57" t="s">
        <v>69</v>
      </c>
      <c r="K20" s="107" t="s">
        <v>67</v>
      </c>
    </row>
    <row r="21" spans="1:11" ht="36">
      <c r="A21" s="261" t="s">
        <v>70</v>
      </c>
      <c r="B21" s="262"/>
      <c r="C21" s="38">
        <v>1</v>
      </c>
      <c r="D21" s="38">
        <f t="shared" si="0"/>
        <v>99</v>
      </c>
      <c r="E21" s="38">
        <f t="shared" si="1"/>
        <v>99</v>
      </c>
      <c r="F21" s="57" t="s">
        <v>47</v>
      </c>
      <c r="G21" s="57" t="s">
        <v>52</v>
      </c>
      <c r="H21" s="57" t="s">
        <v>63</v>
      </c>
      <c r="I21" s="57" t="s">
        <v>48</v>
      </c>
      <c r="J21" s="57" t="s">
        <v>71</v>
      </c>
      <c r="K21" s="59" t="s">
        <v>72</v>
      </c>
    </row>
    <row r="22" spans="1:11" ht="15.75">
      <c r="A22" s="261" t="s">
        <v>73</v>
      </c>
      <c r="B22" s="262"/>
      <c r="C22" s="38">
        <v>4</v>
      </c>
      <c r="D22" s="38">
        <f t="shared" si="0"/>
        <v>100</v>
      </c>
      <c r="E22" s="38">
        <f t="shared" si="1"/>
        <v>103</v>
      </c>
      <c r="F22" s="57" t="s">
        <v>47</v>
      </c>
      <c r="G22" s="57"/>
      <c r="H22" s="57" t="s">
        <v>39</v>
      </c>
      <c r="I22" s="57" t="s">
        <v>48</v>
      </c>
      <c r="J22" s="57"/>
      <c r="K22" s="103"/>
    </row>
    <row r="23" spans="1:11" ht="45">
      <c r="A23" s="261" t="s">
        <v>74</v>
      </c>
      <c r="B23" s="262"/>
      <c r="C23" s="38">
        <v>5</v>
      </c>
      <c r="D23" s="38">
        <f t="shared" si="0"/>
        <v>104</v>
      </c>
      <c r="E23" s="38">
        <f t="shared" si="1"/>
        <v>108</v>
      </c>
      <c r="F23" s="38" t="s">
        <v>47</v>
      </c>
      <c r="G23" s="39"/>
      <c r="H23" s="38" t="s">
        <v>63</v>
      </c>
      <c r="I23" s="108" t="s">
        <v>48</v>
      </c>
      <c r="J23" s="109" t="s">
        <v>75</v>
      </c>
      <c r="K23" s="107" t="s">
        <v>76</v>
      </c>
    </row>
    <row r="24" spans="1:11" ht="150">
      <c r="A24" s="261" t="s">
        <v>77</v>
      </c>
      <c r="B24" s="262"/>
      <c r="C24" s="38">
        <v>1</v>
      </c>
      <c r="D24" s="38">
        <f t="shared" si="0"/>
        <v>109</v>
      </c>
      <c r="E24" s="38">
        <f t="shared" si="1"/>
        <v>109</v>
      </c>
      <c r="F24" s="38" t="s">
        <v>37</v>
      </c>
      <c r="G24" s="39" t="s">
        <v>52</v>
      </c>
      <c r="H24" s="55" t="s">
        <v>39</v>
      </c>
      <c r="I24" s="108" t="s">
        <v>40</v>
      </c>
      <c r="J24" s="109" t="s">
        <v>78</v>
      </c>
      <c r="K24" s="103"/>
    </row>
    <row r="25" spans="1:11" ht="19.5" customHeight="1">
      <c r="A25" s="261" t="s">
        <v>79</v>
      </c>
      <c r="B25" s="262"/>
      <c r="C25" s="38">
        <v>1</v>
      </c>
      <c r="D25" s="38">
        <f t="shared" si="0"/>
        <v>110</v>
      </c>
      <c r="E25" s="38">
        <f t="shared" si="1"/>
        <v>110</v>
      </c>
      <c r="F25" s="110" t="s">
        <v>47</v>
      </c>
      <c r="G25" s="111"/>
      <c r="H25" s="57" t="s">
        <v>80</v>
      </c>
      <c r="I25" s="57" t="s">
        <v>48</v>
      </c>
      <c r="J25" s="103"/>
      <c r="K25" s="103"/>
    </row>
    <row r="26" spans="1:11" ht="15.75">
      <c r="A26" s="261" t="s">
        <v>81</v>
      </c>
      <c r="B26" s="262"/>
      <c r="C26" s="38">
        <v>8</v>
      </c>
      <c r="D26" s="38">
        <f t="shared" si="0"/>
        <v>111</v>
      </c>
      <c r="E26" s="38">
        <f t="shared" si="1"/>
        <v>118</v>
      </c>
      <c r="F26" s="57" t="s">
        <v>17</v>
      </c>
      <c r="G26" s="57" t="s">
        <v>50</v>
      </c>
      <c r="H26" s="57" t="s">
        <v>39</v>
      </c>
      <c r="I26" s="57" t="s">
        <v>40</v>
      </c>
      <c r="J26" s="103"/>
      <c r="K26" s="103"/>
    </row>
    <row r="27" spans="1:11" ht="15.75">
      <c r="A27" s="261" t="s">
        <v>82</v>
      </c>
      <c r="B27" s="262"/>
      <c r="C27" s="38">
        <v>8</v>
      </c>
      <c r="D27" s="38">
        <f t="shared" si="0"/>
        <v>119</v>
      </c>
      <c r="E27" s="38">
        <f t="shared" si="1"/>
        <v>126</v>
      </c>
      <c r="F27" s="57" t="s">
        <v>17</v>
      </c>
      <c r="G27" s="57" t="s">
        <v>50</v>
      </c>
      <c r="H27" s="57" t="s">
        <v>39</v>
      </c>
      <c r="I27" s="57" t="s">
        <v>40</v>
      </c>
      <c r="J27" s="103"/>
      <c r="K27" s="103"/>
    </row>
    <row r="28" spans="1:11" ht="15.75">
      <c r="A28" s="261" t="s">
        <v>83</v>
      </c>
      <c r="B28" s="262"/>
      <c r="C28" s="38">
        <v>3</v>
      </c>
      <c r="D28" s="38">
        <f t="shared" si="0"/>
        <v>127</v>
      </c>
      <c r="E28" s="38">
        <f t="shared" si="1"/>
        <v>129</v>
      </c>
      <c r="F28" s="38" t="s">
        <v>84</v>
      </c>
      <c r="G28" s="39" t="s">
        <v>85</v>
      </c>
      <c r="H28" s="38" t="s">
        <v>39</v>
      </c>
      <c r="I28" s="104" t="s">
        <v>86</v>
      </c>
      <c r="J28" s="104" t="s">
        <v>87</v>
      </c>
      <c r="K28" s="103"/>
    </row>
    <row r="29" spans="1:11" ht="15.75">
      <c r="A29" s="261" t="s">
        <v>88</v>
      </c>
      <c r="B29" s="262"/>
      <c r="C29" s="38">
        <v>3</v>
      </c>
      <c r="D29" s="38">
        <f t="shared" si="0"/>
        <v>130</v>
      </c>
      <c r="E29" s="38">
        <f t="shared" si="1"/>
        <v>132</v>
      </c>
      <c r="F29" s="38" t="s">
        <v>84</v>
      </c>
      <c r="G29" s="39" t="s">
        <v>85</v>
      </c>
      <c r="H29" s="38" t="s">
        <v>39</v>
      </c>
      <c r="I29" s="104" t="s">
        <v>86</v>
      </c>
      <c r="J29" s="104" t="s">
        <v>87</v>
      </c>
      <c r="K29" s="103"/>
    </row>
    <row r="30" spans="1:11" ht="29.25" customHeight="1">
      <c r="A30" s="263" t="s">
        <v>89</v>
      </c>
      <c r="B30" s="264"/>
      <c r="C30" s="38">
        <v>3</v>
      </c>
      <c r="D30" s="38">
        <f t="shared" si="0"/>
        <v>133</v>
      </c>
      <c r="E30" s="38">
        <f t="shared" si="1"/>
        <v>135</v>
      </c>
      <c r="F30" s="38" t="s">
        <v>84</v>
      </c>
      <c r="G30" s="39" t="s">
        <v>85</v>
      </c>
      <c r="H30" s="38" t="s">
        <v>80</v>
      </c>
      <c r="I30" s="104" t="s">
        <v>86</v>
      </c>
      <c r="J30" s="108" t="s">
        <v>87</v>
      </c>
      <c r="K30" s="103"/>
    </row>
    <row r="31" spans="1:11" ht="63">
      <c r="A31" s="261" t="s">
        <v>90</v>
      </c>
      <c r="B31" s="262"/>
      <c r="C31" s="38">
        <v>1</v>
      </c>
      <c r="D31" s="38">
        <f t="shared" si="0"/>
        <v>136</v>
      </c>
      <c r="E31" s="38">
        <f t="shared" si="1"/>
        <v>136</v>
      </c>
      <c r="F31" s="39" t="s">
        <v>47</v>
      </c>
      <c r="G31" s="39" t="s">
        <v>91</v>
      </c>
      <c r="H31" s="39" t="s">
        <v>63</v>
      </c>
      <c r="I31" s="55" t="s">
        <v>48</v>
      </c>
      <c r="J31" s="58" t="s">
        <v>92</v>
      </c>
      <c r="K31" s="106" t="s">
        <v>93</v>
      </c>
    </row>
    <row r="32" spans="1:11" ht="63">
      <c r="A32" s="261" t="s">
        <v>94</v>
      </c>
      <c r="B32" s="262"/>
      <c r="C32" s="38">
        <v>1</v>
      </c>
      <c r="D32" s="38">
        <f t="shared" si="0"/>
        <v>137</v>
      </c>
      <c r="E32" s="38">
        <f t="shared" si="1"/>
        <v>137</v>
      </c>
      <c r="F32" s="39" t="s">
        <v>47</v>
      </c>
      <c r="G32" s="39" t="s">
        <v>91</v>
      </c>
      <c r="H32" s="39" t="s">
        <v>63</v>
      </c>
      <c r="I32" s="55" t="s">
        <v>48</v>
      </c>
      <c r="J32" s="58" t="s">
        <v>92</v>
      </c>
      <c r="K32" s="106" t="s">
        <v>93</v>
      </c>
    </row>
    <row r="33" spans="1:11" ht="63">
      <c r="A33" s="261" t="s">
        <v>95</v>
      </c>
      <c r="B33" s="262"/>
      <c r="C33" s="38">
        <v>1</v>
      </c>
      <c r="D33" s="38">
        <f t="shared" si="0"/>
        <v>138</v>
      </c>
      <c r="E33" s="38">
        <f t="shared" si="1"/>
        <v>138</v>
      </c>
      <c r="F33" s="39" t="s">
        <v>47</v>
      </c>
      <c r="G33" s="39" t="s">
        <v>91</v>
      </c>
      <c r="H33" s="39" t="s">
        <v>63</v>
      </c>
      <c r="I33" s="55" t="s">
        <v>48</v>
      </c>
      <c r="J33" s="58" t="s">
        <v>92</v>
      </c>
      <c r="K33" s="106" t="s">
        <v>93</v>
      </c>
    </row>
    <row r="34" spans="1:11" ht="63">
      <c r="A34" s="261" t="s">
        <v>96</v>
      </c>
      <c r="B34" s="262"/>
      <c r="C34" s="38">
        <v>1</v>
      </c>
      <c r="D34" s="38">
        <f t="shared" si="0"/>
        <v>139</v>
      </c>
      <c r="E34" s="38">
        <f t="shared" si="1"/>
        <v>139</v>
      </c>
      <c r="F34" s="39" t="s">
        <v>47</v>
      </c>
      <c r="G34" s="39" t="s">
        <v>91</v>
      </c>
      <c r="H34" s="39" t="s">
        <v>63</v>
      </c>
      <c r="I34" s="55" t="s">
        <v>48</v>
      </c>
      <c r="J34" s="58" t="s">
        <v>92</v>
      </c>
      <c r="K34" s="106" t="s">
        <v>93</v>
      </c>
    </row>
    <row r="35" spans="1:11" ht="63">
      <c r="A35" s="261" t="s">
        <v>97</v>
      </c>
      <c r="B35" s="262"/>
      <c r="C35" s="38">
        <v>1</v>
      </c>
      <c r="D35" s="38">
        <f t="shared" si="0"/>
        <v>140</v>
      </c>
      <c r="E35" s="38">
        <f t="shared" si="1"/>
        <v>140</v>
      </c>
      <c r="F35" s="39" t="s">
        <v>47</v>
      </c>
      <c r="G35" s="39" t="s">
        <v>91</v>
      </c>
      <c r="H35" s="39" t="s">
        <v>63</v>
      </c>
      <c r="I35" s="55" t="s">
        <v>48</v>
      </c>
      <c r="J35" s="58" t="s">
        <v>92</v>
      </c>
      <c r="K35" s="106" t="s">
        <v>93</v>
      </c>
    </row>
    <row r="36" spans="1:11" ht="63">
      <c r="A36" s="261" t="s">
        <v>98</v>
      </c>
      <c r="B36" s="262"/>
      <c r="C36" s="38">
        <v>1</v>
      </c>
      <c r="D36" s="38">
        <f t="shared" si="0"/>
        <v>141</v>
      </c>
      <c r="E36" s="38">
        <f t="shared" si="1"/>
        <v>141</v>
      </c>
      <c r="F36" s="39" t="s">
        <v>47</v>
      </c>
      <c r="G36" s="39" t="s">
        <v>91</v>
      </c>
      <c r="H36" s="39" t="s">
        <v>63</v>
      </c>
      <c r="I36" s="55" t="s">
        <v>48</v>
      </c>
      <c r="J36" s="58" t="s">
        <v>92</v>
      </c>
      <c r="K36" s="106" t="s">
        <v>93</v>
      </c>
    </row>
    <row r="37" spans="1:11" ht="31.5" customHeight="1">
      <c r="A37" s="263" t="s">
        <v>99</v>
      </c>
      <c r="B37" s="264"/>
      <c r="C37" s="38">
        <v>1</v>
      </c>
      <c r="D37" s="38">
        <f t="shared" si="0"/>
        <v>142</v>
      </c>
      <c r="E37" s="38">
        <f t="shared" si="1"/>
        <v>142</v>
      </c>
      <c r="F37" s="38" t="s">
        <v>47</v>
      </c>
      <c r="G37" s="39" t="s">
        <v>52</v>
      </c>
      <c r="H37" s="38" t="s">
        <v>80</v>
      </c>
      <c r="I37" s="108" t="s">
        <v>48</v>
      </c>
      <c r="J37" s="108" t="s">
        <v>100</v>
      </c>
      <c r="K37" s="103"/>
    </row>
    <row r="38" spans="1:11" ht="15.75">
      <c r="A38" s="261" t="s">
        <v>101</v>
      </c>
      <c r="B38" s="262"/>
      <c r="C38" s="38">
        <v>8</v>
      </c>
      <c r="D38" s="38">
        <f t="shared" si="0"/>
        <v>143</v>
      </c>
      <c r="E38" s="38">
        <f t="shared" si="1"/>
        <v>150</v>
      </c>
      <c r="F38" s="57" t="s">
        <v>47</v>
      </c>
      <c r="G38" s="57" t="s">
        <v>102</v>
      </c>
      <c r="H38" s="57" t="s">
        <v>39</v>
      </c>
      <c r="I38" s="57" t="s">
        <v>48</v>
      </c>
      <c r="J38" s="103"/>
      <c r="K38" s="103"/>
    </row>
    <row r="39" spans="1:11" ht="15.75">
      <c r="A39" s="261" t="s">
        <v>103</v>
      </c>
      <c r="B39" s="262"/>
      <c r="C39" s="38">
        <v>2</v>
      </c>
      <c r="D39" s="38">
        <f t="shared" si="0"/>
        <v>151</v>
      </c>
      <c r="E39" s="38">
        <f t="shared" si="1"/>
        <v>152</v>
      </c>
      <c r="F39" s="38" t="s">
        <v>84</v>
      </c>
      <c r="G39" s="39" t="s">
        <v>85</v>
      </c>
      <c r="H39" s="38" t="s">
        <v>39</v>
      </c>
      <c r="I39" s="104" t="s">
        <v>86</v>
      </c>
      <c r="J39" s="104" t="s">
        <v>104</v>
      </c>
      <c r="K39" s="103"/>
    </row>
    <row r="40" spans="1:11" ht="15.75">
      <c r="A40" s="261" t="s">
        <v>105</v>
      </c>
      <c r="B40" s="262"/>
      <c r="C40" s="38">
        <v>2</v>
      </c>
      <c r="D40" s="38">
        <f t="shared" si="0"/>
        <v>153</v>
      </c>
      <c r="E40" s="38">
        <f t="shared" si="1"/>
        <v>154</v>
      </c>
      <c r="F40" s="38" t="s">
        <v>84</v>
      </c>
      <c r="G40" s="39" t="s">
        <v>85</v>
      </c>
      <c r="H40" s="38" t="s">
        <v>39</v>
      </c>
      <c r="I40" s="104" t="s">
        <v>86</v>
      </c>
      <c r="J40" s="104" t="s">
        <v>104</v>
      </c>
      <c r="K40" s="103"/>
    </row>
    <row r="41" spans="1:11" ht="15.75">
      <c r="A41" s="261" t="s">
        <v>106</v>
      </c>
      <c r="B41" s="262"/>
      <c r="C41" s="38">
        <v>8</v>
      </c>
      <c r="D41" s="38"/>
      <c r="E41" s="38"/>
      <c r="F41" s="57" t="s">
        <v>47</v>
      </c>
      <c r="G41" s="57" t="s">
        <v>102</v>
      </c>
      <c r="H41" s="57" t="s">
        <v>39</v>
      </c>
      <c r="I41" s="57" t="s">
        <v>48</v>
      </c>
      <c r="J41" s="57"/>
      <c r="K41" s="258" t="s">
        <v>107</v>
      </c>
    </row>
    <row r="42" spans="1:11" ht="15.75">
      <c r="A42" s="255" t="s">
        <v>108</v>
      </c>
      <c r="B42" s="256"/>
      <c r="C42" s="37"/>
      <c r="D42" s="37"/>
      <c r="E42" s="37"/>
      <c r="F42" s="57" t="s">
        <v>109</v>
      </c>
      <c r="G42" s="57"/>
      <c r="H42" s="57" t="s">
        <v>109</v>
      </c>
      <c r="I42" s="57" t="s">
        <v>109</v>
      </c>
      <c r="J42" s="57"/>
      <c r="K42" s="259"/>
    </row>
    <row r="43" spans="1:11" ht="15.75">
      <c r="A43" s="255" t="s">
        <v>110</v>
      </c>
      <c r="B43" s="256"/>
      <c r="C43" s="35">
        <v>8</v>
      </c>
      <c r="D43" s="35"/>
      <c r="E43" s="35"/>
      <c r="F43" s="57" t="s">
        <v>47</v>
      </c>
      <c r="G43" s="57" t="s">
        <v>102</v>
      </c>
      <c r="H43" s="57" t="s">
        <v>63</v>
      </c>
      <c r="I43" s="57" t="s">
        <v>48</v>
      </c>
      <c r="J43" s="57"/>
      <c r="K43" s="260"/>
    </row>
    <row r="44" spans="1:11" ht="15.75">
      <c r="A44" s="257" t="s">
        <v>111</v>
      </c>
      <c r="B44" s="40" t="s">
        <v>112</v>
      </c>
      <c r="C44" s="36">
        <v>8</v>
      </c>
      <c r="D44" s="36"/>
      <c r="E44" s="36"/>
      <c r="F44" s="57" t="s">
        <v>17</v>
      </c>
      <c r="G44" s="57" t="s">
        <v>50</v>
      </c>
      <c r="H44" s="57" t="s">
        <v>39</v>
      </c>
      <c r="I44" s="57" t="s">
        <v>40</v>
      </c>
      <c r="J44" s="57"/>
      <c r="K44" s="57" t="s">
        <v>113</v>
      </c>
    </row>
    <row r="45" spans="1:11" ht="15.75">
      <c r="A45" s="257"/>
      <c r="B45" s="40" t="s">
        <v>114</v>
      </c>
      <c r="C45" s="36">
        <v>7</v>
      </c>
      <c r="D45" s="36"/>
      <c r="E45" s="36"/>
      <c r="F45" s="57" t="s">
        <v>37</v>
      </c>
      <c r="G45" s="57" t="s">
        <v>115</v>
      </c>
      <c r="H45" s="57" t="s">
        <v>39</v>
      </c>
      <c r="I45" s="57" t="s">
        <v>40</v>
      </c>
      <c r="J45" s="57"/>
      <c r="K45" s="57"/>
    </row>
    <row r="46" spans="1:11" ht="15.75">
      <c r="A46" s="257"/>
      <c r="B46" s="40" t="s">
        <v>116</v>
      </c>
      <c r="C46" s="36">
        <v>3</v>
      </c>
      <c r="D46" s="36"/>
      <c r="E46" s="36"/>
      <c r="F46" s="57" t="s">
        <v>117</v>
      </c>
      <c r="G46" s="57" t="s">
        <v>115</v>
      </c>
      <c r="H46" s="57" t="s">
        <v>63</v>
      </c>
      <c r="I46" s="57" t="s">
        <v>118</v>
      </c>
      <c r="J46" s="57"/>
      <c r="K46" s="57" t="s">
        <v>119</v>
      </c>
    </row>
    <row r="47" spans="1:11" ht="15.75">
      <c r="A47" s="257"/>
      <c r="B47" s="40" t="s">
        <v>120</v>
      </c>
      <c r="C47" s="36">
        <v>1</v>
      </c>
      <c r="D47" s="36"/>
      <c r="E47" s="36"/>
      <c r="F47" s="57" t="s">
        <v>47</v>
      </c>
      <c r="G47" s="57" t="s">
        <v>115</v>
      </c>
      <c r="H47" s="57" t="s">
        <v>39</v>
      </c>
      <c r="I47" s="57" t="s">
        <v>40</v>
      </c>
      <c r="J47" s="57"/>
      <c r="K47" s="57"/>
    </row>
    <row r="48" spans="1:11" ht="15.75">
      <c r="A48" s="257"/>
      <c r="B48" s="40" t="s">
        <v>121</v>
      </c>
      <c r="C48" s="36">
        <v>1</v>
      </c>
      <c r="D48" s="36"/>
      <c r="E48" s="36"/>
      <c r="F48" s="57" t="s">
        <v>47</v>
      </c>
      <c r="G48" s="57" t="s">
        <v>115</v>
      </c>
      <c r="H48" s="57" t="s">
        <v>39</v>
      </c>
      <c r="I48" s="57" t="s">
        <v>40</v>
      </c>
      <c r="J48" s="57"/>
      <c r="K48" s="57"/>
    </row>
    <row r="49" spans="1:11" ht="15.75">
      <c r="A49" s="257"/>
      <c r="B49" s="40" t="s">
        <v>122</v>
      </c>
      <c r="C49" s="36">
        <v>1</v>
      </c>
      <c r="D49" s="36"/>
      <c r="E49" s="36"/>
      <c r="F49" s="57" t="s">
        <v>47</v>
      </c>
      <c r="G49" s="57" t="s">
        <v>115</v>
      </c>
      <c r="H49" s="57" t="s">
        <v>63</v>
      </c>
      <c r="I49" s="57" t="s">
        <v>48</v>
      </c>
      <c r="J49" s="57"/>
      <c r="K49" s="57"/>
    </row>
    <row r="50" spans="1:11" ht="15.75">
      <c r="A50" s="257"/>
      <c r="B50" s="40" t="s">
        <v>123</v>
      </c>
      <c r="C50" s="36">
        <v>2</v>
      </c>
      <c r="D50" s="36"/>
      <c r="E50" s="36"/>
      <c r="F50" s="57" t="s">
        <v>84</v>
      </c>
      <c r="G50" s="57" t="s">
        <v>85</v>
      </c>
      <c r="H50" s="57" t="s">
        <v>39</v>
      </c>
      <c r="I50" s="57" t="s">
        <v>86</v>
      </c>
      <c r="J50" s="79"/>
      <c r="K50" s="79"/>
    </row>
    <row r="51" spans="1:11" ht="15.75">
      <c r="A51" s="37" t="s">
        <v>109</v>
      </c>
      <c r="B51" s="37"/>
      <c r="C51" s="37"/>
      <c r="D51" s="37"/>
      <c r="E51" s="37"/>
      <c r="F51" s="42"/>
      <c r="G51" s="42"/>
      <c r="H51" s="42"/>
      <c r="I51" s="103"/>
      <c r="J51" s="103"/>
      <c r="K51" s="103"/>
    </row>
    <row r="52" spans="1:11" ht="15.75">
      <c r="A52" s="257" t="s">
        <v>124</v>
      </c>
      <c r="B52" s="40" t="s">
        <v>112</v>
      </c>
      <c r="C52" s="36">
        <v>8</v>
      </c>
      <c r="D52" s="36"/>
      <c r="E52" s="36"/>
      <c r="F52" s="57" t="s">
        <v>17</v>
      </c>
      <c r="G52" s="57" t="s">
        <v>50</v>
      </c>
      <c r="H52" s="57" t="s">
        <v>39</v>
      </c>
      <c r="I52" s="57" t="s">
        <v>40</v>
      </c>
      <c r="J52" s="57"/>
      <c r="K52" s="57" t="s">
        <v>113</v>
      </c>
    </row>
    <row r="53" spans="1:11" ht="15.75">
      <c r="A53" s="257"/>
      <c r="B53" s="40" t="s">
        <v>114</v>
      </c>
      <c r="C53" s="36">
        <v>7</v>
      </c>
      <c r="D53" s="36"/>
      <c r="E53" s="36"/>
      <c r="F53" s="57" t="s">
        <v>37</v>
      </c>
      <c r="G53" s="57" t="s">
        <v>115</v>
      </c>
      <c r="H53" s="57" t="s">
        <v>39</v>
      </c>
      <c r="I53" s="57" t="s">
        <v>40</v>
      </c>
      <c r="J53" s="57"/>
      <c r="K53" s="57"/>
    </row>
    <row r="54" spans="1:11" ht="15.75">
      <c r="A54" s="257"/>
      <c r="B54" s="40" t="s">
        <v>116</v>
      </c>
      <c r="C54" s="36">
        <v>3</v>
      </c>
      <c r="D54" s="36"/>
      <c r="E54" s="36"/>
      <c r="F54" s="57" t="s">
        <v>117</v>
      </c>
      <c r="G54" s="57" t="s">
        <v>115</v>
      </c>
      <c r="H54" s="57" t="s">
        <v>63</v>
      </c>
      <c r="I54" s="57" t="s">
        <v>118</v>
      </c>
      <c r="J54" s="57"/>
      <c r="K54" s="57" t="s">
        <v>119</v>
      </c>
    </row>
    <row r="55" spans="1:11" ht="15.75">
      <c r="A55" s="257"/>
      <c r="B55" s="40" t="s">
        <v>120</v>
      </c>
      <c r="C55" s="36">
        <v>1</v>
      </c>
      <c r="D55" s="36"/>
      <c r="E55" s="36"/>
      <c r="F55" s="57" t="s">
        <v>47</v>
      </c>
      <c r="G55" s="57" t="s">
        <v>115</v>
      </c>
      <c r="H55" s="57" t="s">
        <v>39</v>
      </c>
      <c r="I55" s="57" t="s">
        <v>40</v>
      </c>
      <c r="J55" s="57"/>
      <c r="K55" s="57"/>
    </row>
    <row r="56" spans="1:11" ht="15.75">
      <c r="A56" s="257"/>
      <c r="B56" s="40" t="s">
        <v>121</v>
      </c>
      <c r="C56" s="36">
        <v>1</v>
      </c>
      <c r="D56" s="36"/>
      <c r="E56" s="36"/>
      <c r="F56" s="57" t="s">
        <v>47</v>
      </c>
      <c r="G56" s="57" t="s">
        <v>115</v>
      </c>
      <c r="H56" s="57" t="s">
        <v>39</v>
      </c>
      <c r="I56" s="57" t="s">
        <v>40</v>
      </c>
      <c r="J56" s="57"/>
      <c r="K56" s="57"/>
    </row>
    <row r="57" spans="1:11" ht="15.75">
      <c r="A57" s="257"/>
      <c r="B57" s="40" t="s">
        <v>122</v>
      </c>
      <c r="C57" s="36">
        <v>1</v>
      </c>
      <c r="D57" s="36"/>
      <c r="E57" s="36"/>
      <c r="F57" s="57" t="s">
        <v>47</v>
      </c>
      <c r="G57" s="57" t="s">
        <v>115</v>
      </c>
      <c r="H57" s="57" t="s">
        <v>63</v>
      </c>
      <c r="I57" s="57" t="s">
        <v>48</v>
      </c>
      <c r="J57" s="57"/>
      <c r="K57" s="57"/>
    </row>
    <row r="58" spans="1:11" ht="15.75">
      <c r="A58" s="257"/>
      <c r="B58" s="40" t="s">
        <v>123</v>
      </c>
      <c r="C58" s="36">
        <v>2</v>
      </c>
      <c r="D58" s="36"/>
      <c r="E58" s="36"/>
      <c r="F58" s="57" t="s">
        <v>84</v>
      </c>
      <c r="G58" s="57" t="s">
        <v>85</v>
      </c>
      <c r="H58" s="57" t="s">
        <v>39</v>
      </c>
      <c r="I58" s="57" t="s">
        <v>86</v>
      </c>
      <c r="J58" s="79"/>
      <c r="K58" s="79"/>
    </row>
    <row r="59" spans="1:11" ht="15.75">
      <c r="A59" s="43"/>
      <c r="B59" s="43"/>
      <c r="C59" s="43"/>
      <c r="D59" s="43"/>
      <c r="E59" s="43"/>
      <c r="F59" s="43"/>
      <c r="G59" s="43"/>
      <c r="H59" s="43"/>
    </row>
    <row r="60" spans="1:11" ht="15.75">
      <c r="A60" s="43"/>
      <c r="B60" s="43"/>
      <c r="C60" s="43"/>
      <c r="D60" s="43"/>
      <c r="E60" s="43"/>
      <c r="F60" s="43"/>
      <c r="G60" s="43"/>
      <c r="H60" s="43"/>
    </row>
    <row r="61" spans="1:11" ht="15.75">
      <c r="A61" s="43"/>
      <c r="B61" s="43"/>
      <c r="C61" s="43"/>
      <c r="D61" s="43"/>
      <c r="E61" s="43"/>
      <c r="F61" s="43"/>
      <c r="G61" s="43"/>
      <c r="H61" s="43"/>
    </row>
    <row r="62" spans="1:11" ht="15.75">
      <c r="A62" s="43"/>
      <c r="B62" s="43"/>
      <c r="C62" s="43"/>
      <c r="D62" s="43"/>
      <c r="E62" s="43"/>
      <c r="F62" s="43"/>
      <c r="G62" s="43"/>
      <c r="H62" s="43"/>
    </row>
    <row r="63" spans="1:11" ht="15.75">
      <c r="A63" s="43"/>
      <c r="B63" s="43"/>
      <c r="C63" s="43"/>
      <c r="D63" s="43"/>
      <c r="E63" s="43"/>
      <c r="F63" s="43"/>
      <c r="G63" s="43"/>
      <c r="H63" s="43"/>
    </row>
    <row r="64" spans="1:11" ht="15.75">
      <c r="A64" s="43"/>
      <c r="B64" s="43"/>
      <c r="C64" s="43"/>
      <c r="D64" s="43"/>
      <c r="E64" s="43"/>
      <c r="F64" s="43"/>
      <c r="G64" s="43"/>
      <c r="H64" s="43"/>
    </row>
    <row r="65" spans="1:7">
      <c r="A65" s="1"/>
      <c r="B65" s="1"/>
      <c r="C65" s="1"/>
      <c r="D65" s="1"/>
      <c r="E65" s="1"/>
      <c r="F65" s="1"/>
      <c r="G65" s="1"/>
    </row>
    <row r="66" spans="1:7">
      <c r="A66" s="1"/>
      <c r="B66" s="1"/>
      <c r="C66" s="1"/>
      <c r="D66" s="1"/>
      <c r="E66" s="1"/>
      <c r="F66" s="1"/>
      <c r="G66" s="1"/>
    </row>
  </sheetData>
  <autoFilter ref="A6:H6" xr:uid="{00000000-0009-0000-0000-000001000000}">
    <filterColumn colId="0" showButton="0"/>
  </autoFilter>
  <mergeCells count="41">
    <mergeCell ref="A11:B11"/>
    <mergeCell ref="A6:B6"/>
    <mergeCell ref="A7:B7"/>
    <mergeCell ref="A8:B8"/>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35:B35"/>
    <mergeCell ref="A24:B24"/>
    <mergeCell ref="A25:B25"/>
    <mergeCell ref="A26:B26"/>
    <mergeCell ref="A27:B27"/>
    <mergeCell ref="A28:B28"/>
    <mergeCell ref="A29:B29"/>
    <mergeCell ref="A30:B30"/>
    <mergeCell ref="A31:B31"/>
    <mergeCell ref="A32:B32"/>
    <mergeCell ref="A33:B33"/>
    <mergeCell ref="A34:B34"/>
    <mergeCell ref="A36:B36"/>
    <mergeCell ref="A37:B37"/>
    <mergeCell ref="A38:B38"/>
    <mergeCell ref="A39:B39"/>
    <mergeCell ref="A40:B40"/>
    <mergeCell ref="A42:B42"/>
    <mergeCell ref="A43:B43"/>
    <mergeCell ref="A44:A50"/>
    <mergeCell ref="A52:A58"/>
    <mergeCell ref="K41:K43"/>
    <mergeCell ref="A41:B41"/>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4"/>
  <dimension ref="A1:L31"/>
  <sheetViews>
    <sheetView workbookViewId="0">
      <selection activeCell="B13" sqref="B13"/>
    </sheetView>
  </sheetViews>
  <sheetFormatPr defaultColWidth="11.42578125" defaultRowHeight="15"/>
  <cols>
    <col min="1" max="1" width="42.28515625" customWidth="1"/>
    <col min="6" max="6" width="34.42578125" customWidth="1"/>
    <col min="7" max="7" width="50.140625" customWidth="1"/>
    <col min="11" max="11" width="42.28515625" customWidth="1"/>
    <col min="12" max="12" width="38" customWidth="1"/>
  </cols>
  <sheetData>
    <row r="1" spans="1:12" ht="18">
      <c r="A1" s="31" t="s">
        <v>654</v>
      </c>
    </row>
    <row r="2" spans="1:12" ht="18">
      <c r="A2" s="31" t="s">
        <v>422</v>
      </c>
    </row>
    <row r="4" spans="1:12" ht="47.25">
      <c r="A4" s="77" t="s">
        <v>26</v>
      </c>
      <c r="B4" s="77" t="s">
        <v>28</v>
      </c>
      <c r="C4" s="77" t="s">
        <v>29</v>
      </c>
      <c r="D4" s="77" t="s">
        <v>27</v>
      </c>
      <c r="E4" s="125" t="s">
        <v>30</v>
      </c>
      <c r="F4" s="205" t="s">
        <v>455</v>
      </c>
      <c r="G4" s="216" t="s">
        <v>456</v>
      </c>
      <c r="H4" s="183" t="s">
        <v>457</v>
      </c>
      <c r="I4" s="125" t="s">
        <v>590</v>
      </c>
      <c r="J4" s="125" t="s">
        <v>567</v>
      </c>
      <c r="K4" s="125" t="s">
        <v>34</v>
      </c>
      <c r="L4" s="205" t="s">
        <v>35</v>
      </c>
    </row>
    <row r="5" spans="1:12" ht="15.75">
      <c r="A5" s="37" t="s">
        <v>459</v>
      </c>
      <c r="B5" s="35">
        <v>1</v>
      </c>
      <c r="C5" s="35">
        <v>1</v>
      </c>
      <c r="D5" s="228">
        <v>1</v>
      </c>
      <c r="E5" s="165" t="s">
        <v>37</v>
      </c>
      <c r="F5" s="217" t="s">
        <v>44</v>
      </c>
      <c r="G5" s="165" t="s">
        <v>427</v>
      </c>
      <c r="H5" s="165"/>
      <c r="I5" s="165" t="s">
        <v>39</v>
      </c>
      <c r="J5" s="156" t="s">
        <v>40</v>
      </c>
      <c r="K5" s="171" t="s">
        <v>655</v>
      </c>
      <c r="L5" s="184"/>
    </row>
    <row r="6" spans="1:12" ht="36.75" customHeight="1">
      <c r="A6" s="37" t="s">
        <v>36</v>
      </c>
      <c r="B6" s="35">
        <v>9</v>
      </c>
      <c r="C6" s="35">
        <v>2</v>
      </c>
      <c r="D6" s="228">
        <v>10</v>
      </c>
      <c r="E6" s="175" t="s">
        <v>37</v>
      </c>
      <c r="F6" s="218" t="s">
        <v>461</v>
      </c>
      <c r="G6" s="175" t="s">
        <v>462</v>
      </c>
      <c r="H6" s="175"/>
      <c r="I6" s="175" t="s">
        <v>39</v>
      </c>
      <c r="J6" s="239" t="s">
        <v>40</v>
      </c>
      <c r="K6" s="185" t="s">
        <v>463</v>
      </c>
      <c r="L6" s="184"/>
    </row>
    <row r="7" spans="1:12" ht="15.75">
      <c r="A7" s="37" t="s">
        <v>79</v>
      </c>
      <c r="B7" s="35">
        <v>9</v>
      </c>
      <c r="C7" s="35">
        <v>11</v>
      </c>
      <c r="D7" s="228">
        <v>19</v>
      </c>
      <c r="E7" s="165" t="s">
        <v>37</v>
      </c>
      <c r="F7" s="165" t="s">
        <v>464</v>
      </c>
      <c r="G7" s="171"/>
      <c r="H7" s="165"/>
      <c r="I7" s="165" t="s">
        <v>80</v>
      </c>
      <c r="J7" s="156" t="s">
        <v>40</v>
      </c>
      <c r="K7" s="171"/>
      <c r="L7" s="184"/>
    </row>
    <row r="8" spans="1:12" ht="15.75">
      <c r="A8" s="37" t="s">
        <v>532</v>
      </c>
      <c r="B8" s="35">
        <v>9</v>
      </c>
      <c r="C8" s="35">
        <v>20</v>
      </c>
      <c r="D8" s="228">
        <v>28</v>
      </c>
      <c r="E8" s="169" t="s">
        <v>84</v>
      </c>
      <c r="F8" s="169" t="s">
        <v>85</v>
      </c>
      <c r="G8" s="165" t="s">
        <v>432</v>
      </c>
      <c r="H8" s="165">
        <v>40</v>
      </c>
      <c r="I8" s="210" t="s">
        <v>39</v>
      </c>
      <c r="J8" s="169" t="s">
        <v>86</v>
      </c>
      <c r="K8" s="193" t="s">
        <v>465</v>
      </c>
      <c r="L8" s="155"/>
    </row>
    <row r="9" spans="1:12" ht="15.75">
      <c r="A9" s="37" t="s">
        <v>234</v>
      </c>
      <c r="B9" s="35">
        <v>13</v>
      </c>
      <c r="C9" s="35">
        <v>29</v>
      </c>
      <c r="D9" s="228">
        <v>41</v>
      </c>
      <c r="E9" s="39" t="s">
        <v>37</v>
      </c>
      <c r="F9" s="39"/>
      <c r="G9" s="39" t="s">
        <v>432</v>
      </c>
      <c r="H9" s="39">
        <v>12</v>
      </c>
      <c r="I9" s="146" t="s">
        <v>39</v>
      </c>
      <c r="J9" s="165" t="s">
        <v>40</v>
      </c>
      <c r="K9" s="219" t="s">
        <v>473</v>
      </c>
      <c r="L9" s="184"/>
    </row>
    <row r="10" spans="1:12" ht="15.75">
      <c r="A10" s="37" t="s">
        <v>435</v>
      </c>
      <c r="B10" s="35">
        <v>2</v>
      </c>
      <c r="C10" s="35">
        <v>42</v>
      </c>
      <c r="D10" s="228">
        <v>43</v>
      </c>
      <c r="E10" s="39" t="s">
        <v>84</v>
      </c>
      <c r="F10" s="39" t="s">
        <v>85</v>
      </c>
      <c r="G10" s="39" t="s">
        <v>432</v>
      </c>
      <c r="H10" s="39">
        <v>25</v>
      </c>
      <c r="I10" s="146" t="s">
        <v>39</v>
      </c>
      <c r="J10" s="165" t="s">
        <v>40</v>
      </c>
      <c r="K10" s="219" t="s">
        <v>473</v>
      </c>
      <c r="L10" s="184"/>
    </row>
    <row r="11" spans="1:12" ht="62.25" customHeight="1">
      <c r="A11" s="37" t="s">
        <v>436</v>
      </c>
      <c r="B11" s="35">
        <v>3</v>
      </c>
      <c r="C11" s="35">
        <v>44</v>
      </c>
      <c r="D11" s="228">
        <v>46</v>
      </c>
      <c r="E11" s="39" t="s">
        <v>84</v>
      </c>
      <c r="F11" s="39" t="s">
        <v>85</v>
      </c>
      <c r="G11" s="39" t="s">
        <v>432</v>
      </c>
      <c r="H11" s="39">
        <v>27</v>
      </c>
      <c r="I11" s="146" t="s">
        <v>80</v>
      </c>
      <c r="J11" s="165"/>
      <c r="K11" s="220" t="s">
        <v>301</v>
      </c>
      <c r="L11" s="184"/>
    </row>
    <row r="12" spans="1:12" ht="83.25" customHeight="1">
      <c r="A12" s="37" t="s">
        <v>593</v>
      </c>
      <c r="B12" s="35">
        <v>9</v>
      </c>
      <c r="C12" s="35">
        <v>47</v>
      </c>
      <c r="D12" s="228">
        <v>55</v>
      </c>
      <c r="E12" s="55" t="s">
        <v>84</v>
      </c>
      <c r="F12" s="55" t="s">
        <v>475</v>
      </c>
      <c r="G12" s="55" t="s">
        <v>432</v>
      </c>
      <c r="H12" s="55">
        <v>30</v>
      </c>
      <c r="I12" s="126" t="s">
        <v>39</v>
      </c>
      <c r="J12" s="152" t="s">
        <v>86</v>
      </c>
      <c r="K12" s="221" t="s">
        <v>476</v>
      </c>
      <c r="L12" s="184"/>
    </row>
    <row r="13" spans="1:12" ht="59.25" customHeight="1">
      <c r="A13" s="40" t="s">
        <v>413</v>
      </c>
      <c r="B13" s="35">
        <v>13</v>
      </c>
      <c r="C13" s="35">
        <v>56</v>
      </c>
      <c r="D13" s="228">
        <v>68</v>
      </c>
      <c r="E13" s="39" t="s">
        <v>37</v>
      </c>
      <c r="F13" s="39"/>
      <c r="G13" s="39" t="s">
        <v>437</v>
      </c>
      <c r="H13" s="39">
        <v>50</v>
      </c>
      <c r="I13" s="146" t="s">
        <v>478</v>
      </c>
      <c r="J13" s="165"/>
      <c r="K13" s="193"/>
      <c r="L13" s="222" t="s">
        <v>438</v>
      </c>
    </row>
    <row r="14" spans="1:12" ht="55.5" customHeight="1">
      <c r="A14" s="37" t="s">
        <v>533</v>
      </c>
      <c r="B14" s="35">
        <v>2</v>
      </c>
      <c r="C14" s="35">
        <v>69</v>
      </c>
      <c r="D14" s="228">
        <v>70</v>
      </c>
      <c r="E14" s="132" t="s">
        <v>84</v>
      </c>
      <c r="F14" s="132" t="s">
        <v>85</v>
      </c>
      <c r="G14" s="132" t="s">
        <v>437</v>
      </c>
      <c r="H14" s="132">
        <v>63</v>
      </c>
      <c r="I14" s="147" t="s">
        <v>63</v>
      </c>
      <c r="J14" s="162"/>
      <c r="K14" s="223"/>
      <c r="L14" s="224" t="s">
        <v>534</v>
      </c>
    </row>
    <row r="15" spans="1:12" ht="31.5">
      <c r="A15" s="37" t="s">
        <v>388</v>
      </c>
      <c r="B15" s="35">
        <v>2</v>
      </c>
      <c r="C15" s="35">
        <v>71</v>
      </c>
      <c r="D15" s="228">
        <v>72</v>
      </c>
      <c r="E15" s="197" t="s">
        <v>84</v>
      </c>
      <c r="F15" s="165" t="s">
        <v>85</v>
      </c>
      <c r="G15" s="197" t="s">
        <v>606</v>
      </c>
      <c r="H15" s="197">
        <v>39</v>
      </c>
      <c r="I15" s="197" t="s">
        <v>80</v>
      </c>
      <c r="J15" s="165" t="s">
        <v>86</v>
      </c>
      <c r="K15" s="170"/>
      <c r="L15" s="170"/>
    </row>
    <row r="16" spans="1:12" ht="31.5">
      <c r="A16" s="37" t="s">
        <v>536</v>
      </c>
      <c r="B16" s="35">
        <v>3</v>
      </c>
      <c r="C16" s="35">
        <v>73</v>
      </c>
      <c r="D16" s="228">
        <v>75</v>
      </c>
      <c r="E16" s="197" t="s">
        <v>84</v>
      </c>
      <c r="F16" s="165" t="s">
        <v>85</v>
      </c>
      <c r="G16" s="197" t="s">
        <v>606</v>
      </c>
      <c r="H16" s="197">
        <v>41</v>
      </c>
      <c r="I16" s="197" t="s">
        <v>80</v>
      </c>
      <c r="J16" s="165" t="s">
        <v>86</v>
      </c>
      <c r="K16" s="170"/>
      <c r="L16" s="170"/>
    </row>
    <row r="17" spans="1:12" ht="40.5" customHeight="1">
      <c r="A17" s="37" t="s">
        <v>656</v>
      </c>
      <c r="B17" s="35">
        <v>8</v>
      </c>
      <c r="C17" s="35">
        <v>76</v>
      </c>
      <c r="D17" s="228">
        <v>83</v>
      </c>
      <c r="E17" s="38" t="s">
        <v>17</v>
      </c>
      <c r="F17" s="38" t="s">
        <v>50</v>
      </c>
      <c r="G17" s="38" t="s">
        <v>657</v>
      </c>
      <c r="H17" s="38">
        <v>49</v>
      </c>
      <c r="I17" s="38" t="s">
        <v>39</v>
      </c>
      <c r="J17" s="38" t="s">
        <v>40</v>
      </c>
      <c r="K17" s="214" t="s">
        <v>569</v>
      </c>
      <c r="L17" s="171"/>
    </row>
    <row r="18" spans="1:12" ht="33" customHeight="1">
      <c r="A18" s="37" t="s">
        <v>658</v>
      </c>
      <c r="B18" s="35">
        <v>2</v>
      </c>
      <c r="C18" s="35">
        <v>84</v>
      </c>
      <c r="D18" s="228">
        <v>85</v>
      </c>
      <c r="E18" s="38" t="s">
        <v>84</v>
      </c>
      <c r="F18" s="39" t="s">
        <v>85</v>
      </c>
      <c r="G18" s="38" t="s">
        <v>657</v>
      </c>
      <c r="H18" s="38">
        <v>55</v>
      </c>
      <c r="I18" s="38" t="s">
        <v>39</v>
      </c>
      <c r="J18" s="39" t="s">
        <v>86</v>
      </c>
      <c r="K18" s="102"/>
      <c r="L18" s="171" t="s">
        <v>659</v>
      </c>
    </row>
    <row r="19" spans="1:12" ht="15.75">
      <c r="A19" s="37" t="s">
        <v>660</v>
      </c>
      <c r="B19" s="35">
        <v>8</v>
      </c>
      <c r="C19" s="35">
        <v>86</v>
      </c>
      <c r="D19" s="228">
        <v>93</v>
      </c>
      <c r="E19" s="38" t="s">
        <v>84</v>
      </c>
      <c r="F19" s="39" t="s">
        <v>85</v>
      </c>
      <c r="G19" s="38" t="s">
        <v>657</v>
      </c>
      <c r="H19" s="38">
        <v>57</v>
      </c>
      <c r="I19" s="38" t="s">
        <v>39</v>
      </c>
      <c r="J19" s="38" t="s">
        <v>40</v>
      </c>
      <c r="K19" s="102"/>
      <c r="L19" s="171"/>
    </row>
    <row r="20" spans="1:12" ht="35.25" customHeight="1">
      <c r="A20" s="37" t="s">
        <v>661</v>
      </c>
      <c r="B20" s="35">
        <v>8</v>
      </c>
      <c r="C20" s="35">
        <v>94</v>
      </c>
      <c r="D20" s="228">
        <v>101</v>
      </c>
      <c r="E20" s="38" t="s">
        <v>17</v>
      </c>
      <c r="F20" s="38" t="s">
        <v>50</v>
      </c>
      <c r="G20" s="38" t="s">
        <v>657</v>
      </c>
      <c r="H20" s="38">
        <v>65</v>
      </c>
      <c r="I20" s="38" t="s">
        <v>80</v>
      </c>
      <c r="J20" s="38" t="s">
        <v>40</v>
      </c>
      <c r="K20" s="214" t="s">
        <v>569</v>
      </c>
      <c r="L20" s="171"/>
    </row>
    <row r="21" spans="1:12" ht="31.5">
      <c r="A21" s="37" t="s">
        <v>662</v>
      </c>
      <c r="B21" s="35">
        <v>2</v>
      </c>
      <c r="C21" s="35">
        <v>102</v>
      </c>
      <c r="D21" s="228">
        <v>103</v>
      </c>
      <c r="E21" s="38" t="s">
        <v>84</v>
      </c>
      <c r="F21" s="39" t="s">
        <v>85</v>
      </c>
      <c r="G21" s="38" t="s">
        <v>657</v>
      </c>
      <c r="H21" s="38">
        <v>71</v>
      </c>
      <c r="I21" s="38" t="s">
        <v>80</v>
      </c>
      <c r="J21" s="39" t="s">
        <v>86</v>
      </c>
      <c r="K21" s="102"/>
      <c r="L21" s="171"/>
    </row>
    <row r="22" spans="1:12" ht="15.75">
      <c r="A22" s="37" t="s">
        <v>663</v>
      </c>
      <c r="B22" s="35">
        <v>8</v>
      </c>
      <c r="C22" s="35">
        <v>104</v>
      </c>
      <c r="D22" s="228">
        <v>111</v>
      </c>
      <c r="E22" s="38" t="s">
        <v>84</v>
      </c>
      <c r="F22" s="39" t="s">
        <v>85</v>
      </c>
      <c r="G22" s="38" t="s">
        <v>657</v>
      </c>
      <c r="H22" s="38">
        <v>73</v>
      </c>
      <c r="I22" s="38" t="s">
        <v>80</v>
      </c>
      <c r="J22" s="38" t="s">
        <v>40</v>
      </c>
      <c r="K22" s="102"/>
      <c r="L22" s="171"/>
    </row>
    <row r="23" spans="1:12" ht="42.75" customHeight="1">
      <c r="A23" s="37" t="s">
        <v>664</v>
      </c>
      <c r="B23" s="35">
        <v>8</v>
      </c>
      <c r="C23" s="35">
        <v>112</v>
      </c>
      <c r="D23" s="228">
        <v>119</v>
      </c>
      <c r="E23" s="38" t="s">
        <v>17</v>
      </c>
      <c r="F23" s="38" t="s">
        <v>50</v>
      </c>
      <c r="G23" s="38" t="s">
        <v>657</v>
      </c>
      <c r="H23" s="38">
        <v>81</v>
      </c>
      <c r="I23" s="38" t="s">
        <v>80</v>
      </c>
      <c r="J23" s="38" t="s">
        <v>40</v>
      </c>
      <c r="K23" s="214" t="s">
        <v>569</v>
      </c>
      <c r="L23" s="171"/>
    </row>
    <row r="24" spans="1:12" ht="31.5">
      <c r="A24" s="37" t="s">
        <v>665</v>
      </c>
      <c r="B24" s="35">
        <v>2</v>
      </c>
      <c r="C24" s="35">
        <v>120</v>
      </c>
      <c r="D24" s="228">
        <v>121</v>
      </c>
      <c r="E24" s="38" t="s">
        <v>84</v>
      </c>
      <c r="F24" s="39" t="s">
        <v>85</v>
      </c>
      <c r="G24" s="38" t="s">
        <v>657</v>
      </c>
      <c r="H24" s="38">
        <v>87</v>
      </c>
      <c r="I24" s="38" t="s">
        <v>80</v>
      </c>
      <c r="J24" s="39" t="s">
        <v>86</v>
      </c>
      <c r="K24" s="102"/>
      <c r="L24" s="171"/>
    </row>
    <row r="25" spans="1:12" ht="15.75">
      <c r="A25" s="37" t="s">
        <v>666</v>
      </c>
      <c r="B25" s="35">
        <v>8</v>
      </c>
      <c r="C25" s="35">
        <v>122</v>
      </c>
      <c r="D25" s="228">
        <v>129</v>
      </c>
      <c r="E25" s="38" t="s">
        <v>84</v>
      </c>
      <c r="F25" s="39" t="s">
        <v>85</v>
      </c>
      <c r="G25" s="38" t="s">
        <v>657</v>
      </c>
      <c r="H25" s="38">
        <v>89</v>
      </c>
      <c r="I25" s="38" t="s">
        <v>80</v>
      </c>
      <c r="J25" s="38" t="s">
        <v>40</v>
      </c>
      <c r="K25" s="102"/>
      <c r="L25" s="171"/>
    </row>
    <row r="26" spans="1:12" ht="37.5" customHeight="1">
      <c r="A26" s="37" t="s">
        <v>667</v>
      </c>
      <c r="B26" s="35">
        <v>8</v>
      </c>
      <c r="C26" s="35">
        <v>130</v>
      </c>
      <c r="D26" s="228">
        <v>137</v>
      </c>
      <c r="E26" s="38" t="s">
        <v>17</v>
      </c>
      <c r="F26" s="38" t="s">
        <v>50</v>
      </c>
      <c r="G26" s="38" t="s">
        <v>657</v>
      </c>
      <c r="H26" s="38">
        <v>97</v>
      </c>
      <c r="I26" s="38" t="s">
        <v>80</v>
      </c>
      <c r="J26" s="38" t="s">
        <v>40</v>
      </c>
      <c r="K26" s="214" t="s">
        <v>569</v>
      </c>
      <c r="L26" s="171"/>
    </row>
    <row r="27" spans="1:12" ht="31.5">
      <c r="A27" s="37" t="s">
        <v>668</v>
      </c>
      <c r="B27" s="35">
        <v>2</v>
      </c>
      <c r="C27" s="35">
        <v>138</v>
      </c>
      <c r="D27" s="228">
        <v>139</v>
      </c>
      <c r="E27" s="38" t="s">
        <v>84</v>
      </c>
      <c r="F27" s="39" t="s">
        <v>85</v>
      </c>
      <c r="G27" s="38" t="s">
        <v>657</v>
      </c>
      <c r="H27" s="38">
        <v>103</v>
      </c>
      <c r="I27" s="38" t="s">
        <v>80</v>
      </c>
      <c r="J27" s="39" t="s">
        <v>86</v>
      </c>
      <c r="K27" s="102"/>
      <c r="L27" s="171"/>
    </row>
    <row r="28" spans="1:12" ht="15.75">
      <c r="A28" s="37" t="s">
        <v>669</v>
      </c>
      <c r="B28" s="35">
        <v>8</v>
      </c>
      <c r="C28" s="35">
        <v>140</v>
      </c>
      <c r="D28" s="228">
        <v>147</v>
      </c>
      <c r="E28" s="38" t="s">
        <v>84</v>
      </c>
      <c r="F28" s="39" t="s">
        <v>85</v>
      </c>
      <c r="G28" s="38" t="s">
        <v>657</v>
      </c>
      <c r="H28" s="38">
        <v>105</v>
      </c>
      <c r="I28" s="38" t="s">
        <v>80</v>
      </c>
      <c r="J28" s="38" t="s">
        <v>40</v>
      </c>
      <c r="K28" s="102"/>
      <c r="L28" s="171"/>
    </row>
    <row r="29" spans="1:12" ht="39.75" customHeight="1">
      <c r="A29" s="37" t="s">
        <v>670</v>
      </c>
      <c r="B29" s="35">
        <v>8</v>
      </c>
      <c r="C29" s="35">
        <v>148</v>
      </c>
      <c r="D29" s="228">
        <v>155</v>
      </c>
      <c r="E29" s="38" t="s">
        <v>17</v>
      </c>
      <c r="F29" s="38" t="s">
        <v>50</v>
      </c>
      <c r="G29" s="38" t="s">
        <v>657</v>
      </c>
      <c r="H29" s="38">
        <v>113</v>
      </c>
      <c r="I29" s="38" t="s">
        <v>80</v>
      </c>
      <c r="J29" s="38" t="s">
        <v>40</v>
      </c>
      <c r="K29" s="214" t="s">
        <v>569</v>
      </c>
      <c r="L29" s="171"/>
    </row>
    <row r="30" spans="1:12" ht="31.5">
      <c r="A30" s="37" t="s">
        <v>671</v>
      </c>
      <c r="B30" s="35">
        <v>2</v>
      </c>
      <c r="C30" s="35">
        <v>156</v>
      </c>
      <c r="D30" s="228">
        <v>157</v>
      </c>
      <c r="E30" s="38" t="s">
        <v>84</v>
      </c>
      <c r="F30" s="39" t="s">
        <v>85</v>
      </c>
      <c r="G30" s="38" t="s">
        <v>657</v>
      </c>
      <c r="H30" s="38">
        <v>119</v>
      </c>
      <c r="I30" s="38" t="s">
        <v>80</v>
      </c>
      <c r="J30" s="39" t="s">
        <v>86</v>
      </c>
      <c r="K30" s="102"/>
      <c r="L30" s="171"/>
    </row>
    <row r="31" spans="1:12" ht="15.75">
      <c r="A31" s="37" t="s">
        <v>672</v>
      </c>
      <c r="B31" s="35">
        <v>8</v>
      </c>
      <c r="C31" s="35">
        <v>158</v>
      </c>
      <c r="D31" s="228">
        <v>165</v>
      </c>
      <c r="E31" s="38" t="s">
        <v>84</v>
      </c>
      <c r="F31" s="39" t="s">
        <v>85</v>
      </c>
      <c r="G31" s="42" t="s">
        <v>657</v>
      </c>
      <c r="H31" s="38">
        <v>121</v>
      </c>
      <c r="I31" s="38" t="s">
        <v>80</v>
      </c>
      <c r="J31" s="38" t="s">
        <v>40</v>
      </c>
      <c r="K31" s="102"/>
      <c r="L31" s="171"/>
    </row>
  </sheetData>
  <autoFilter ref="A4:G4" xr:uid="{00000000-0009-0000-0000-00001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17707-1F22-40C7-9378-D22DD02CFC10}">
  <sheetPr filterMode="1">
    <tabColor rgb="FFFFFF00"/>
  </sheetPr>
  <dimension ref="A1:J29"/>
  <sheetViews>
    <sheetView topLeftCell="A6" zoomScale="70" zoomScaleNormal="70" workbookViewId="0">
      <selection activeCell="I14" sqref="I14"/>
    </sheetView>
  </sheetViews>
  <sheetFormatPr defaultColWidth="11.42578125" defaultRowHeight="15"/>
  <cols>
    <col min="1" max="1" width="54.7109375" customWidth="1"/>
    <col min="2" max="4" width="10.7109375" customWidth="1"/>
    <col min="5" max="5" width="15.7109375" customWidth="1"/>
    <col min="6" max="6" width="32.7109375" customWidth="1"/>
    <col min="7" max="8" width="17.7109375" customWidth="1"/>
    <col min="9" max="9" width="54.7109375" customWidth="1"/>
    <col min="10" max="10" width="40.7109375" customWidth="1"/>
  </cols>
  <sheetData>
    <row r="1" spans="1:10" ht="18">
      <c r="A1" s="31" t="s">
        <v>125</v>
      </c>
    </row>
    <row r="2" spans="1:10" ht="18">
      <c r="A2" s="31" t="s">
        <v>126</v>
      </c>
    </row>
    <row r="3" spans="1:10" ht="18">
      <c r="A3" s="31"/>
    </row>
    <row r="4" spans="1:10" ht="18">
      <c r="A4" s="92" t="s">
        <v>127</v>
      </c>
    </row>
    <row r="5" spans="1:10" ht="18">
      <c r="A5" s="33"/>
      <c r="B5" s="5"/>
    </row>
    <row r="6" spans="1:10" ht="42" customHeight="1">
      <c r="A6" s="74" t="s">
        <v>26</v>
      </c>
      <c r="B6" s="74" t="s">
        <v>27</v>
      </c>
      <c r="C6" s="74" t="s">
        <v>28</v>
      </c>
      <c r="D6" s="74" t="s">
        <v>29</v>
      </c>
      <c r="E6" s="74" t="s">
        <v>30</v>
      </c>
      <c r="F6" s="74" t="s">
        <v>31</v>
      </c>
      <c r="G6" s="74" t="s">
        <v>32</v>
      </c>
      <c r="H6" s="74" t="s">
        <v>33</v>
      </c>
      <c r="I6" s="74" t="s">
        <v>34</v>
      </c>
      <c r="J6" s="74" t="s">
        <v>35</v>
      </c>
    </row>
    <row r="7" spans="1:10" ht="38.25" customHeight="1">
      <c r="A7" s="37" t="s">
        <v>36</v>
      </c>
      <c r="B7" s="35">
        <v>9</v>
      </c>
      <c r="C7" s="35">
        <v>1</v>
      </c>
      <c r="D7" s="35">
        <f>C7+B7-1</f>
        <v>9</v>
      </c>
      <c r="E7" s="57" t="s">
        <v>37</v>
      </c>
      <c r="F7" s="57" t="s">
        <v>38</v>
      </c>
      <c r="G7" s="57" t="s">
        <v>39</v>
      </c>
      <c r="H7" s="57" t="s">
        <v>40</v>
      </c>
      <c r="I7" s="103"/>
      <c r="J7" s="103"/>
    </row>
    <row r="8" spans="1:10" ht="63" customHeight="1">
      <c r="A8" s="37" t="s">
        <v>41</v>
      </c>
      <c r="B8" s="35">
        <v>9</v>
      </c>
      <c r="C8" s="35">
        <f>D7+1</f>
        <v>10</v>
      </c>
      <c r="D8" s="35">
        <f>C8+B8-1</f>
        <v>18</v>
      </c>
      <c r="E8" s="57" t="s">
        <v>37</v>
      </c>
      <c r="F8" s="30" t="s">
        <v>42</v>
      </c>
      <c r="G8" s="55" t="s">
        <v>39</v>
      </c>
      <c r="H8" s="55" t="s">
        <v>40</v>
      </c>
      <c r="I8" s="103"/>
      <c r="J8" s="103"/>
    </row>
    <row r="9" spans="1:10" ht="59.25" customHeight="1">
      <c r="A9" s="37" t="s">
        <v>43</v>
      </c>
      <c r="B9" s="35">
        <v>3</v>
      </c>
      <c r="C9" s="35">
        <f t="shared" ref="C9:C26" si="0">D8+1</f>
        <v>19</v>
      </c>
      <c r="D9" s="35">
        <f t="shared" ref="D9:D26" si="1">C9+B9-1</f>
        <v>21</v>
      </c>
      <c r="E9" s="57" t="s">
        <v>37</v>
      </c>
      <c r="F9" s="57" t="s">
        <v>44</v>
      </c>
      <c r="G9" s="57" t="s">
        <v>39</v>
      </c>
      <c r="H9" s="57" t="s">
        <v>40</v>
      </c>
      <c r="I9" s="104" t="s">
        <v>128</v>
      </c>
      <c r="J9" s="103"/>
    </row>
    <row r="10" spans="1:10" ht="81" customHeight="1">
      <c r="A10" s="37" t="s">
        <v>46</v>
      </c>
      <c r="B10" s="35">
        <v>20</v>
      </c>
      <c r="C10" s="35">
        <f t="shared" si="0"/>
        <v>22</v>
      </c>
      <c r="D10" s="35">
        <f t="shared" si="1"/>
        <v>41</v>
      </c>
      <c r="E10" s="57" t="s">
        <v>47</v>
      </c>
      <c r="F10" s="57"/>
      <c r="G10" s="57" t="s">
        <v>39</v>
      </c>
      <c r="H10" s="57" t="s">
        <v>48</v>
      </c>
      <c r="I10" s="103"/>
      <c r="J10" s="103"/>
    </row>
    <row r="11" spans="1:10" ht="57" customHeight="1">
      <c r="A11" s="37" t="s">
        <v>49</v>
      </c>
      <c r="B11" s="35">
        <v>8</v>
      </c>
      <c r="C11" s="35">
        <f t="shared" si="0"/>
        <v>42</v>
      </c>
      <c r="D11" s="35">
        <f t="shared" si="1"/>
        <v>49</v>
      </c>
      <c r="E11" s="57" t="s">
        <v>17</v>
      </c>
      <c r="F11" s="57" t="s">
        <v>50</v>
      </c>
      <c r="G11" s="57" t="s">
        <v>39</v>
      </c>
      <c r="H11" s="57" t="s">
        <v>40</v>
      </c>
      <c r="I11" s="103"/>
      <c r="J11" s="103"/>
    </row>
    <row r="12" spans="1:10" ht="63.75" customHeight="1">
      <c r="A12" s="37" t="s">
        <v>51</v>
      </c>
      <c r="B12" s="35">
        <v>1</v>
      </c>
      <c r="C12" s="35">
        <f t="shared" si="0"/>
        <v>50</v>
      </c>
      <c r="D12" s="35">
        <f t="shared" si="1"/>
        <v>50</v>
      </c>
      <c r="E12" s="57" t="s">
        <v>37</v>
      </c>
      <c r="F12" s="57" t="s">
        <v>52</v>
      </c>
      <c r="G12" s="57" t="s">
        <v>39</v>
      </c>
      <c r="H12" s="57" t="s">
        <v>40</v>
      </c>
      <c r="I12" s="105" t="s">
        <v>53</v>
      </c>
      <c r="J12" s="103"/>
    </row>
    <row r="13" spans="1:10" ht="72" customHeight="1">
      <c r="A13" s="37" t="s">
        <v>54</v>
      </c>
      <c r="B13" s="35">
        <v>5</v>
      </c>
      <c r="C13" s="35">
        <f t="shared" si="0"/>
        <v>51</v>
      </c>
      <c r="D13" s="35">
        <f t="shared" si="1"/>
        <v>55</v>
      </c>
      <c r="E13" s="57" t="s">
        <v>37</v>
      </c>
      <c r="F13" s="57" t="s">
        <v>55</v>
      </c>
      <c r="G13" s="57" t="s">
        <v>39</v>
      </c>
      <c r="H13" s="57" t="s">
        <v>40</v>
      </c>
      <c r="I13" s="103"/>
      <c r="J13" s="103"/>
    </row>
    <row r="14" spans="1:10" ht="216" customHeight="1">
      <c r="A14" s="42" t="s">
        <v>56</v>
      </c>
      <c r="B14" s="38">
        <v>4</v>
      </c>
      <c r="C14" s="38">
        <f t="shared" si="0"/>
        <v>56</v>
      </c>
      <c r="D14" s="38">
        <f t="shared" si="1"/>
        <v>59</v>
      </c>
      <c r="E14" s="38" t="s">
        <v>47</v>
      </c>
      <c r="F14" s="39" t="s">
        <v>52</v>
      </c>
      <c r="G14" s="30" t="s">
        <v>39</v>
      </c>
      <c r="H14" s="39" t="s">
        <v>48</v>
      </c>
      <c r="I14" s="106" t="s">
        <v>129</v>
      </c>
      <c r="J14" s="103"/>
    </row>
    <row r="15" spans="1:10" ht="39" customHeight="1">
      <c r="A15" s="42" t="s">
        <v>73</v>
      </c>
      <c r="B15" s="38">
        <v>4</v>
      </c>
      <c r="C15" s="38">
        <f t="shared" si="0"/>
        <v>60</v>
      </c>
      <c r="D15" s="38">
        <f t="shared" si="1"/>
        <v>63</v>
      </c>
      <c r="E15" s="57" t="s">
        <v>47</v>
      </c>
      <c r="F15" s="57"/>
      <c r="G15" s="57" t="s">
        <v>39</v>
      </c>
      <c r="H15" s="57" t="s">
        <v>48</v>
      </c>
      <c r="I15" s="57"/>
      <c r="J15" s="103"/>
    </row>
    <row r="16" spans="1:10" ht="62.25" customHeight="1">
      <c r="A16" s="42" t="s">
        <v>74</v>
      </c>
      <c r="B16" s="38">
        <v>5</v>
      </c>
      <c r="C16" s="38">
        <f t="shared" si="0"/>
        <v>64</v>
      </c>
      <c r="D16" s="38">
        <f t="shared" si="1"/>
        <v>68</v>
      </c>
      <c r="E16" s="38" t="s">
        <v>47</v>
      </c>
      <c r="F16" s="39"/>
      <c r="G16" s="38" t="s">
        <v>63</v>
      </c>
      <c r="H16" s="108" t="s">
        <v>48</v>
      </c>
      <c r="I16" s="252" t="s">
        <v>75</v>
      </c>
      <c r="J16" s="107" t="s">
        <v>76</v>
      </c>
    </row>
    <row r="17" spans="1:10" ht="165" customHeight="1">
      <c r="A17" s="42" t="s">
        <v>77</v>
      </c>
      <c r="B17" s="38">
        <v>1</v>
      </c>
      <c r="C17" s="38">
        <f t="shared" si="0"/>
        <v>69</v>
      </c>
      <c r="D17" s="38">
        <f t="shared" si="1"/>
        <v>69</v>
      </c>
      <c r="E17" s="38" t="s">
        <v>37</v>
      </c>
      <c r="F17" s="39" t="s">
        <v>52</v>
      </c>
      <c r="G17" s="55" t="s">
        <v>39</v>
      </c>
      <c r="H17" s="108" t="s">
        <v>40</v>
      </c>
      <c r="I17" s="252" t="s">
        <v>78</v>
      </c>
      <c r="J17" s="103"/>
    </row>
    <row r="18" spans="1:10" ht="110.25" customHeight="1">
      <c r="A18" s="42" t="s">
        <v>130</v>
      </c>
      <c r="B18" s="38">
        <v>8</v>
      </c>
      <c r="C18" s="38">
        <f t="shared" si="0"/>
        <v>70</v>
      </c>
      <c r="D18" s="38">
        <f t="shared" si="1"/>
        <v>77</v>
      </c>
      <c r="E18" s="57" t="s">
        <v>17</v>
      </c>
      <c r="F18" s="57" t="s">
        <v>50</v>
      </c>
      <c r="G18" s="57" t="s">
        <v>39</v>
      </c>
      <c r="H18" s="57" t="s">
        <v>40</v>
      </c>
      <c r="I18" s="103"/>
      <c r="J18" s="103"/>
    </row>
    <row r="19" spans="1:10" ht="213.75" customHeight="1">
      <c r="A19" s="42" t="s">
        <v>131</v>
      </c>
      <c r="B19" s="38">
        <v>2</v>
      </c>
      <c r="C19" s="38">
        <f t="shared" si="0"/>
        <v>78</v>
      </c>
      <c r="D19" s="38">
        <f t="shared" si="1"/>
        <v>79</v>
      </c>
      <c r="E19" s="38" t="s">
        <v>47</v>
      </c>
      <c r="F19" s="39" t="s">
        <v>52</v>
      </c>
      <c r="G19" s="44" t="s">
        <v>39</v>
      </c>
      <c r="H19" s="108" t="s">
        <v>48</v>
      </c>
      <c r="I19" s="59" t="s">
        <v>132</v>
      </c>
      <c r="J19" s="103"/>
    </row>
    <row r="20" spans="1:10" ht="351.75" customHeight="1">
      <c r="A20" s="42" t="s">
        <v>133</v>
      </c>
      <c r="B20" s="38">
        <v>3</v>
      </c>
      <c r="C20" s="38">
        <f t="shared" si="0"/>
        <v>80</v>
      </c>
      <c r="D20" s="38">
        <f t="shared" si="1"/>
        <v>82</v>
      </c>
      <c r="E20" s="38" t="s">
        <v>37</v>
      </c>
      <c r="F20" s="39" t="s">
        <v>52</v>
      </c>
      <c r="G20" s="44" t="s">
        <v>39</v>
      </c>
      <c r="H20" s="44" t="s">
        <v>40</v>
      </c>
      <c r="I20" s="268" t="s">
        <v>134</v>
      </c>
      <c r="J20" s="103"/>
    </row>
    <row r="21" spans="1:10" ht="78.75" hidden="1">
      <c r="A21" s="42" t="s">
        <v>135</v>
      </c>
      <c r="B21" s="38">
        <v>1</v>
      </c>
      <c r="C21" s="38">
        <f t="shared" si="0"/>
        <v>83</v>
      </c>
      <c r="D21" s="38">
        <f t="shared" si="1"/>
        <v>83</v>
      </c>
      <c r="E21" s="38" t="s">
        <v>37</v>
      </c>
      <c r="F21" s="39" t="s">
        <v>52</v>
      </c>
      <c r="G21" s="39" t="s">
        <v>39</v>
      </c>
      <c r="H21" s="39" t="s">
        <v>40</v>
      </c>
      <c r="I21" s="45" t="s">
        <v>136</v>
      </c>
      <c r="J21" s="103"/>
    </row>
    <row r="22" spans="1:10" ht="180" hidden="1">
      <c r="A22" s="37" t="s">
        <v>137</v>
      </c>
      <c r="B22" s="35">
        <v>1</v>
      </c>
      <c r="C22" s="38">
        <f t="shared" si="0"/>
        <v>84</v>
      </c>
      <c r="D22" s="38">
        <f t="shared" si="1"/>
        <v>84</v>
      </c>
      <c r="E22" s="38" t="s">
        <v>37</v>
      </c>
      <c r="F22" s="39" t="s">
        <v>52</v>
      </c>
      <c r="G22" s="39" t="s">
        <v>39</v>
      </c>
      <c r="H22" s="39" t="s">
        <v>40</v>
      </c>
      <c r="I22" s="109" t="s">
        <v>138</v>
      </c>
      <c r="J22" s="103"/>
    </row>
    <row r="23" spans="1:10" ht="15.75" hidden="1">
      <c r="A23" s="37" t="s">
        <v>139</v>
      </c>
      <c r="B23" s="35">
        <v>1</v>
      </c>
      <c r="C23" s="38">
        <f t="shared" si="0"/>
        <v>85</v>
      </c>
      <c r="D23" s="38">
        <f t="shared" si="1"/>
        <v>85</v>
      </c>
      <c r="E23" s="38" t="s">
        <v>84</v>
      </c>
      <c r="F23" s="39" t="s">
        <v>85</v>
      </c>
      <c r="G23" s="38" t="s">
        <v>39</v>
      </c>
      <c r="H23" s="39" t="s">
        <v>40</v>
      </c>
      <c r="I23" s="103"/>
      <c r="J23" s="103"/>
    </row>
    <row r="24" spans="1:10" ht="15.75" hidden="1">
      <c r="A24" s="37" t="s">
        <v>140</v>
      </c>
      <c r="B24" s="35">
        <v>1</v>
      </c>
      <c r="C24" s="38">
        <f t="shared" si="0"/>
        <v>86</v>
      </c>
      <c r="D24" s="38">
        <f t="shared" si="1"/>
        <v>86</v>
      </c>
      <c r="E24" s="38" t="s">
        <v>47</v>
      </c>
      <c r="F24" s="39" t="s">
        <v>52</v>
      </c>
      <c r="G24" s="38" t="s">
        <v>80</v>
      </c>
      <c r="H24" s="39" t="s">
        <v>48</v>
      </c>
      <c r="I24" s="104" t="s">
        <v>141</v>
      </c>
      <c r="J24" s="103"/>
    </row>
    <row r="25" spans="1:10" ht="15.75" hidden="1">
      <c r="A25" s="37" t="s">
        <v>101</v>
      </c>
      <c r="B25" s="35">
        <v>8</v>
      </c>
      <c r="C25" s="38">
        <f t="shared" si="0"/>
        <v>87</v>
      </c>
      <c r="D25" s="38">
        <f t="shared" si="1"/>
        <v>94</v>
      </c>
      <c r="E25" s="57" t="s">
        <v>47</v>
      </c>
      <c r="F25" s="57" t="s">
        <v>102</v>
      </c>
      <c r="G25" s="57" t="s">
        <v>39</v>
      </c>
      <c r="H25" s="57" t="s">
        <v>48</v>
      </c>
      <c r="I25" s="103"/>
      <c r="J25" s="103"/>
    </row>
    <row r="26" spans="1:10" ht="15.75" hidden="1">
      <c r="A26" s="37" t="s">
        <v>142</v>
      </c>
      <c r="B26" s="35">
        <v>2</v>
      </c>
      <c r="C26" s="38">
        <f t="shared" si="0"/>
        <v>95</v>
      </c>
      <c r="D26" s="38">
        <f t="shared" si="1"/>
        <v>96</v>
      </c>
      <c r="E26" s="38" t="s">
        <v>84</v>
      </c>
      <c r="F26" s="39" t="s">
        <v>85</v>
      </c>
      <c r="G26" s="38" t="s">
        <v>39</v>
      </c>
      <c r="H26" s="104" t="s">
        <v>86</v>
      </c>
      <c r="I26" s="104" t="s">
        <v>104</v>
      </c>
      <c r="J26" s="103"/>
    </row>
    <row r="27" spans="1:10" ht="15.75" hidden="1" customHeight="1">
      <c r="A27" s="37" t="s">
        <v>143</v>
      </c>
      <c r="B27" s="38">
        <v>8</v>
      </c>
      <c r="C27" s="38"/>
      <c r="D27" s="38"/>
      <c r="E27" s="57" t="s">
        <v>47</v>
      </c>
      <c r="F27" s="57" t="s">
        <v>102</v>
      </c>
      <c r="G27" s="57" t="s">
        <v>39</v>
      </c>
      <c r="H27" s="57" t="s">
        <v>48</v>
      </c>
      <c r="I27" s="57"/>
      <c r="J27" s="258" t="s">
        <v>107</v>
      </c>
    </row>
    <row r="28" spans="1:10" ht="15.75" hidden="1">
      <c r="A28" s="37" t="s">
        <v>108</v>
      </c>
      <c r="B28" s="37"/>
      <c r="C28" s="37"/>
      <c r="D28" s="37"/>
      <c r="E28" s="57" t="s">
        <v>109</v>
      </c>
      <c r="F28" s="57"/>
      <c r="G28" s="57" t="s">
        <v>109</v>
      </c>
      <c r="H28" s="57" t="s">
        <v>109</v>
      </c>
      <c r="I28" s="57"/>
      <c r="J28" s="259"/>
    </row>
    <row r="29" spans="1:10" ht="15.75" hidden="1">
      <c r="A29" s="37" t="s">
        <v>144</v>
      </c>
      <c r="B29" s="35">
        <v>8</v>
      </c>
      <c r="C29" s="35"/>
      <c r="D29" s="35"/>
      <c r="E29" s="57" t="s">
        <v>47</v>
      </c>
      <c r="F29" s="57" t="s">
        <v>102</v>
      </c>
      <c r="G29" s="57" t="s">
        <v>63</v>
      </c>
      <c r="H29" s="57" t="s">
        <v>48</v>
      </c>
      <c r="I29" s="57"/>
      <c r="J29" s="260"/>
    </row>
  </sheetData>
  <autoFilter ref="A6:G29" xr:uid="{00000000-0009-0000-0000-000002000000}">
    <filterColumn colId="0">
      <filters>
        <filter val="Lieu de l’acte"/>
      </filters>
    </filterColumn>
  </autoFilter>
  <mergeCells count="1">
    <mergeCell ref="J27:J2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2"/>
  <sheetViews>
    <sheetView zoomScale="85" zoomScaleNormal="85" workbookViewId="0">
      <selection activeCell="H17" sqref="H17"/>
    </sheetView>
  </sheetViews>
  <sheetFormatPr defaultColWidth="11.42578125" defaultRowHeight="15"/>
  <cols>
    <col min="1" max="1" width="54.7109375" customWidth="1"/>
    <col min="2" max="4" width="10.7109375" customWidth="1"/>
    <col min="5" max="5" width="15.7109375" customWidth="1"/>
    <col min="6" max="6" width="32.7109375" customWidth="1"/>
    <col min="7" max="8" width="17.7109375" customWidth="1"/>
    <col min="9" max="9" width="54.7109375" customWidth="1"/>
    <col min="10" max="10" width="40.7109375" customWidth="1"/>
  </cols>
  <sheetData>
    <row r="1" spans="1:10" ht="18">
      <c r="A1" s="31" t="s">
        <v>145</v>
      </c>
      <c r="B1" s="11"/>
      <c r="C1" s="11"/>
      <c r="D1" s="11"/>
      <c r="E1" s="112"/>
      <c r="F1" s="11"/>
    </row>
    <row r="2" spans="1:10" ht="18">
      <c r="A2" s="31" t="s">
        <v>24</v>
      </c>
      <c r="B2" s="11"/>
      <c r="C2" s="11"/>
      <c r="D2" s="11"/>
      <c r="E2" s="11"/>
      <c r="F2" s="11"/>
    </row>
    <row r="3" spans="1:10" ht="18">
      <c r="A3" s="31"/>
      <c r="B3" s="11"/>
      <c r="C3" s="11"/>
      <c r="D3" s="11"/>
      <c r="E3" s="11"/>
      <c r="F3" s="11"/>
    </row>
    <row r="4" spans="1:10" ht="18">
      <c r="A4" s="92" t="s">
        <v>146</v>
      </c>
      <c r="B4" s="11"/>
      <c r="C4" s="11"/>
      <c r="D4" s="11"/>
      <c r="E4" s="11"/>
      <c r="F4" s="11"/>
    </row>
    <row r="5" spans="1:10" ht="15.75">
      <c r="A5" s="29"/>
      <c r="B5" s="29"/>
      <c r="C5" s="11"/>
      <c r="D5" s="11"/>
      <c r="E5" s="11"/>
      <c r="F5" s="11"/>
    </row>
    <row r="6" spans="1:10" s="1" customFormat="1" ht="31.5">
      <c r="A6" s="74" t="s">
        <v>26</v>
      </c>
      <c r="B6" s="74" t="s">
        <v>27</v>
      </c>
      <c r="C6" s="74" t="s">
        <v>28</v>
      </c>
      <c r="D6" s="74" t="s">
        <v>29</v>
      </c>
      <c r="E6" s="74" t="s">
        <v>30</v>
      </c>
      <c r="F6" s="74" t="s">
        <v>31</v>
      </c>
      <c r="G6" s="74" t="s">
        <v>32</v>
      </c>
      <c r="H6" s="74" t="s">
        <v>33</v>
      </c>
      <c r="I6" s="74" t="s">
        <v>34</v>
      </c>
      <c r="J6" s="74" t="s">
        <v>35</v>
      </c>
    </row>
    <row r="7" spans="1:10" s="1" customFormat="1" ht="31.5">
      <c r="A7" s="37" t="s">
        <v>147</v>
      </c>
      <c r="B7" s="36">
        <v>9</v>
      </c>
      <c r="C7" s="35">
        <v>1</v>
      </c>
      <c r="D7" s="35">
        <f>C7+B7-1</f>
        <v>9</v>
      </c>
      <c r="E7" s="57" t="s">
        <v>37</v>
      </c>
      <c r="F7" s="57" t="s">
        <v>38</v>
      </c>
      <c r="G7" s="57" t="s">
        <v>39</v>
      </c>
      <c r="H7" s="57" t="s">
        <v>40</v>
      </c>
      <c r="I7" s="79"/>
      <c r="J7" s="46"/>
    </row>
    <row r="8" spans="1:10" s="1" customFormat="1" ht="15.75">
      <c r="A8" s="37" t="s">
        <v>148</v>
      </c>
      <c r="B8" s="36">
        <v>2</v>
      </c>
      <c r="C8" s="35">
        <f>D7+1</f>
        <v>10</v>
      </c>
      <c r="D8" s="35">
        <f t="shared" ref="D8:D38" si="0">C8+B8-1</f>
        <v>11</v>
      </c>
      <c r="E8" s="57" t="s">
        <v>37</v>
      </c>
      <c r="F8" s="57" t="s">
        <v>44</v>
      </c>
      <c r="G8" s="57" t="s">
        <v>39</v>
      </c>
      <c r="H8" s="57" t="s">
        <v>40</v>
      </c>
      <c r="I8" s="55">
        <v>19</v>
      </c>
      <c r="J8" s="46"/>
    </row>
    <row r="9" spans="1:10" s="1" customFormat="1" ht="15.75">
      <c r="A9" s="40" t="s">
        <v>58</v>
      </c>
      <c r="B9" s="36">
        <v>20</v>
      </c>
      <c r="C9" s="35">
        <f t="shared" ref="C9:C38" si="1">D8+1</f>
        <v>12</v>
      </c>
      <c r="D9" s="35">
        <f t="shared" si="0"/>
        <v>31</v>
      </c>
      <c r="E9" s="38" t="s">
        <v>47</v>
      </c>
      <c r="F9" s="30"/>
      <c r="G9" s="30" t="s">
        <v>39</v>
      </c>
      <c r="H9" s="30" t="s">
        <v>48</v>
      </c>
      <c r="I9" s="79"/>
      <c r="J9" s="46"/>
    </row>
    <row r="10" spans="1:10" s="1" customFormat="1" ht="15.75">
      <c r="A10" s="40" t="s">
        <v>149</v>
      </c>
      <c r="B10" s="36">
        <v>7</v>
      </c>
      <c r="C10" s="35">
        <f t="shared" si="1"/>
        <v>32</v>
      </c>
      <c r="D10" s="35">
        <f t="shared" si="0"/>
        <v>38</v>
      </c>
      <c r="E10" s="38" t="s">
        <v>47</v>
      </c>
      <c r="F10" s="30"/>
      <c r="G10" s="30" t="s">
        <v>39</v>
      </c>
      <c r="H10" s="30" t="s">
        <v>48</v>
      </c>
      <c r="I10" s="79"/>
      <c r="J10" s="46"/>
    </row>
    <row r="11" spans="1:10" s="1" customFormat="1" ht="78.75">
      <c r="A11" s="37" t="s">
        <v>150</v>
      </c>
      <c r="B11" s="36">
        <v>1</v>
      </c>
      <c r="C11" s="35">
        <f t="shared" si="1"/>
        <v>39</v>
      </c>
      <c r="D11" s="35">
        <f t="shared" si="0"/>
        <v>39</v>
      </c>
      <c r="E11" s="39" t="s">
        <v>37</v>
      </c>
      <c r="F11" s="55" t="s">
        <v>52</v>
      </c>
      <c r="G11" s="55" t="s">
        <v>39</v>
      </c>
      <c r="H11" s="55" t="s">
        <v>40</v>
      </c>
      <c r="I11" s="78" t="s">
        <v>151</v>
      </c>
      <c r="J11" s="46"/>
    </row>
    <row r="12" spans="1:10" s="1" customFormat="1" ht="15.75">
      <c r="A12" s="40" t="s">
        <v>81</v>
      </c>
      <c r="B12" s="36">
        <v>8</v>
      </c>
      <c r="C12" s="35">
        <f t="shared" si="1"/>
        <v>40</v>
      </c>
      <c r="D12" s="35">
        <f t="shared" si="0"/>
        <v>47</v>
      </c>
      <c r="E12" s="38" t="s">
        <v>17</v>
      </c>
      <c r="F12" s="30" t="s">
        <v>50</v>
      </c>
      <c r="G12" s="30" t="s">
        <v>39</v>
      </c>
      <c r="H12" s="30" t="s">
        <v>40</v>
      </c>
      <c r="I12" s="79"/>
      <c r="J12" s="46"/>
    </row>
    <row r="13" spans="1:10" s="1" customFormat="1" ht="15.75">
      <c r="A13" s="40" t="s">
        <v>152</v>
      </c>
      <c r="B13" s="36">
        <v>4</v>
      </c>
      <c r="C13" s="35">
        <f t="shared" si="1"/>
        <v>48</v>
      </c>
      <c r="D13" s="35">
        <f t="shared" si="0"/>
        <v>51</v>
      </c>
      <c r="E13" s="38" t="s">
        <v>17</v>
      </c>
      <c r="F13" s="38" t="s">
        <v>153</v>
      </c>
      <c r="G13" s="30" t="s">
        <v>39</v>
      </c>
      <c r="H13" s="30" t="s">
        <v>40</v>
      </c>
      <c r="I13" s="79"/>
      <c r="J13" s="46"/>
    </row>
    <row r="14" spans="1:10" s="1" customFormat="1" ht="15.75">
      <c r="A14" s="40" t="s">
        <v>82</v>
      </c>
      <c r="B14" s="36">
        <v>8</v>
      </c>
      <c r="C14" s="35">
        <f t="shared" si="1"/>
        <v>52</v>
      </c>
      <c r="D14" s="35">
        <f t="shared" si="0"/>
        <v>59</v>
      </c>
      <c r="E14" s="38" t="s">
        <v>17</v>
      </c>
      <c r="F14" s="30" t="s">
        <v>50</v>
      </c>
      <c r="G14" s="30" t="s">
        <v>39</v>
      </c>
      <c r="H14" s="30" t="s">
        <v>40</v>
      </c>
      <c r="I14" s="79"/>
      <c r="J14" s="46"/>
    </row>
    <row r="15" spans="1:10" s="1" customFormat="1" ht="15.75">
      <c r="A15" s="37" t="s">
        <v>154</v>
      </c>
      <c r="B15" s="36">
        <v>4</v>
      </c>
      <c r="C15" s="35">
        <f t="shared" si="1"/>
        <v>60</v>
      </c>
      <c r="D15" s="35">
        <f t="shared" si="0"/>
        <v>63</v>
      </c>
      <c r="E15" s="38" t="s">
        <v>17</v>
      </c>
      <c r="F15" s="38" t="s">
        <v>153</v>
      </c>
      <c r="G15" s="30" t="s">
        <v>39</v>
      </c>
      <c r="H15" s="30" t="s">
        <v>40</v>
      </c>
      <c r="I15" s="79"/>
      <c r="J15" s="46"/>
    </row>
    <row r="16" spans="1:10" s="1" customFormat="1" ht="15.75">
      <c r="A16" s="37" t="s">
        <v>155</v>
      </c>
      <c r="B16" s="35">
        <v>7</v>
      </c>
      <c r="C16" s="35">
        <f>D15+1</f>
        <v>64</v>
      </c>
      <c r="D16" s="35">
        <f t="shared" si="0"/>
        <v>70</v>
      </c>
      <c r="E16" s="38" t="s">
        <v>47</v>
      </c>
      <c r="F16" s="30"/>
      <c r="G16" s="30" t="s">
        <v>39</v>
      </c>
      <c r="H16" s="30" t="s">
        <v>48</v>
      </c>
      <c r="I16" s="79"/>
      <c r="J16" s="46"/>
    </row>
    <row r="17" spans="1:11" s="1" customFormat="1" ht="173.25">
      <c r="A17" s="37" t="s">
        <v>156</v>
      </c>
      <c r="B17" s="35">
        <v>1</v>
      </c>
      <c r="C17" s="35">
        <f t="shared" si="1"/>
        <v>71</v>
      </c>
      <c r="D17" s="35">
        <f t="shared" si="0"/>
        <v>71</v>
      </c>
      <c r="E17" s="39" t="s">
        <v>37</v>
      </c>
      <c r="F17" s="55" t="s">
        <v>52</v>
      </c>
      <c r="G17" s="55" t="s">
        <v>39</v>
      </c>
      <c r="H17" s="55" t="s">
        <v>40</v>
      </c>
      <c r="I17" s="113" t="s">
        <v>157</v>
      </c>
      <c r="J17" s="46"/>
    </row>
    <row r="18" spans="1:11" s="1" customFormat="1" ht="31.5">
      <c r="A18" s="37" t="s">
        <v>158</v>
      </c>
      <c r="B18" s="35">
        <v>8</v>
      </c>
      <c r="C18" s="35">
        <f t="shared" si="1"/>
        <v>72</v>
      </c>
      <c r="D18" s="35">
        <f t="shared" si="0"/>
        <v>79</v>
      </c>
      <c r="E18" s="38" t="s">
        <v>17</v>
      </c>
      <c r="F18" s="55" t="s">
        <v>50</v>
      </c>
      <c r="G18" s="55" t="s">
        <v>39</v>
      </c>
      <c r="H18" s="55" t="s">
        <v>40</v>
      </c>
      <c r="I18" s="114" t="s">
        <v>159</v>
      </c>
      <c r="J18" s="46"/>
    </row>
    <row r="19" spans="1:11" ht="31.5">
      <c r="A19" s="37" t="s">
        <v>160</v>
      </c>
      <c r="B19" s="35">
        <v>4</v>
      </c>
      <c r="C19" s="35">
        <f t="shared" si="1"/>
        <v>80</v>
      </c>
      <c r="D19" s="35">
        <f t="shared" si="0"/>
        <v>83</v>
      </c>
      <c r="E19" s="38" t="s">
        <v>17</v>
      </c>
      <c r="F19" s="38" t="s">
        <v>153</v>
      </c>
      <c r="G19" s="55" t="s">
        <v>39</v>
      </c>
      <c r="H19" s="55" t="s">
        <v>40</v>
      </c>
      <c r="I19" s="114" t="s">
        <v>161</v>
      </c>
      <c r="J19" s="46"/>
    </row>
    <row r="20" spans="1:11" ht="31.5">
      <c r="A20" s="37" t="s">
        <v>162</v>
      </c>
      <c r="B20" s="35">
        <v>8</v>
      </c>
      <c r="C20" s="35">
        <f t="shared" si="1"/>
        <v>84</v>
      </c>
      <c r="D20" s="35">
        <f t="shared" si="0"/>
        <v>91</v>
      </c>
      <c r="E20" s="38" t="s">
        <v>17</v>
      </c>
      <c r="F20" s="55" t="s">
        <v>50</v>
      </c>
      <c r="G20" s="55" t="s">
        <v>63</v>
      </c>
      <c r="H20" s="55" t="s">
        <v>40</v>
      </c>
      <c r="I20" s="114" t="s">
        <v>163</v>
      </c>
      <c r="J20" s="41" t="s">
        <v>164</v>
      </c>
    </row>
    <row r="21" spans="1:11" ht="31.5">
      <c r="A21" s="37" t="s">
        <v>165</v>
      </c>
      <c r="B21" s="35">
        <v>4</v>
      </c>
      <c r="C21" s="35">
        <f t="shared" si="1"/>
        <v>92</v>
      </c>
      <c r="D21" s="35">
        <f t="shared" si="0"/>
        <v>95</v>
      </c>
      <c r="E21" s="38" t="s">
        <v>17</v>
      </c>
      <c r="F21" s="38" t="s">
        <v>153</v>
      </c>
      <c r="G21" s="55" t="s">
        <v>63</v>
      </c>
      <c r="H21" s="55" t="s">
        <v>40</v>
      </c>
      <c r="I21" s="114" t="s">
        <v>166</v>
      </c>
      <c r="J21" s="41" t="s">
        <v>164</v>
      </c>
    </row>
    <row r="22" spans="1:11" ht="63">
      <c r="A22" s="37" t="s">
        <v>167</v>
      </c>
      <c r="B22" s="35">
        <v>1</v>
      </c>
      <c r="C22" s="35">
        <f t="shared" si="1"/>
        <v>96</v>
      </c>
      <c r="D22" s="35">
        <f t="shared" si="0"/>
        <v>96</v>
      </c>
      <c r="E22" s="57" t="s">
        <v>47</v>
      </c>
      <c r="F22" s="55" t="s">
        <v>52</v>
      </c>
      <c r="G22" s="55" t="s">
        <v>80</v>
      </c>
      <c r="H22" s="55" t="s">
        <v>48</v>
      </c>
      <c r="I22" s="113" t="s">
        <v>168</v>
      </c>
      <c r="J22" s="46"/>
      <c r="K22" s="93"/>
    </row>
    <row r="23" spans="1:11" ht="63">
      <c r="A23" s="37" t="s">
        <v>169</v>
      </c>
      <c r="B23" s="35">
        <v>1</v>
      </c>
      <c r="C23" s="35">
        <f t="shared" si="1"/>
        <v>97</v>
      </c>
      <c r="D23" s="35">
        <f t="shared" si="0"/>
        <v>97</v>
      </c>
      <c r="E23" s="57" t="s">
        <v>47</v>
      </c>
      <c r="F23" s="55" t="s">
        <v>52</v>
      </c>
      <c r="G23" s="55" t="s">
        <v>80</v>
      </c>
      <c r="H23" s="55" t="s">
        <v>48</v>
      </c>
      <c r="I23" s="113" t="s">
        <v>170</v>
      </c>
      <c r="J23" s="46"/>
      <c r="K23" s="93"/>
    </row>
    <row r="24" spans="1:11" ht="47.25">
      <c r="A24" s="37" t="s">
        <v>171</v>
      </c>
      <c r="B24" s="35">
        <v>1</v>
      </c>
      <c r="C24" s="35">
        <f t="shared" si="1"/>
        <v>98</v>
      </c>
      <c r="D24" s="35">
        <f t="shared" si="0"/>
        <v>98</v>
      </c>
      <c r="E24" s="57" t="s">
        <v>47</v>
      </c>
      <c r="F24" s="55" t="s">
        <v>52</v>
      </c>
      <c r="G24" s="55" t="s">
        <v>80</v>
      </c>
      <c r="H24" s="55" t="s">
        <v>48</v>
      </c>
      <c r="I24" s="113" t="s">
        <v>172</v>
      </c>
      <c r="J24" s="46"/>
      <c r="K24" s="93"/>
    </row>
    <row r="25" spans="1:11" ht="15.75">
      <c r="A25" s="37" t="s">
        <v>173</v>
      </c>
      <c r="B25" s="35">
        <v>1</v>
      </c>
      <c r="C25" s="35">
        <f t="shared" si="1"/>
        <v>99</v>
      </c>
      <c r="D25" s="35">
        <f t="shared" si="0"/>
        <v>99</v>
      </c>
      <c r="E25" s="57" t="s">
        <v>47</v>
      </c>
      <c r="F25" s="55" t="s">
        <v>52</v>
      </c>
      <c r="G25" s="55" t="s">
        <v>80</v>
      </c>
      <c r="H25" s="55" t="s">
        <v>48</v>
      </c>
      <c r="I25" s="79" t="s">
        <v>174</v>
      </c>
      <c r="J25" s="46"/>
      <c r="K25" s="93"/>
    </row>
    <row r="26" spans="1:11" ht="15.75">
      <c r="A26" s="37" t="s">
        <v>175</v>
      </c>
      <c r="B26" s="35">
        <v>1</v>
      </c>
      <c r="C26" s="35">
        <f t="shared" si="1"/>
        <v>100</v>
      </c>
      <c r="D26" s="35">
        <f t="shared" si="0"/>
        <v>100</v>
      </c>
      <c r="E26" s="57" t="s">
        <v>47</v>
      </c>
      <c r="F26" s="55" t="s">
        <v>52</v>
      </c>
      <c r="G26" s="55" t="s">
        <v>80</v>
      </c>
      <c r="H26" s="55" t="s">
        <v>48</v>
      </c>
      <c r="I26" s="79" t="s">
        <v>174</v>
      </c>
      <c r="J26" s="46"/>
      <c r="K26" s="93"/>
    </row>
    <row r="27" spans="1:11" ht="15.75">
      <c r="A27" s="37" t="s">
        <v>176</v>
      </c>
      <c r="B27" s="35">
        <v>1</v>
      </c>
      <c r="C27" s="35">
        <f t="shared" si="1"/>
        <v>101</v>
      </c>
      <c r="D27" s="35">
        <f t="shared" si="0"/>
        <v>101</v>
      </c>
      <c r="E27" s="57" t="s">
        <v>47</v>
      </c>
      <c r="F27" s="55" t="s">
        <v>52</v>
      </c>
      <c r="G27" s="55" t="s">
        <v>80</v>
      </c>
      <c r="H27" s="55" t="s">
        <v>48</v>
      </c>
      <c r="I27" s="79" t="s">
        <v>174</v>
      </c>
      <c r="J27" s="46"/>
      <c r="K27" s="93"/>
    </row>
    <row r="28" spans="1:11" ht="15.75">
      <c r="A28" s="37" t="s">
        <v>177</v>
      </c>
      <c r="B28" s="35">
        <v>1</v>
      </c>
      <c r="C28" s="35">
        <f t="shared" si="1"/>
        <v>102</v>
      </c>
      <c r="D28" s="35">
        <f t="shared" si="0"/>
        <v>102</v>
      </c>
      <c r="E28" s="57" t="s">
        <v>47</v>
      </c>
      <c r="F28" s="55" t="s">
        <v>52</v>
      </c>
      <c r="G28" s="55" t="s">
        <v>80</v>
      </c>
      <c r="H28" s="55" t="s">
        <v>48</v>
      </c>
      <c r="I28" s="79" t="s">
        <v>174</v>
      </c>
      <c r="J28" s="46"/>
      <c r="K28" s="93"/>
    </row>
    <row r="29" spans="1:11" ht="15.75">
      <c r="A29" s="37" t="s">
        <v>178</v>
      </c>
      <c r="B29" s="35">
        <v>1</v>
      </c>
      <c r="C29" s="35">
        <f t="shared" si="1"/>
        <v>103</v>
      </c>
      <c r="D29" s="35">
        <f t="shared" si="0"/>
        <v>103</v>
      </c>
      <c r="E29" s="57" t="s">
        <v>47</v>
      </c>
      <c r="F29" s="55" t="s">
        <v>52</v>
      </c>
      <c r="G29" s="55" t="s">
        <v>80</v>
      </c>
      <c r="H29" s="55" t="s">
        <v>48</v>
      </c>
      <c r="I29" s="79" t="s">
        <v>174</v>
      </c>
      <c r="J29" s="46"/>
      <c r="K29" s="93"/>
    </row>
    <row r="30" spans="1:11" ht="15.75">
      <c r="A30" s="37" t="s">
        <v>179</v>
      </c>
      <c r="B30" s="35">
        <v>1</v>
      </c>
      <c r="C30" s="35">
        <f t="shared" si="1"/>
        <v>104</v>
      </c>
      <c r="D30" s="35">
        <f t="shared" si="0"/>
        <v>104</v>
      </c>
      <c r="E30" s="57" t="s">
        <v>47</v>
      </c>
      <c r="F30" s="55" t="s">
        <v>52</v>
      </c>
      <c r="G30" s="55" t="s">
        <v>80</v>
      </c>
      <c r="H30" s="55" t="s">
        <v>48</v>
      </c>
      <c r="I30" s="79" t="s">
        <v>174</v>
      </c>
      <c r="J30" s="46"/>
      <c r="K30" s="93"/>
    </row>
    <row r="31" spans="1:11" ht="15.75">
      <c r="A31" s="37" t="s">
        <v>180</v>
      </c>
      <c r="B31" s="35">
        <v>1</v>
      </c>
      <c r="C31" s="35">
        <f t="shared" si="1"/>
        <v>105</v>
      </c>
      <c r="D31" s="35">
        <f t="shared" si="0"/>
        <v>105</v>
      </c>
      <c r="E31" s="57" t="s">
        <v>47</v>
      </c>
      <c r="F31" s="55" t="s">
        <v>52</v>
      </c>
      <c r="G31" s="55" t="s">
        <v>80</v>
      </c>
      <c r="H31" s="55" t="s">
        <v>48</v>
      </c>
      <c r="I31" s="79" t="s">
        <v>174</v>
      </c>
      <c r="J31" s="46"/>
      <c r="K31" s="93"/>
    </row>
    <row r="32" spans="1:11" ht="15.75">
      <c r="A32" s="37" t="s">
        <v>181</v>
      </c>
      <c r="B32" s="35">
        <v>1</v>
      </c>
      <c r="C32" s="35">
        <f t="shared" si="1"/>
        <v>106</v>
      </c>
      <c r="D32" s="35">
        <f t="shared" si="0"/>
        <v>106</v>
      </c>
      <c r="E32" s="57" t="s">
        <v>47</v>
      </c>
      <c r="F32" s="55" t="s">
        <v>52</v>
      </c>
      <c r="G32" s="55" t="s">
        <v>80</v>
      </c>
      <c r="H32" s="55" t="s">
        <v>48</v>
      </c>
      <c r="I32" s="79" t="s">
        <v>174</v>
      </c>
      <c r="J32" s="46"/>
      <c r="K32" s="93"/>
    </row>
    <row r="33" spans="1:11" ht="15.75">
      <c r="A33" s="37" t="s">
        <v>182</v>
      </c>
      <c r="B33" s="35">
        <v>1</v>
      </c>
      <c r="C33" s="35">
        <f t="shared" si="1"/>
        <v>107</v>
      </c>
      <c r="D33" s="35">
        <f t="shared" si="0"/>
        <v>107</v>
      </c>
      <c r="E33" s="57" t="s">
        <v>47</v>
      </c>
      <c r="F33" s="55" t="s">
        <v>52</v>
      </c>
      <c r="G33" s="55" t="s">
        <v>80</v>
      </c>
      <c r="H33" s="55" t="s">
        <v>48</v>
      </c>
      <c r="I33" s="79" t="s">
        <v>174</v>
      </c>
      <c r="J33" s="46"/>
      <c r="K33" s="93"/>
    </row>
    <row r="34" spans="1:11" ht="15.75">
      <c r="A34" s="37" t="s">
        <v>183</v>
      </c>
      <c r="B34" s="35">
        <v>1</v>
      </c>
      <c r="C34" s="35">
        <f t="shared" si="1"/>
        <v>108</v>
      </c>
      <c r="D34" s="35">
        <f t="shared" si="0"/>
        <v>108</v>
      </c>
      <c r="E34" s="57" t="s">
        <v>47</v>
      </c>
      <c r="F34" s="55" t="s">
        <v>52</v>
      </c>
      <c r="G34" s="55" t="s">
        <v>80</v>
      </c>
      <c r="H34" s="55" t="s">
        <v>48</v>
      </c>
      <c r="I34" s="79" t="s">
        <v>174</v>
      </c>
      <c r="J34" s="46"/>
      <c r="K34" s="93"/>
    </row>
    <row r="35" spans="1:11" ht="78.75">
      <c r="A35" s="37" t="s">
        <v>184</v>
      </c>
      <c r="B35" s="35">
        <v>1</v>
      </c>
      <c r="C35" s="35">
        <f t="shared" si="1"/>
        <v>109</v>
      </c>
      <c r="D35" s="35">
        <f t="shared" si="0"/>
        <v>109</v>
      </c>
      <c r="E35" s="57" t="s">
        <v>47</v>
      </c>
      <c r="F35" s="55" t="s">
        <v>52</v>
      </c>
      <c r="G35" s="55" t="s">
        <v>80</v>
      </c>
      <c r="H35" s="55" t="s">
        <v>48</v>
      </c>
      <c r="I35" s="113" t="s">
        <v>185</v>
      </c>
      <c r="J35" s="46"/>
      <c r="K35" s="93"/>
    </row>
    <row r="36" spans="1:11" ht="15.75">
      <c r="A36" s="37" t="s">
        <v>186</v>
      </c>
      <c r="B36" s="35">
        <v>1</v>
      </c>
      <c r="C36" s="35">
        <f t="shared" si="1"/>
        <v>110</v>
      </c>
      <c r="D36" s="35">
        <f t="shared" si="0"/>
        <v>110</v>
      </c>
      <c r="E36" s="57" t="s">
        <v>47</v>
      </c>
      <c r="F36" s="55" t="s">
        <v>52</v>
      </c>
      <c r="G36" s="55" t="s">
        <v>80</v>
      </c>
      <c r="H36" s="55" t="s">
        <v>48</v>
      </c>
      <c r="I36" s="79" t="s">
        <v>174</v>
      </c>
      <c r="J36" s="46"/>
      <c r="K36" s="93"/>
    </row>
    <row r="37" spans="1:11" ht="15.75">
      <c r="A37" s="37" t="s">
        <v>187</v>
      </c>
      <c r="B37" s="35">
        <v>1</v>
      </c>
      <c r="C37" s="35">
        <f t="shared" si="1"/>
        <v>111</v>
      </c>
      <c r="D37" s="35">
        <f t="shared" si="0"/>
        <v>111</v>
      </c>
      <c r="E37" s="57" t="s">
        <v>47</v>
      </c>
      <c r="F37" s="55" t="s">
        <v>52</v>
      </c>
      <c r="G37" s="55" t="s">
        <v>80</v>
      </c>
      <c r="H37" s="55" t="s">
        <v>48</v>
      </c>
      <c r="I37" s="79" t="s">
        <v>174</v>
      </c>
      <c r="J37" s="46"/>
      <c r="K37" s="93"/>
    </row>
    <row r="38" spans="1:11" ht="110.25">
      <c r="A38" s="37" t="s">
        <v>188</v>
      </c>
      <c r="B38" s="35">
        <v>1</v>
      </c>
      <c r="C38" s="35">
        <f t="shared" si="1"/>
        <v>112</v>
      </c>
      <c r="D38" s="35">
        <f t="shared" si="0"/>
        <v>112</v>
      </c>
      <c r="E38" s="57" t="s">
        <v>47</v>
      </c>
      <c r="F38" s="55" t="s">
        <v>52</v>
      </c>
      <c r="G38" s="55" t="s">
        <v>80</v>
      </c>
      <c r="H38" s="55" t="s">
        <v>48</v>
      </c>
      <c r="I38" s="113" t="s">
        <v>189</v>
      </c>
      <c r="J38" s="46"/>
      <c r="K38" s="93"/>
    </row>
    <row r="39" spans="1:11" s="1" customFormat="1" ht="189">
      <c r="A39" s="94" t="s">
        <v>77</v>
      </c>
      <c r="B39" s="95">
        <v>1</v>
      </c>
      <c r="C39" s="96">
        <v>113</v>
      </c>
      <c r="D39" s="96">
        <v>113</v>
      </c>
      <c r="E39" s="57" t="s">
        <v>47</v>
      </c>
      <c r="F39" s="55" t="s">
        <v>52</v>
      </c>
      <c r="G39" s="55" t="s">
        <v>80</v>
      </c>
      <c r="H39" s="55" t="s">
        <v>48</v>
      </c>
      <c r="I39" s="115" t="s">
        <v>190</v>
      </c>
      <c r="J39" s="46"/>
      <c r="K39" s="93"/>
    </row>
    <row r="40" spans="1:11" ht="16.5">
      <c r="E40" s="8"/>
    </row>
    <row r="41" spans="1:11" ht="150">
      <c r="A41" s="97" t="s">
        <v>191</v>
      </c>
      <c r="E41" s="86"/>
    </row>
    <row r="42" spans="1:11" ht="16.5">
      <c r="E42" s="9"/>
    </row>
  </sheetData>
  <autoFilter ref="A6:E6" xr:uid="{00000000-0009-0000-0000-000003000000}"/>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124A9-A7DF-4ED0-8756-C14184248F6F}">
  <sheetPr>
    <tabColor rgb="FFFFFF00"/>
  </sheetPr>
  <dimension ref="A1:K16"/>
  <sheetViews>
    <sheetView zoomScale="70" zoomScaleNormal="70" workbookViewId="0">
      <selection activeCell="I13" sqref="I13"/>
    </sheetView>
  </sheetViews>
  <sheetFormatPr defaultColWidth="11.42578125" defaultRowHeight="15"/>
  <cols>
    <col min="1" max="1" width="54.7109375" customWidth="1"/>
    <col min="2" max="4" width="10.7109375" customWidth="1"/>
    <col min="5" max="5" width="15.7109375" customWidth="1"/>
    <col min="6" max="6" width="32.7109375" customWidth="1"/>
    <col min="7" max="8" width="17.7109375" customWidth="1"/>
    <col min="9" max="9" width="65.42578125" customWidth="1"/>
    <col min="10" max="10" width="40.7109375" customWidth="1"/>
  </cols>
  <sheetData>
    <row r="1" spans="1:11" ht="18.75">
      <c r="A1" s="31" t="s">
        <v>192</v>
      </c>
      <c r="I1" s="124" t="s">
        <v>193</v>
      </c>
    </row>
    <row r="2" spans="1:11" ht="18">
      <c r="A2" s="31" t="s">
        <v>24</v>
      </c>
    </row>
    <row r="3" spans="1:11" ht="18">
      <c r="A3" s="31"/>
    </row>
    <row r="4" spans="1:11" ht="18">
      <c r="A4" s="92" t="s">
        <v>194</v>
      </c>
    </row>
    <row r="5" spans="1:11" ht="18">
      <c r="A5" s="33"/>
      <c r="B5" s="5"/>
    </row>
    <row r="6" spans="1:11" ht="31.5">
      <c r="A6" s="74" t="s">
        <v>26</v>
      </c>
      <c r="B6" s="74" t="s">
        <v>27</v>
      </c>
      <c r="C6" s="74" t="s">
        <v>28</v>
      </c>
      <c r="D6" s="74" t="s">
        <v>29</v>
      </c>
      <c r="E6" s="74" t="s">
        <v>30</v>
      </c>
      <c r="F6" s="74" t="s">
        <v>31</v>
      </c>
      <c r="G6" s="74" t="s">
        <v>32</v>
      </c>
      <c r="H6" s="74" t="s">
        <v>33</v>
      </c>
      <c r="I6" s="74" t="s">
        <v>34</v>
      </c>
      <c r="J6" s="74" t="s">
        <v>35</v>
      </c>
    </row>
    <row r="7" spans="1:11" ht="15.75">
      <c r="A7" s="37" t="s">
        <v>147</v>
      </c>
      <c r="B7" s="36">
        <v>9</v>
      </c>
      <c r="C7" s="35">
        <v>1</v>
      </c>
      <c r="D7" s="35">
        <v>9</v>
      </c>
      <c r="E7" s="38" t="s">
        <v>37</v>
      </c>
      <c r="F7" s="79" t="s">
        <v>38</v>
      </c>
      <c r="G7" s="55" t="s">
        <v>39</v>
      </c>
      <c r="H7" s="30" t="s">
        <v>40</v>
      </c>
      <c r="I7" s="30"/>
      <c r="J7" s="116"/>
    </row>
    <row r="8" spans="1:11" ht="15.75">
      <c r="A8" s="37" t="s">
        <v>195</v>
      </c>
      <c r="B8" s="36">
        <v>2</v>
      </c>
      <c r="C8" s="35">
        <f>D7+1</f>
        <v>10</v>
      </c>
      <c r="D8" s="35">
        <f>C8+B8-1</f>
        <v>11</v>
      </c>
      <c r="E8" s="117" t="s">
        <v>37</v>
      </c>
      <c r="F8" s="30" t="s">
        <v>44</v>
      </c>
      <c r="G8" s="30" t="s">
        <v>39</v>
      </c>
      <c r="H8" s="30" t="s">
        <v>40</v>
      </c>
      <c r="I8" s="30">
        <v>18</v>
      </c>
      <c r="J8" s="103"/>
    </row>
    <row r="9" spans="1:11" ht="15.75">
      <c r="A9" s="40" t="s">
        <v>58</v>
      </c>
      <c r="B9" s="36">
        <v>20</v>
      </c>
      <c r="C9" s="35">
        <f t="shared" ref="C9:C14" si="0">D8+1</f>
        <v>12</v>
      </c>
      <c r="D9" s="35">
        <f t="shared" ref="D9:D14" si="1">C9+B9-1</f>
        <v>31</v>
      </c>
      <c r="E9" s="38" t="s">
        <v>47</v>
      </c>
      <c r="F9" s="30"/>
      <c r="G9" s="30" t="s">
        <v>39</v>
      </c>
      <c r="H9" s="30" t="s">
        <v>48</v>
      </c>
      <c r="I9" s="103"/>
      <c r="J9" s="103"/>
    </row>
    <row r="10" spans="1:11" ht="94.5">
      <c r="A10" s="40" t="s">
        <v>56</v>
      </c>
      <c r="B10" s="36">
        <v>4</v>
      </c>
      <c r="C10" s="35">
        <f t="shared" si="0"/>
        <v>32</v>
      </c>
      <c r="D10" s="35">
        <f t="shared" si="1"/>
        <v>35</v>
      </c>
      <c r="E10" s="38" t="s">
        <v>47</v>
      </c>
      <c r="F10" s="39" t="s">
        <v>52</v>
      </c>
      <c r="G10" s="55" t="s">
        <v>39</v>
      </c>
      <c r="H10" s="39" t="s">
        <v>48</v>
      </c>
      <c r="I10" s="106" t="s">
        <v>196</v>
      </c>
      <c r="J10" s="103"/>
    </row>
    <row r="11" spans="1:11" ht="15.75">
      <c r="A11" s="40" t="s">
        <v>197</v>
      </c>
      <c r="B11" s="36">
        <v>8</v>
      </c>
      <c r="C11" s="35">
        <f t="shared" si="0"/>
        <v>36</v>
      </c>
      <c r="D11" s="35">
        <f t="shared" si="1"/>
        <v>43</v>
      </c>
      <c r="E11" s="57" t="s">
        <v>17</v>
      </c>
      <c r="F11" s="57" t="s">
        <v>50</v>
      </c>
      <c r="G11" s="57" t="s">
        <v>39</v>
      </c>
      <c r="H11" s="57" t="s">
        <v>40</v>
      </c>
      <c r="I11" s="103"/>
      <c r="J11" s="103"/>
    </row>
    <row r="12" spans="1:11" ht="189">
      <c r="A12" s="40" t="s">
        <v>198</v>
      </c>
      <c r="B12" s="36">
        <v>1</v>
      </c>
      <c r="C12" s="35">
        <f t="shared" si="0"/>
        <v>44</v>
      </c>
      <c r="D12" s="35">
        <f t="shared" si="1"/>
        <v>44</v>
      </c>
      <c r="E12" s="39" t="s">
        <v>37</v>
      </c>
      <c r="F12" s="108" t="s">
        <v>52</v>
      </c>
      <c r="G12" s="108" t="s">
        <v>39</v>
      </c>
      <c r="H12" s="108" t="s">
        <v>40</v>
      </c>
      <c r="I12" s="120" t="s">
        <v>199</v>
      </c>
      <c r="J12" s="103"/>
      <c r="K12" s="98"/>
    </row>
    <row r="13" spans="1:11" ht="264.75">
      <c r="A13" s="40" t="s">
        <v>200</v>
      </c>
      <c r="B13" s="36">
        <v>1</v>
      </c>
      <c r="C13" s="35">
        <f t="shared" si="0"/>
        <v>45</v>
      </c>
      <c r="D13" s="35">
        <f t="shared" si="1"/>
        <v>45</v>
      </c>
      <c r="E13" s="39" t="s">
        <v>37</v>
      </c>
      <c r="F13" s="108" t="s">
        <v>52</v>
      </c>
      <c r="G13" s="108" t="s">
        <v>39</v>
      </c>
      <c r="H13" s="108" t="s">
        <v>40</v>
      </c>
      <c r="I13" s="250" t="s">
        <v>201</v>
      </c>
      <c r="J13" s="103"/>
      <c r="K13" s="98"/>
    </row>
    <row r="14" spans="1:11" ht="75">
      <c r="A14" s="47" t="s">
        <v>202</v>
      </c>
      <c r="B14" s="48">
        <v>2</v>
      </c>
      <c r="C14" s="35">
        <f t="shared" si="0"/>
        <v>46</v>
      </c>
      <c r="D14" s="35">
        <f t="shared" si="1"/>
        <v>47</v>
      </c>
      <c r="E14" s="39" t="s">
        <v>37</v>
      </c>
      <c r="F14" s="108" t="s">
        <v>52</v>
      </c>
      <c r="G14" s="108" t="s">
        <v>39</v>
      </c>
      <c r="H14" s="108" t="s">
        <v>40</v>
      </c>
      <c r="I14" s="245" t="s">
        <v>203</v>
      </c>
      <c r="J14" s="103"/>
      <c r="K14" s="98"/>
    </row>
    <row r="15" spans="1:11" ht="15.75">
      <c r="A15" s="43"/>
      <c r="B15" s="43"/>
      <c r="C15" s="43"/>
      <c r="D15" s="43"/>
      <c r="E15" s="43"/>
      <c r="F15" s="43"/>
    </row>
    <row r="16" spans="1:11" ht="15.75">
      <c r="A16" s="43"/>
      <c r="B16" s="43"/>
      <c r="C16" s="43"/>
      <c r="D16" s="43"/>
      <c r="E16" s="43"/>
      <c r="F16" s="43"/>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D8D4F-7768-484C-AA94-3BED2997DC97}">
  <dimension ref="A1:I15"/>
  <sheetViews>
    <sheetView tabSelected="1" topLeftCell="E5" workbookViewId="0">
      <selection activeCell="H13" sqref="H13"/>
    </sheetView>
  </sheetViews>
  <sheetFormatPr defaultColWidth="11.42578125" defaultRowHeight="15"/>
  <cols>
    <col min="1" max="1" width="54.7109375" customWidth="1"/>
    <col min="2" max="4" width="10.7109375" customWidth="1"/>
    <col min="5" max="5" width="15.7109375" customWidth="1"/>
    <col min="6" max="6" width="32.7109375" customWidth="1"/>
    <col min="7" max="8" width="17.7109375" customWidth="1"/>
    <col min="9" max="9" width="54.7109375" customWidth="1"/>
  </cols>
  <sheetData>
    <row r="1" spans="1:9" ht="18">
      <c r="A1" s="31" t="s">
        <v>204</v>
      </c>
      <c r="E1" s="10"/>
    </row>
    <row r="2" spans="1:9" ht="18">
      <c r="A2" s="34" t="s">
        <v>24</v>
      </c>
    </row>
    <row r="3" spans="1:9" ht="18">
      <c r="A3" s="34"/>
    </row>
    <row r="4" spans="1:9" ht="18">
      <c r="A4" s="92" t="s">
        <v>205</v>
      </c>
      <c r="B4" s="43"/>
      <c r="C4" s="43"/>
      <c r="D4" s="43"/>
      <c r="E4" s="43"/>
      <c r="F4" s="43"/>
      <c r="G4" s="43"/>
      <c r="H4" s="43"/>
      <c r="I4" s="99"/>
    </row>
    <row r="5" spans="1:9" ht="15.75">
      <c r="A5" s="100"/>
      <c r="B5" s="100"/>
      <c r="C5" s="100"/>
      <c r="D5" s="100"/>
      <c r="E5" s="100"/>
      <c r="F5" s="100"/>
      <c r="G5" s="43"/>
      <c r="H5" s="43"/>
      <c r="I5" s="99"/>
    </row>
    <row r="6" spans="1:9" s="1" customFormat="1" ht="31.5">
      <c r="A6" s="74" t="s">
        <v>26</v>
      </c>
      <c r="B6" s="74" t="s">
        <v>27</v>
      </c>
      <c r="C6" s="74" t="s">
        <v>28</v>
      </c>
      <c r="D6" s="74" t="s">
        <v>29</v>
      </c>
      <c r="E6" s="74" t="s">
        <v>30</v>
      </c>
      <c r="F6" s="74" t="s">
        <v>31</v>
      </c>
      <c r="G6" s="74" t="s">
        <v>32</v>
      </c>
      <c r="H6" s="74" t="s">
        <v>33</v>
      </c>
      <c r="I6" s="74" t="s">
        <v>34</v>
      </c>
    </row>
    <row r="7" spans="1:9" s="1" customFormat="1" ht="15.75">
      <c r="A7" s="37" t="s">
        <v>36</v>
      </c>
      <c r="B7" s="35">
        <v>9</v>
      </c>
      <c r="C7" s="35">
        <v>1</v>
      </c>
      <c r="D7" s="35">
        <v>9</v>
      </c>
      <c r="E7" s="38" t="s">
        <v>37</v>
      </c>
      <c r="F7" s="79" t="s">
        <v>38</v>
      </c>
      <c r="G7" s="55" t="s">
        <v>39</v>
      </c>
      <c r="H7" s="30" t="s">
        <v>40</v>
      </c>
      <c r="I7" s="55"/>
    </row>
    <row r="8" spans="1:9" s="1" customFormat="1" ht="15.75">
      <c r="A8" s="37" t="s">
        <v>195</v>
      </c>
      <c r="B8" s="35">
        <v>2</v>
      </c>
      <c r="C8" s="35">
        <f>D7+1</f>
        <v>10</v>
      </c>
      <c r="D8" s="35">
        <f t="shared" ref="D8:D10" si="0">C8+B8-1</f>
        <v>11</v>
      </c>
      <c r="E8" s="117" t="s">
        <v>37</v>
      </c>
      <c r="F8" s="30" t="s">
        <v>44</v>
      </c>
      <c r="G8" s="30" t="s">
        <v>39</v>
      </c>
      <c r="H8" s="30" t="s">
        <v>40</v>
      </c>
      <c r="I8" s="55">
        <v>17</v>
      </c>
    </row>
    <row r="9" spans="1:9" s="1" customFormat="1" ht="15.75">
      <c r="A9" s="40" t="s">
        <v>206</v>
      </c>
      <c r="B9" s="35">
        <v>20</v>
      </c>
      <c r="C9" s="35">
        <f t="shared" ref="C9:C10" si="1">D8+1</f>
        <v>12</v>
      </c>
      <c r="D9" s="35">
        <f t="shared" si="0"/>
        <v>31</v>
      </c>
      <c r="E9" s="38" t="s">
        <v>47</v>
      </c>
      <c r="F9" s="30"/>
      <c r="G9" s="30" t="s">
        <v>39</v>
      </c>
      <c r="H9" s="30" t="s">
        <v>48</v>
      </c>
      <c r="I9" s="55"/>
    </row>
    <row r="10" spans="1:9" s="1" customFormat="1" ht="15.75">
      <c r="A10" s="40" t="s">
        <v>207</v>
      </c>
      <c r="B10" s="35">
        <v>9</v>
      </c>
      <c r="C10" s="35">
        <f t="shared" si="1"/>
        <v>32</v>
      </c>
      <c r="D10" s="35">
        <f t="shared" si="0"/>
        <v>40</v>
      </c>
      <c r="E10" s="38" t="s">
        <v>47</v>
      </c>
      <c r="F10" s="38"/>
      <c r="G10" s="55" t="s">
        <v>80</v>
      </c>
      <c r="H10" s="55" t="s">
        <v>48</v>
      </c>
      <c r="I10" s="55"/>
    </row>
    <row r="11" spans="1:9" s="1" customFormat="1" ht="15.75">
      <c r="A11" s="49" t="s">
        <v>208</v>
      </c>
      <c r="B11" s="35">
        <v>8</v>
      </c>
      <c r="C11" s="35">
        <v>41</v>
      </c>
      <c r="D11" s="35">
        <v>48</v>
      </c>
      <c r="E11" s="38" t="s">
        <v>17</v>
      </c>
      <c r="F11" s="38" t="s">
        <v>50</v>
      </c>
      <c r="G11" s="55" t="s">
        <v>80</v>
      </c>
      <c r="H11" s="55" t="s">
        <v>48</v>
      </c>
      <c r="I11" s="55"/>
    </row>
    <row r="12" spans="1:9" s="1" customFormat="1" ht="15.75">
      <c r="A12" s="50" t="s">
        <v>209</v>
      </c>
      <c r="B12" s="35">
        <v>3</v>
      </c>
      <c r="C12" s="35">
        <v>49</v>
      </c>
      <c r="D12" s="35">
        <v>51</v>
      </c>
      <c r="E12" s="38" t="s">
        <v>37</v>
      </c>
      <c r="F12" s="38" t="s">
        <v>52</v>
      </c>
      <c r="G12" s="55" t="s">
        <v>39</v>
      </c>
      <c r="H12" s="55" t="s">
        <v>40</v>
      </c>
      <c r="I12" s="39" t="s">
        <v>210</v>
      </c>
    </row>
    <row r="13" spans="1:9" s="1" customFormat="1" ht="223.5" customHeight="1">
      <c r="A13" s="37" t="s">
        <v>211</v>
      </c>
      <c r="B13" s="35">
        <v>2</v>
      </c>
      <c r="C13" s="35">
        <v>52</v>
      </c>
      <c r="D13" s="35">
        <v>53</v>
      </c>
      <c r="E13" s="51" t="s">
        <v>37</v>
      </c>
      <c r="F13" s="38" t="s">
        <v>52</v>
      </c>
      <c r="G13" s="55" t="s">
        <v>39</v>
      </c>
      <c r="H13" s="55" t="s">
        <v>40</v>
      </c>
      <c r="I13" s="254" t="s">
        <v>212</v>
      </c>
    </row>
    <row r="14" spans="1:9" s="1" customFormat="1" ht="15.75">
      <c r="A14" s="37" t="s">
        <v>79</v>
      </c>
      <c r="B14" s="35">
        <v>10</v>
      </c>
      <c r="C14" s="35">
        <v>54</v>
      </c>
      <c r="D14" s="35">
        <v>63</v>
      </c>
      <c r="E14" s="39" t="s">
        <v>47</v>
      </c>
      <c r="F14" s="38"/>
      <c r="G14" s="55" t="s">
        <v>80</v>
      </c>
      <c r="H14" s="55" t="s">
        <v>48</v>
      </c>
      <c r="I14" s="55"/>
    </row>
    <row r="15" spans="1:9" s="1" customFormat="1" ht="11.25">
      <c r="A15" s="2"/>
    </row>
  </sheetData>
  <autoFilter ref="A6:E6" xr:uid="{00000000-0009-0000-0000-000005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87ED4-42C8-46E1-8F40-12813B314689}">
  <dimension ref="A1:I16"/>
  <sheetViews>
    <sheetView zoomScale="70" zoomScaleNormal="70" workbookViewId="0">
      <selection activeCell="E19" sqref="E19"/>
    </sheetView>
  </sheetViews>
  <sheetFormatPr defaultColWidth="11.42578125" defaultRowHeight="15"/>
  <cols>
    <col min="1" max="1" width="54.7109375" customWidth="1"/>
    <col min="2" max="4" width="10.7109375" customWidth="1"/>
    <col min="5" max="5" width="15.7109375" customWidth="1"/>
    <col min="6" max="6" width="32.7109375" customWidth="1"/>
    <col min="7" max="7" width="17.7109375" customWidth="1"/>
    <col min="8" max="8" width="25" customWidth="1"/>
    <col min="9" max="9" width="54.7109375" customWidth="1"/>
  </cols>
  <sheetData>
    <row r="1" spans="1:9" ht="23.25">
      <c r="A1" s="26" t="s">
        <v>213</v>
      </c>
      <c r="B1" s="20"/>
      <c r="C1" s="21"/>
      <c r="D1" s="21"/>
      <c r="E1" s="22"/>
      <c r="F1" s="21"/>
    </row>
    <row r="2" spans="1:9" ht="23.25">
      <c r="A2" s="27" t="s">
        <v>214</v>
      </c>
      <c r="B2" s="11"/>
      <c r="C2" s="11"/>
      <c r="D2" s="11"/>
      <c r="E2" s="11"/>
      <c r="F2" s="11"/>
    </row>
    <row r="3" spans="1:9" ht="23.25">
      <c r="A3" s="27"/>
      <c r="B3" s="11"/>
      <c r="C3" s="11"/>
      <c r="D3" s="11"/>
      <c r="E3" s="11"/>
      <c r="F3" s="11"/>
    </row>
    <row r="4" spans="1:9" ht="18">
      <c r="A4" s="92" t="s">
        <v>215</v>
      </c>
      <c r="B4" s="43"/>
      <c r="C4" s="43"/>
      <c r="D4" s="43"/>
      <c r="E4" s="43"/>
      <c r="F4" s="43"/>
      <c r="G4" s="43"/>
      <c r="H4" s="43"/>
      <c r="I4" s="99"/>
    </row>
    <row r="5" spans="1:9" ht="15.75">
      <c r="A5" s="100"/>
      <c r="B5" s="100"/>
      <c r="C5" s="100"/>
      <c r="D5" s="100"/>
      <c r="E5" s="100"/>
      <c r="F5" s="100"/>
      <c r="G5" s="43"/>
      <c r="H5" s="43"/>
      <c r="I5" s="99"/>
    </row>
    <row r="6" spans="1:9" ht="46.5" customHeight="1">
      <c r="A6" s="74" t="s">
        <v>26</v>
      </c>
      <c r="B6" s="74" t="s">
        <v>27</v>
      </c>
      <c r="C6" s="74" t="s">
        <v>28</v>
      </c>
      <c r="D6" s="74" t="s">
        <v>29</v>
      </c>
      <c r="E6" s="74" t="s">
        <v>30</v>
      </c>
      <c r="F6" s="74" t="s">
        <v>31</v>
      </c>
      <c r="G6" s="74" t="s">
        <v>32</v>
      </c>
      <c r="H6" s="74" t="s">
        <v>33</v>
      </c>
      <c r="I6" s="74" t="s">
        <v>34</v>
      </c>
    </row>
    <row r="7" spans="1:9" ht="21.75" customHeight="1">
      <c r="A7" s="41" t="s">
        <v>216</v>
      </c>
      <c r="B7" s="48">
        <v>5</v>
      </c>
      <c r="C7" s="48">
        <v>1</v>
      </c>
      <c r="D7" s="48">
        <f>C7 + B7-1</f>
        <v>5</v>
      </c>
      <c r="E7" s="117" t="s">
        <v>37</v>
      </c>
      <c r="F7" s="55" t="s">
        <v>44</v>
      </c>
      <c r="G7" s="55" t="s">
        <v>39</v>
      </c>
      <c r="H7" s="55" t="s">
        <v>40</v>
      </c>
      <c r="I7" s="55" t="s">
        <v>217</v>
      </c>
    </row>
    <row r="8" spans="1:9" ht="37.5" customHeight="1">
      <c r="A8" s="53" t="s">
        <v>218</v>
      </c>
      <c r="B8" s="54">
        <v>4</v>
      </c>
      <c r="C8" s="54">
        <f>+D7+1</f>
        <v>6</v>
      </c>
      <c r="D8" s="48">
        <f t="shared" ref="D8:D13" si="0">C8 + B8-1</f>
        <v>9</v>
      </c>
      <c r="E8" s="57" t="s">
        <v>47</v>
      </c>
      <c r="F8" s="57"/>
      <c r="G8" s="57" t="s">
        <v>39</v>
      </c>
      <c r="H8" s="57" t="s">
        <v>48</v>
      </c>
      <c r="I8" s="56"/>
    </row>
    <row r="9" spans="1:9" ht="18.75" customHeight="1">
      <c r="A9" s="53" t="s">
        <v>219</v>
      </c>
      <c r="B9" s="54">
        <v>9</v>
      </c>
      <c r="C9" s="54">
        <f t="shared" ref="C9:C13" si="1">+D8+1</f>
        <v>10</v>
      </c>
      <c r="D9" s="48">
        <f t="shared" si="0"/>
        <v>18</v>
      </c>
      <c r="E9" s="57" t="s">
        <v>37</v>
      </c>
      <c r="F9" s="30" t="s">
        <v>42</v>
      </c>
      <c r="G9" s="55" t="s">
        <v>39</v>
      </c>
      <c r="H9" s="55" t="s">
        <v>40</v>
      </c>
      <c r="I9" s="56"/>
    </row>
    <row r="10" spans="1:9" ht="110.25">
      <c r="A10" s="53" t="s">
        <v>220</v>
      </c>
      <c r="B10" s="54">
        <v>3</v>
      </c>
      <c r="C10" s="54">
        <f t="shared" si="1"/>
        <v>19</v>
      </c>
      <c r="D10" s="48">
        <f t="shared" si="0"/>
        <v>21</v>
      </c>
      <c r="E10" s="57" t="s">
        <v>37</v>
      </c>
      <c r="F10" s="39" t="s">
        <v>52</v>
      </c>
      <c r="G10" s="55" t="s">
        <v>39</v>
      </c>
      <c r="H10" s="55" t="s">
        <v>40</v>
      </c>
      <c r="I10" s="106" t="s">
        <v>221</v>
      </c>
    </row>
    <row r="11" spans="1:9" ht="109.5" customHeight="1">
      <c r="A11" s="101" t="s">
        <v>222</v>
      </c>
      <c r="B11" s="95">
        <v>1</v>
      </c>
      <c r="C11" s="95">
        <f t="shared" si="1"/>
        <v>22</v>
      </c>
      <c r="D11" s="96">
        <f t="shared" si="0"/>
        <v>22</v>
      </c>
      <c r="E11" s="57" t="s">
        <v>37</v>
      </c>
      <c r="F11" s="39" t="s">
        <v>52</v>
      </c>
      <c r="G11" s="55" t="s">
        <v>39</v>
      </c>
      <c r="H11" s="55" t="s">
        <v>40</v>
      </c>
      <c r="I11" s="58" t="s">
        <v>223</v>
      </c>
    </row>
    <row r="12" spans="1:9" ht="78.75">
      <c r="A12" s="101" t="s">
        <v>224</v>
      </c>
      <c r="B12" s="95">
        <v>8</v>
      </c>
      <c r="C12" s="95">
        <f t="shared" si="1"/>
        <v>23</v>
      </c>
      <c r="D12" s="96">
        <f t="shared" si="0"/>
        <v>30</v>
      </c>
      <c r="E12" s="110" t="s">
        <v>17</v>
      </c>
      <c r="F12" s="110" t="s">
        <v>50</v>
      </c>
      <c r="G12" s="55" t="s">
        <v>39</v>
      </c>
      <c r="H12" s="55" t="s">
        <v>48</v>
      </c>
      <c r="I12" s="58" t="s">
        <v>225</v>
      </c>
    </row>
    <row r="13" spans="1:9" ht="15.75">
      <c r="A13" s="101" t="s">
        <v>226</v>
      </c>
      <c r="B13" s="95">
        <v>8</v>
      </c>
      <c r="C13" s="95">
        <f t="shared" si="1"/>
        <v>31</v>
      </c>
      <c r="D13" s="96">
        <f t="shared" si="0"/>
        <v>38</v>
      </c>
      <c r="E13" s="110" t="s">
        <v>17</v>
      </c>
      <c r="F13" s="110" t="s">
        <v>50</v>
      </c>
      <c r="G13" s="55" t="s">
        <v>80</v>
      </c>
      <c r="H13" s="55" t="s">
        <v>48</v>
      </c>
      <c r="I13" s="56" t="s">
        <v>227</v>
      </c>
    </row>
    <row r="14" spans="1:9">
      <c r="A14" s="1"/>
      <c r="B14" s="1"/>
      <c r="C14" s="1"/>
      <c r="D14" s="1"/>
      <c r="E14" s="1"/>
    </row>
    <row r="15" spans="1:9">
      <c r="A15" s="3"/>
      <c r="B15" s="1"/>
      <c r="C15" s="1"/>
      <c r="D15" s="1"/>
      <c r="E15" s="1"/>
    </row>
    <row r="16" spans="1:9">
      <c r="A16" s="266"/>
      <c r="B16" s="267"/>
      <c r="C16" s="267"/>
      <c r="D16" s="267"/>
      <c r="E16" s="267"/>
    </row>
  </sheetData>
  <mergeCells count="1">
    <mergeCell ref="A16:E1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4"/>
  <dimension ref="A1:H96"/>
  <sheetViews>
    <sheetView topLeftCell="B1" workbookViewId="0">
      <selection activeCell="H12" sqref="H12"/>
    </sheetView>
  </sheetViews>
  <sheetFormatPr defaultColWidth="11.42578125" defaultRowHeight="15"/>
  <cols>
    <col min="1" max="1" width="57.7109375" bestFit="1" customWidth="1"/>
    <col min="5" max="5" width="15.85546875" customWidth="1"/>
    <col min="6" max="6" width="23.28515625" customWidth="1"/>
    <col min="7" max="7" width="13.140625" customWidth="1"/>
    <col min="8" max="8" width="99.5703125" customWidth="1"/>
  </cols>
  <sheetData>
    <row r="1" spans="1:8" ht="18">
      <c r="A1" s="31" t="s">
        <v>228</v>
      </c>
      <c r="H1" s="32"/>
    </row>
    <row r="2" spans="1:8" ht="18">
      <c r="A2" s="31" t="s">
        <v>126</v>
      </c>
    </row>
    <row r="3" spans="1:8" ht="15.75">
      <c r="A3" s="43" t="s">
        <v>229</v>
      </c>
      <c r="B3" s="43" t="s">
        <v>27</v>
      </c>
      <c r="C3" s="43" t="s">
        <v>28</v>
      </c>
      <c r="D3" s="43" t="s">
        <v>29</v>
      </c>
      <c r="E3" s="43" t="s">
        <v>230</v>
      </c>
      <c r="F3" s="43" t="s">
        <v>231</v>
      </c>
      <c r="G3" s="43" t="s">
        <v>232</v>
      </c>
      <c r="H3" s="43" t="s">
        <v>233</v>
      </c>
    </row>
    <row r="4" spans="1:8" ht="15.75">
      <c r="A4" s="60" t="s">
        <v>234</v>
      </c>
      <c r="B4" s="61">
        <v>13</v>
      </c>
      <c r="C4" s="61">
        <v>1</v>
      </c>
      <c r="D4" s="61">
        <f>Tableau1[[#This Row],[Début]]+Tableau1[[#This Row],[Taille]]-1</f>
        <v>13</v>
      </c>
      <c r="E4" s="61">
        <v>2</v>
      </c>
      <c r="F4" s="62">
        <v>45627</v>
      </c>
      <c r="G4" s="61" t="s">
        <v>39</v>
      </c>
      <c r="H4" s="63" t="s">
        <v>235</v>
      </c>
    </row>
    <row r="5" spans="1:8" ht="31.5">
      <c r="A5" s="60" t="s">
        <v>236</v>
      </c>
      <c r="B5" s="61">
        <v>2</v>
      </c>
      <c r="C5" s="61">
        <f>D4+1</f>
        <v>14</v>
      </c>
      <c r="D5" s="61">
        <f>Tableau1[[#This Row],[Début]]+Tableau1[[#This Row],[Taille]]-1</f>
        <v>15</v>
      </c>
      <c r="E5" s="61">
        <v>2</v>
      </c>
      <c r="F5" s="61" t="s">
        <v>237</v>
      </c>
      <c r="G5" s="61" t="s">
        <v>39</v>
      </c>
      <c r="H5" s="63" t="s">
        <v>238</v>
      </c>
    </row>
    <row r="6" spans="1:8" ht="15.75">
      <c r="A6" s="60" t="s">
        <v>239</v>
      </c>
      <c r="B6" s="61">
        <v>2</v>
      </c>
      <c r="C6" s="61">
        <f t="shared" ref="C6:C71" si="0">D5+1</f>
        <v>16</v>
      </c>
      <c r="D6" s="61">
        <f>Tableau1[[#This Row],[Début]]+Tableau1[[#This Row],[Taille]]-1</f>
        <v>17</v>
      </c>
      <c r="E6" s="61">
        <v>2</v>
      </c>
      <c r="F6" s="61" t="s">
        <v>240</v>
      </c>
      <c r="G6" s="61" t="s">
        <v>39</v>
      </c>
      <c r="H6" s="63" t="s">
        <v>241</v>
      </c>
    </row>
    <row r="7" spans="1:8" ht="15.75">
      <c r="A7" s="60" t="s">
        <v>242</v>
      </c>
      <c r="B7" s="61">
        <v>2</v>
      </c>
      <c r="C7" s="61">
        <f t="shared" si="0"/>
        <v>18</v>
      </c>
      <c r="D7" s="61">
        <f>Tableau1[[#This Row],[Début]]+Tableau1[[#This Row],[Taille]]-1</f>
        <v>19</v>
      </c>
      <c r="E7" s="61"/>
      <c r="F7" s="61"/>
      <c r="G7" s="61" t="s">
        <v>39</v>
      </c>
      <c r="H7" s="63" t="s">
        <v>243</v>
      </c>
    </row>
    <row r="8" spans="1:8" ht="15.75">
      <c r="A8" s="60" t="s">
        <v>244</v>
      </c>
      <c r="B8" s="61">
        <v>8</v>
      </c>
      <c r="C8" s="61">
        <f t="shared" si="0"/>
        <v>20</v>
      </c>
      <c r="D8" s="61">
        <f>Tableau1[[#This Row],[Début]]+Tableau1[[#This Row],[Taille]]-1</f>
        <v>27</v>
      </c>
      <c r="E8" s="61">
        <v>2</v>
      </c>
      <c r="F8" s="61" t="s">
        <v>245</v>
      </c>
      <c r="G8" s="61" t="s">
        <v>39</v>
      </c>
      <c r="H8" s="63" t="s">
        <v>246</v>
      </c>
    </row>
    <row r="9" spans="1:8" ht="15.75">
      <c r="A9" s="60" t="s">
        <v>247</v>
      </c>
      <c r="B9" s="61">
        <v>1</v>
      </c>
      <c r="C9" s="61">
        <f t="shared" si="0"/>
        <v>28</v>
      </c>
      <c r="D9" s="61">
        <f>Tableau1[[#This Row],[Début]]+Tableau1[[#This Row],[Taille]]-1</f>
        <v>28</v>
      </c>
      <c r="E9" s="61"/>
      <c r="F9" s="61"/>
      <c r="G9" s="61" t="s">
        <v>39</v>
      </c>
      <c r="H9" s="118" t="s">
        <v>248</v>
      </c>
    </row>
    <row r="10" spans="1:8" ht="15.75">
      <c r="A10" s="60" t="s">
        <v>249</v>
      </c>
      <c r="B10" s="61">
        <v>20</v>
      </c>
      <c r="C10" s="61">
        <f t="shared" si="0"/>
        <v>29</v>
      </c>
      <c r="D10" s="61">
        <f>Tableau1[[#This Row],[Début]]+Tableau1[[#This Row],[Taille]]-1</f>
        <v>48</v>
      </c>
      <c r="E10" s="61"/>
      <c r="F10" s="61"/>
      <c r="G10" s="61" t="s">
        <v>39</v>
      </c>
      <c r="H10" s="63"/>
    </row>
    <row r="11" spans="1:8" ht="15.75">
      <c r="A11" s="60" t="s">
        <v>250</v>
      </c>
      <c r="B11" s="61">
        <v>4</v>
      </c>
      <c r="C11" s="61">
        <f t="shared" si="0"/>
        <v>49</v>
      </c>
      <c r="D11" s="61">
        <f>Tableau1[[#This Row],[Début]]+Tableau1[[#This Row],[Taille]]-1</f>
        <v>52</v>
      </c>
      <c r="E11" s="61"/>
      <c r="F11" s="61"/>
      <c r="G11" s="61" t="s">
        <v>39</v>
      </c>
      <c r="H11" s="88" t="s">
        <v>251</v>
      </c>
    </row>
    <row r="12" spans="1:8" ht="15.75">
      <c r="A12" s="60" t="s">
        <v>252</v>
      </c>
      <c r="B12" s="61">
        <v>9</v>
      </c>
      <c r="C12" s="61">
        <f t="shared" si="0"/>
        <v>53</v>
      </c>
      <c r="D12" s="61">
        <f>Tableau1[[#This Row],[Début]]+Tableau1[[#This Row],[Taille]]-1</f>
        <v>61</v>
      </c>
      <c r="E12" s="61"/>
      <c r="F12" s="61"/>
      <c r="G12" s="61" t="s">
        <v>39</v>
      </c>
      <c r="H12" s="63"/>
    </row>
    <row r="13" spans="1:8" ht="31.5">
      <c r="A13" s="60" t="s">
        <v>253</v>
      </c>
      <c r="B13" s="61">
        <v>13</v>
      </c>
      <c r="C13" s="61">
        <f t="shared" si="0"/>
        <v>62</v>
      </c>
      <c r="D13" s="61">
        <f>Tableau1[[#This Row],[Début]]+Tableau1[[#This Row],[Taille]]-1</f>
        <v>74</v>
      </c>
      <c r="E13" s="61" t="s">
        <v>254</v>
      </c>
      <c r="F13" s="61" t="s">
        <v>255</v>
      </c>
      <c r="G13" s="61" t="s">
        <v>80</v>
      </c>
      <c r="H13" s="63" t="s">
        <v>256</v>
      </c>
    </row>
    <row r="14" spans="1:8" ht="31.5">
      <c r="A14" s="60" t="s">
        <v>257</v>
      </c>
      <c r="B14" s="61">
        <v>2</v>
      </c>
      <c r="C14" s="61">
        <f t="shared" si="0"/>
        <v>75</v>
      </c>
      <c r="D14" s="61">
        <f>Tableau1[[#This Row],[Début]]+Tableau1[[#This Row],[Taille]]-1</f>
        <v>76</v>
      </c>
      <c r="E14" s="61" t="s">
        <v>254</v>
      </c>
      <c r="F14" s="61" t="s">
        <v>258</v>
      </c>
      <c r="G14" s="61" t="s">
        <v>80</v>
      </c>
      <c r="H14" s="63" t="s">
        <v>259</v>
      </c>
    </row>
    <row r="15" spans="1:8" ht="63">
      <c r="A15" s="60" t="s">
        <v>260</v>
      </c>
      <c r="B15" s="61">
        <v>1</v>
      </c>
      <c r="C15" s="61">
        <f t="shared" si="0"/>
        <v>77</v>
      </c>
      <c r="D15" s="61">
        <f>Tableau1[[#This Row],[Début]]+Tableau1[[#This Row],[Taille]]-1</f>
        <v>77</v>
      </c>
      <c r="E15" s="61">
        <v>2</v>
      </c>
      <c r="F15" s="61">
        <v>79</v>
      </c>
      <c r="G15" s="61" t="s">
        <v>39</v>
      </c>
      <c r="H15" s="63" t="s">
        <v>261</v>
      </c>
    </row>
    <row r="16" spans="1:8" ht="15.75">
      <c r="A16" s="60" t="s">
        <v>262</v>
      </c>
      <c r="B16" s="61">
        <v>1</v>
      </c>
      <c r="C16" s="61">
        <f t="shared" si="0"/>
        <v>78</v>
      </c>
      <c r="D16" s="61">
        <f>Tableau1[[#This Row],[Début]]+Tableau1[[#This Row],[Taille]]-1</f>
        <v>78</v>
      </c>
      <c r="E16" s="61">
        <v>3</v>
      </c>
      <c r="F16" s="61">
        <v>70</v>
      </c>
      <c r="G16" s="61" t="s">
        <v>80</v>
      </c>
      <c r="H16" s="63"/>
    </row>
    <row r="17" spans="1:8" ht="31.5">
      <c r="A17" s="60" t="s">
        <v>263</v>
      </c>
      <c r="B17" s="61">
        <v>2</v>
      </c>
      <c r="C17" s="61">
        <f t="shared" si="0"/>
        <v>79</v>
      </c>
      <c r="D17" s="61">
        <f>Tableau1[[#This Row],[Début]]+Tableau1[[#This Row],[Taille]]-1</f>
        <v>80</v>
      </c>
      <c r="E17" s="61">
        <v>2</v>
      </c>
      <c r="F17" s="61" t="s">
        <v>264</v>
      </c>
      <c r="G17" s="61" t="s">
        <v>39</v>
      </c>
      <c r="H17" s="63" t="s">
        <v>265</v>
      </c>
    </row>
    <row r="18" spans="1:8" ht="78.75">
      <c r="A18" s="60" t="s">
        <v>266</v>
      </c>
      <c r="B18" s="61">
        <v>2</v>
      </c>
      <c r="C18" s="61">
        <f t="shared" si="0"/>
        <v>81</v>
      </c>
      <c r="D18" s="61">
        <f>Tableau1[[#This Row],[Début]]+Tableau1[[#This Row],[Taille]]-1</f>
        <v>82</v>
      </c>
      <c r="E18" s="61">
        <v>2</v>
      </c>
      <c r="F18" s="61" t="s">
        <v>267</v>
      </c>
      <c r="G18" s="61" t="s">
        <v>80</v>
      </c>
      <c r="H18" s="63" t="s">
        <v>268</v>
      </c>
    </row>
    <row r="19" spans="1:8" ht="15.75">
      <c r="A19" s="60" t="s">
        <v>269</v>
      </c>
      <c r="B19" s="61">
        <v>1</v>
      </c>
      <c r="C19" s="61">
        <f t="shared" si="0"/>
        <v>83</v>
      </c>
      <c r="D19" s="61">
        <f>Tableau1[[#This Row],[Début]]+Tableau1[[#This Row],[Taille]]-1</f>
        <v>83</v>
      </c>
      <c r="E19" s="61"/>
      <c r="F19" s="61"/>
      <c r="G19" s="61" t="s">
        <v>39</v>
      </c>
      <c r="H19" s="63"/>
    </row>
    <row r="20" spans="1:8" ht="15.75">
      <c r="A20" s="60" t="s">
        <v>270</v>
      </c>
      <c r="B20" s="61">
        <v>1</v>
      </c>
      <c r="C20" s="61">
        <f t="shared" si="0"/>
        <v>84</v>
      </c>
      <c r="D20" s="61">
        <f>Tableau1[[#This Row],[Début]]+Tableau1[[#This Row],[Taille]]-1</f>
        <v>84</v>
      </c>
      <c r="E20" s="61"/>
      <c r="F20" s="61"/>
      <c r="G20" s="61" t="s">
        <v>84</v>
      </c>
      <c r="H20" s="63" t="s">
        <v>271</v>
      </c>
    </row>
    <row r="21" spans="1:8" ht="15.75">
      <c r="A21" s="60" t="s">
        <v>272</v>
      </c>
      <c r="B21" s="61">
        <v>1</v>
      </c>
      <c r="C21" s="61">
        <f t="shared" si="0"/>
        <v>85</v>
      </c>
      <c r="D21" s="61">
        <f>Tableau1[[#This Row],[Début]]+Tableau1[[#This Row],[Taille]]-1</f>
        <v>85</v>
      </c>
      <c r="E21" s="61"/>
      <c r="F21" s="61"/>
      <c r="G21" s="61" t="s">
        <v>39</v>
      </c>
      <c r="H21" s="63" t="s">
        <v>273</v>
      </c>
    </row>
    <row r="22" spans="1:8" ht="15.75">
      <c r="A22" s="60" t="s">
        <v>274</v>
      </c>
      <c r="B22" s="61">
        <v>4</v>
      </c>
      <c r="C22" s="61">
        <f t="shared" si="0"/>
        <v>86</v>
      </c>
      <c r="D22" s="61">
        <f>Tableau1[[#This Row],[Début]]+Tableau1[[#This Row],[Taille]]-1</f>
        <v>89</v>
      </c>
      <c r="E22" s="61"/>
      <c r="F22" s="61"/>
      <c r="G22" s="61" t="s">
        <v>39</v>
      </c>
      <c r="H22" s="63"/>
    </row>
    <row r="23" spans="1:8" ht="15.75">
      <c r="A23" s="60" t="s">
        <v>275</v>
      </c>
      <c r="B23" s="61">
        <v>10</v>
      </c>
      <c r="C23" s="61">
        <f t="shared" si="0"/>
        <v>90</v>
      </c>
      <c r="D23" s="61">
        <f>Tableau1[[#This Row],[Début]]+Tableau1[[#This Row],[Taille]]-1</f>
        <v>99</v>
      </c>
      <c r="E23" s="61"/>
      <c r="F23" s="61"/>
      <c r="G23" s="61" t="s">
        <v>39</v>
      </c>
      <c r="H23" s="63"/>
    </row>
    <row r="24" spans="1:8" ht="15.75">
      <c r="A24" s="60" t="s">
        <v>276</v>
      </c>
      <c r="B24" s="61">
        <v>10</v>
      </c>
      <c r="C24" s="61">
        <f t="shared" si="0"/>
        <v>100</v>
      </c>
      <c r="D24" s="61">
        <f>Tableau1[[#This Row],[Début]]+Tableau1[[#This Row],[Taille]]-1</f>
        <v>109</v>
      </c>
      <c r="E24" s="61"/>
      <c r="F24" s="61"/>
      <c r="G24" s="61" t="s">
        <v>39</v>
      </c>
      <c r="H24" s="63"/>
    </row>
    <row r="25" spans="1:8" ht="15.75">
      <c r="A25" s="60" t="s">
        <v>277</v>
      </c>
      <c r="B25" s="61">
        <v>10</v>
      </c>
      <c r="C25" s="61">
        <f t="shared" si="0"/>
        <v>110</v>
      </c>
      <c r="D25" s="61">
        <f>Tableau1[[#This Row],[Début]]+Tableau1[[#This Row],[Taille]]-1</f>
        <v>119</v>
      </c>
      <c r="E25" s="61"/>
      <c r="F25" s="61"/>
      <c r="G25" s="61" t="s">
        <v>39</v>
      </c>
      <c r="H25" s="63"/>
    </row>
    <row r="26" spans="1:8" ht="15.75">
      <c r="A26" s="60" t="s">
        <v>278</v>
      </c>
      <c r="B26" s="61">
        <v>4</v>
      </c>
      <c r="C26" s="61">
        <f t="shared" si="0"/>
        <v>120</v>
      </c>
      <c r="D26" s="61">
        <f>Tableau1[[#This Row],[Début]]+Tableau1[[#This Row],[Taille]]-1</f>
        <v>123</v>
      </c>
      <c r="E26" s="61"/>
      <c r="F26" s="61"/>
      <c r="G26" s="61" t="s">
        <v>39</v>
      </c>
      <c r="H26" s="63"/>
    </row>
    <row r="27" spans="1:8" ht="15.75">
      <c r="A27" s="60" t="s">
        <v>279</v>
      </c>
      <c r="B27" s="61">
        <v>10</v>
      </c>
      <c r="C27" s="61">
        <f t="shared" si="0"/>
        <v>124</v>
      </c>
      <c r="D27" s="61">
        <f>Tableau1[[#This Row],[Début]]+Tableau1[[#This Row],[Taille]]-1</f>
        <v>133</v>
      </c>
      <c r="E27" s="61"/>
      <c r="F27" s="61"/>
      <c r="G27" s="61" t="s">
        <v>39</v>
      </c>
      <c r="H27" s="63"/>
    </row>
    <row r="28" spans="1:8" ht="15.75">
      <c r="A28" s="60" t="s">
        <v>280</v>
      </c>
      <c r="B28" s="61">
        <v>5</v>
      </c>
      <c r="C28" s="61">
        <f t="shared" si="0"/>
        <v>134</v>
      </c>
      <c r="D28" s="61">
        <f>Tableau1[[#This Row],[Début]]+Tableau1[[#This Row],[Taille]]-1</f>
        <v>138</v>
      </c>
      <c r="E28" s="61"/>
      <c r="F28" s="61"/>
      <c r="G28" s="61" t="s">
        <v>39</v>
      </c>
      <c r="H28" s="63"/>
    </row>
    <row r="29" spans="1:8" ht="15.75">
      <c r="A29" s="60" t="s">
        <v>281</v>
      </c>
      <c r="B29" s="61">
        <v>1</v>
      </c>
      <c r="C29" s="61">
        <f t="shared" si="0"/>
        <v>139</v>
      </c>
      <c r="D29" s="61">
        <f>Tableau1[[#This Row],[Début]]+Tableau1[[#This Row],[Taille]]-1</f>
        <v>139</v>
      </c>
      <c r="E29" s="61"/>
      <c r="F29" s="61"/>
      <c r="G29" s="61" t="s">
        <v>80</v>
      </c>
      <c r="H29" s="63" t="s">
        <v>282</v>
      </c>
    </row>
    <row r="30" spans="1:8" ht="15.75">
      <c r="A30" s="60" t="s">
        <v>283</v>
      </c>
      <c r="B30" s="61">
        <v>20</v>
      </c>
      <c r="C30" s="61">
        <f t="shared" si="0"/>
        <v>140</v>
      </c>
      <c r="D30" s="61">
        <f>Tableau1[[#This Row],[Début]]+Tableau1[[#This Row],[Taille]]-1</f>
        <v>159</v>
      </c>
      <c r="E30" s="61"/>
      <c r="F30" s="61"/>
      <c r="G30" s="61" t="s">
        <v>80</v>
      </c>
      <c r="H30" s="63" t="s">
        <v>284</v>
      </c>
    </row>
    <row r="31" spans="1:8" ht="15.75">
      <c r="A31" s="60" t="s">
        <v>285</v>
      </c>
      <c r="B31" s="61">
        <v>1</v>
      </c>
      <c r="C31" s="61">
        <f t="shared" si="0"/>
        <v>160</v>
      </c>
      <c r="D31" s="61">
        <f>Tableau1[[#This Row],[Début]]+Tableau1[[#This Row],[Taille]]-1</f>
        <v>160</v>
      </c>
      <c r="E31" s="61"/>
      <c r="F31" s="61"/>
      <c r="G31" s="61" t="s">
        <v>80</v>
      </c>
      <c r="H31" s="63" t="s">
        <v>286</v>
      </c>
    </row>
    <row r="32" spans="1:8" ht="15.75">
      <c r="A32" s="87" t="s">
        <v>287</v>
      </c>
      <c r="B32" s="61">
        <v>1</v>
      </c>
      <c r="C32" s="61">
        <f t="shared" si="0"/>
        <v>161</v>
      </c>
      <c r="D32" s="61">
        <f>Tableau1[[#This Row],[Début]]+Tableau1[[#This Row],[Taille]]-1</f>
        <v>161</v>
      </c>
      <c r="E32" s="61"/>
      <c r="F32" s="61"/>
      <c r="G32" s="61" t="s">
        <v>80</v>
      </c>
      <c r="H32" s="63" t="s">
        <v>288</v>
      </c>
    </row>
    <row r="33" spans="1:8" ht="31.5">
      <c r="A33" s="60" t="s">
        <v>289</v>
      </c>
      <c r="B33" s="61">
        <v>8</v>
      </c>
      <c r="C33" s="61">
        <f t="shared" si="0"/>
        <v>162</v>
      </c>
      <c r="D33" s="61">
        <f>Tableau1[[#This Row],[Début]]+Tableau1[[#This Row],[Taille]]-1</f>
        <v>169</v>
      </c>
      <c r="E33" s="61">
        <v>2</v>
      </c>
      <c r="F33" s="61" t="s">
        <v>290</v>
      </c>
      <c r="G33" s="61" t="s">
        <v>39</v>
      </c>
      <c r="H33" s="63" t="s">
        <v>291</v>
      </c>
    </row>
    <row r="34" spans="1:8" ht="31.5">
      <c r="A34" s="60" t="s">
        <v>292</v>
      </c>
      <c r="B34" s="61">
        <v>10</v>
      </c>
      <c r="C34" s="61">
        <f t="shared" si="0"/>
        <v>170</v>
      </c>
      <c r="D34" s="61">
        <f>Tableau1[[#This Row],[Début]]+Tableau1[[#This Row],[Taille]]-1</f>
        <v>179</v>
      </c>
      <c r="E34" s="61"/>
      <c r="F34" s="61"/>
      <c r="G34" s="61" t="s">
        <v>39</v>
      </c>
      <c r="H34" s="63" t="s">
        <v>293</v>
      </c>
    </row>
    <row r="35" spans="1:8" ht="15.75">
      <c r="A35" s="60" t="s">
        <v>294</v>
      </c>
      <c r="B35" s="61">
        <v>1</v>
      </c>
      <c r="C35" s="61">
        <f t="shared" si="0"/>
        <v>180</v>
      </c>
      <c r="D35" s="61">
        <f>Tableau1[[#This Row],[Début]]+Tableau1[[#This Row],[Taille]]-1</f>
        <v>180</v>
      </c>
      <c r="E35" s="61">
        <v>3</v>
      </c>
      <c r="F35" s="61">
        <v>117</v>
      </c>
      <c r="G35" s="61" t="s">
        <v>80</v>
      </c>
      <c r="H35" s="63"/>
    </row>
    <row r="36" spans="1:8" ht="15.75">
      <c r="A36" s="60" t="s">
        <v>295</v>
      </c>
      <c r="B36" s="61">
        <v>9</v>
      </c>
      <c r="C36" s="61">
        <f t="shared" si="0"/>
        <v>181</v>
      </c>
      <c r="D36" s="61">
        <f>Tableau1[[#This Row],[Début]]+Tableau1[[#This Row],[Taille]]-1</f>
        <v>189</v>
      </c>
      <c r="E36" s="61">
        <v>2</v>
      </c>
      <c r="F36" s="61" t="s">
        <v>296</v>
      </c>
      <c r="G36" s="61" t="s">
        <v>39</v>
      </c>
      <c r="H36" s="63" t="s">
        <v>297</v>
      </c>
    </row>
    <row r="37" spans="1:8" ht="15.75">
      <c r="A37" s="60" t="s">
        <v>298</v>
      </c>
      <c r="B37" s="61">
        <v>1</v>
      </c>
      <c r="C37" s="61">
        <f t="shared" si="0"/>
        <v>190</v>
      </c>
      <c r="D37" s="61">
        <f>Tableau1[[#This Row],[Début]]+Tableau1[[#This Row],[Taille]]-1</f>
        <v>190</v>
      </c>
      <c r="E37" s="61">
        <v>2</v>
      </c>
      <c r="F37" s="61">
        <v>102</v>
      </c>
      <c r="G37" s="61" t="s">
        <v>80</v>
      </c>
      <c r="H37" s="63"/>
    </row>
    <row r="38" spans="1:8" ht="31.5">
      <c r="A38" s="60" t="s">
        <v>299</v>
      </c>
      <c r="B38" s="61">
        <v>3</v>
      </c>
      <c r="C38" s="61">
        <f t="shared" si="0"/>
        <v>191</v>
      </c>
      <c r="D38" s="61">
        <f>Tableau1[[#This Row],[Début]]+Tableau1[[#This Row],[Taille]]-1</f>
        <v>193</v>
      </c>
      <c r="E38" s="61">
        <v>2</v>
      </c>
      <c r="F38" s="61" t="s">
        <v>300</v>
      </c>
      <c r="G38" s="61" t="s">
        <v>80</v>
      </c>
      <c r="H38" s="63" t="s">
        <v>301</v>
      </c>
    </row>
    <row r="39" spans="1:8" ht="15.75">
      <c r="A39" s="60" t="s">
        <v>302</v>
      </c>
      <c r="B39" s="61">
        <v>3</v>
      </c>
      <c r="C39" s="61">
        <f t="shared" si="0"/>
        <v>194</v>
      </c>
      <c r="D39" s="61">
        <f>Tableau1[[#This Row],[Début]]+Tableau1[[#This Row],[Taille]]-1</f>
        <v>196</v>
      </c>
      <c r="E39" s="61">
        <v>2</v>
      </c>
      <c r="F39" s="61" t="s">
        <v>303</v>
      </c>
      <c r="G39" s="61" t="s">
        <v>39</v>
      </c>
      <c r="H39" s="63" t="s">
        <v>304</v>
      </c>
    </row>
    <row r="40" spans="1:8" ht="31.5">
      <c r="A40" s="60" t="s">
        <v>305</v>
      </c>
      <c r="B40" s="61">
        <v>4</v>
      </c>
      <c r="C40" s="61">
        <f t="shared" si="0"/>
        <v>197</v>
      </c>
      <c r="D40" s="61">
        <f>Tableau1[[#This Row],[Début]]+Tableau1[[#This Row],[Taille]]-1</f>
        <v>200</v>
      </c>
      <c r="E40" s="61">
        <v>2</v>
      </c>
      <c r="F40" s="61" t="s">
        <v>306</v>
      </c>
      <c r="G40" s="61" t="s">
        <v>39</v>
      </c>
      <c r="H40" s="63" t="s">
        <v>307</v>
      </c>
    </row>
    <row r="41" spans="1:8" ht="15.75">
      <c r="A41" s="60" t="s">
        <v>79</v>
      </c>
      <c r="B41" s="61">
        <v>30</v>
      </c>
      <c r="C41" s="61">
        <f t="shared" si="0"/>
        <v>201</v>
      </c>
      <c r="D41" s="61">
        <f>Tableau1[[#This Row],[Début]]+Tableau1[[#This Row],[Taille]]-1</f>
        <v>230</v>
      </c>
      <c r="E41" s="61"/>
      <c r="F41" s="61"/>
      <c r="G41" s="61" t="s">
        <v>80</v>
      </c>
      <c r="H41" s="63" t="s">
        <v>308</v>
      </c>
    </row>
    <row r="42" spans="1:8" ht="15.75">
      <c r="A42" s="60" t="s">
        <v>309</v>
      </c>
      <c r="B42" s="61">
        <v>1</v>
      </c>
      <c r="C42" s="61">
        <f t="shared" si="0"/>
        <v>231</v>
      </c>
      <c r="D42" s="61">
        <f>Tableau1[[#This Row],[Début]]+Tableau1[[#This Row],[Taille]]-1</f>
        <v>231</v>
      </c>
      <c r="E42" s="61"/>
      <c r="F42" s="61"/>
      <c r="G42" s="61"/>
      <c r="H42" s="63" t="s">
        <v>286</v>
      </c>
    </row>
    <row r="43" spans="1:8" ht="94.5">
      <c r="A43" s="60" t="s">
        <v>310</v>
      </c>
      <c r="B43" s="61">
        <v>9</v>
      </c>
      <c r="C43" s="61">
        <f t="shared" si="0"/>
        <v>232</v>
      </c>
      <c r="D43" s="61">
        <f>Tableau1[[#This Row],[Début]]+Tableau1[[#This Row],[Taille]]-1</f>
        <v>240</v>
      </c>
      <c r="E43" s="61">
        <v>2</v>
      </c>
      <c r="F43" s="61" t="s">
        <v>311</v>
      </c>
      <c r="G43" s="61" t="s">
        <v>80</v>
      </c>
      <c r="H43" s="63" t="s">
        <v>312</v>
      </c>
    </row>
    <row r="44" spans="1:8" ht="94.5">
      <c r="A44" s="60" t="s">
        <v>313</v>
      </c>
      <c r="B44" s="61">
        <v>10</v>
      </c>
      <c r="C44" s="61">
        <f t="shared" si="0"/>
        <v>241</v>
      </c>
      <c r="D44" s="61">
        <f>Tableau1[[#This Row],[Début]]+Tableau1[[#This Row],[Taille]]-1</f>
        <v>250</v>
      </c>
      <c r="E44" s="61">
        <v>2</v>
      </c>
      <c r="F44" s="61" t="s">
        <v>314</v>
      </c>
      <c r="G44" s="61" t="s">
        <v>80</v>
      </c>
      <c r="H44" s="63" t="s">
        <v>312</v>
      </c>
    </row>
    <row r="45" spans="1:8" ht="15.75">
      <c r="A45" s="60" t="s">
        <v>315</v>
      </c>
      <c r="B45" s="61">
        <v>1</v>
      </c>
      <c r="C45" s="61">
        <f t="shared" si="0"/>
        <v>251</v>
      </c>
      <c r="D45" s="61">
        <f>Tableau1[[#This Row],[Début]]+Tableau1[[#This Row],[Taille]]-1</f>
        <v>251</v>
      </c>
      <c r="E45" s="61">
        <v>2</v>
      </c>
      <c r="F45" s="61">
        <v>58</v>
      </c>
      <c r="G45" s="61" t="s">
        <v>39</v>
      </c>
      <c r="H45" s="63" t="s">
        <v>316</v>
      </c>
    </row>
    <row r="46" spans="1:8" ht="31.5">
      <c r="A46" s="60" t="s">
        <v>317</v>
      </c>
      <c r="B46" s="61">
        <v>8</v>
      </c>
      <c r="C46" s="61">
        <f t="shared" si="0"/>
        <v>252</v>
      </c>
      <c r="D46" s="61">
        <f>Tableau1[[#This Row],[Début]]+Tableau1[[#This Row],[Taille]]-1</f>
        <v>259</v>
      </c>
      <c r="E46" s="61">
        <v>2</v>
      </c>
      <c r="F46" s="61" t="s">
        <v>318</v>
      </c>
      <c r="G46" s="61" t="s">
        <v>319</v>
      </c>
      <c r="H46" s="63" t="s">
        <v>320</v>
      </c>
    </row>
    <row r="47" spans="1:8" ht="47.25">
      <c r="A47" s="60" t="s">
        <v>321</v>
      </c>
      <c r="B47" s="61">
        <v>8</v>
      </c>
      <c r="C47" s="61">
        <f t="shared" si="0"/>
        <v>260</v>
      </c>
      <c r="D47" s="61">
        <f>Tableau1[[#This Row],[Début]]+Tableau1[[#This Row],[Taille]]-1</f>
        <v>267</v>
      </c>
      <c r="E47" s="61">
        <v>2</v>
      </c>
      <c r="F47" s="61" t="s">
        <v>322</v>
      </c>
      <c r="G47" s="61" t="s">
        <v>319</v>
      </c>
      <c r="H47" s="63" t="s">
        <v>323</v>
      </c>
    </row>
    <row r="48" spans="1:8" ht="31.5">
      <c r="A48" s="60" t="s">
        <v>324</v>
      </c>
      <c r="B48" s="61">
        <v>3</v>
      </c>
      <c r="C48" s="61">
        <f t="shared" si="0"/>
        <v>268</v>
      </c>
      <c r="D48" s="61">
        <f>Tableau1[[#This Row],[Début]]+Tableau1[[#This Row],[Taille]]-1</f>
        <v>270</v>
      </c>
      <c r="E48" s="61">
        <v>2</v>
      </c>
      <c r="F48" s="61" t="s">
        <v>325</v>
      </c>
      <c r="G48" s="61" t="s">
        <v>319</v>
      </c>
      <c r="H48" s="63" t="s">
        <v>326</v>
      </c>
    </row>
    <row r="49" spans="1:8" ht="47.25">
      <c r="A49" s="60" t="s">
        <v>327</v>
      </c>
      <c r="B49" s="61">
        <v>3</v>
      </c>
      <c r="C49" s="61">
        <f t="shared" si="0"/>
        <v>271</v>
      </c>
      <c r="D49" s="61">
        <f>Tableau1[[#This Row],[Début]]+Tableau1[[#This Row],[Taille]]-1</f>
        <v>273</v>
      </c>
      <c r="E49" s="61">
        <v>2</v>
      </c>
      <c r="F49" s="61" t="s">
        <v>328</v>
      </c>
      <c r="G49" s="61" t="s">
        <v>319</v>
      </c>
      <c r="H49" s="63" t="s">
        <v>329</v>
      </c>
    </row>
    <row r="50" spans="1:8" ht="31.5">
      <c r="A50" s="60" t="s">
        <v>330</v>
      </c>
      <c r="B50" s="61">
        <v>1</v>
      </c>
      <c r="C50" s="61">
        <f t="shared" si="0"/>
        <v>274</v>
      </c>
      <c r="D50" s="61">
        <f>Tableau1[[#This Row],[Début]]+Tableau1[[#This Row],[Taille]]-1</f>
        <v>274</v>
      </c>
      <c r="E50" s="61">
        <v>2</v>
      </c>
      <c r="F50" s="61">
        <v>95</v>
      </c>
      <c r="G50" s="61" t="s">
        <v>80</v>
      </c>
      <c r="H50" s="63" t="s">
        <v>331</v>
      </c>
    </row>
    <row r="51" spans="1:8" ht="31.5">
      <c r="A51" s="60" t="s">
        <v>332</v>
      </c>
      <c r="B51" s="61">
        <v>8</v>
      </c>
      <c r="C51" s="61">
        <f t="shared" si="0"/>
        <v>275</v>
      </c>
      <c r="D51" s="61">
        <f>Tableau1[[#This Row],[Début]]+Tableau1[[#This Row],[Taille]]-1</f>
        <v>282</v>
      </c>
      <c r="E51" s="61">
        <v>2</v>
      </c>
      <c r="F51" s="61" t="s">
        <v>333</v>
      </c>
      <c r="G51" s="61" t="s">
        <v>39</v>
      </c>
      <c r="H51" s="63" t="s">
        <v>334</v>
      </c>
    </row>
    <row r="52" spans="1:8" ht="31.5">
      <c r="A52" s="60" t="s">
        <v>335</v>
      </c>
      <c r="B52" s="61">
        <v>8</v>
      </c>
      <c r="C52" s="61">
        <f t="shared" si="0"/>
        <v>283</v>
      </c>
      <c r="D52" s="61">
        <f>Tableau1[[#This Row],[Début]]+Tableau1[[#This Row],[Taille]]-1</f>
        <v>290</v>
      </c>
      <c r="E52" s="61">
        <v>2</v>
      </c>
      <c r="F52" s="61" t="s">
        <v>336</v>
      </c>
      <c r="G52" s="61" t="s">
        <v>39</v>
      </c>
      <c r="H52" s="63" t="s">
        <v>337</v>
      </c>
    </row>
    <row r="53" spans="1:8" ht="15.75">
      <c r="A53" s="60" t="s">
        <v>338</v>
      </c>
      <c r="B53" s="61">
        <v>8</v>
      </c>
      <c r="C53" s="61">
        <f t="shared" si="0"/>
        <v>291</v>
      </c>
      <c r="D53" s="61">
        <f>Tableau1[[#This Row],[Début]]+Tableau1[[#This Row],[Taille]]-1</f>
        <v>298</v>
      </c>
      <c r="E53" s="61"/>
      <c r="F53" s="61"/>
      <c r="G53" s="61" t="s">
        <v>84</v>
      </c>
      <c r="H53" s="63" t="s">
        <v>339</v>
      </c>
    </row>
    <row r="54" spans="1:8" ht="15.75">
      <c r="A54" s="60" t="s">
        <v>340</v>
      </c>
      <c r="B54" s="61">
        <v>1</v>
      </c>
      <c r="C54" s="61">
        <f t="shared" si="0"/>
        <v>299</v>
      </c>
      <c r="D54" s="61">
        <f>Tableau1[[#This Row],[Début]]+Tableau1[[#This Row],[Taille]]-1</f>
        <v>299</v>
      </c>
      <c r="E54" s="61"/>
      <c r="F54" s="61"/>
      <c r="G54" s="61" t="s">
        <v>39</v>
      </c>
      <c r="H54" s="63" t="s">
        <v>341</v>
      </c>
    </row>
    <row r="55" spans="1:8" ht="15.75">
      <c r="A55" s="60" t="s">
        <v>342</v>
      </c>
      <c r="B55" s="61">
        <v>8</v>
      </c>
      <c r="C55" s="61">
        <f t="shared" si="0"/>
        <v>300</v>
      </c>
      <c r="D55" s="61">
        <f>Tableau1[[#This Row],[Début]]+Tableau1[[#This Row],[Taille]]-1</f>
        <v>307</v>
      </c>
      <c r="E55" s="61"/>
      <c r="F55" s="61"/>
      <c r="G55" s="61" t="s">
        <v>84</v>
      </c>
      <c r="H55" s="63" t="s">
        <v>343</v>
      </c>
    </row>
    <row r="56" spans="1:8" ht="15.75">
      <c r="A56" s="60" t="s">
        <v>344</v>
      </c>
      <c r="B56" s="61">
        <v>8</v>
      </c>
      <c r="C56" s="61">
        <f t="shared" si="0"/>
        <v>308</v>
      </c>
      <c r="D56" s="61">
        <f>Tableau1[[#This Row],[Début]]+Tableau1[[#This Row],[Taille]]-1</f>
        <v>315</v>
      </c>
      <c r="E56" s="61"/>
      <c r="F56" s="61"/>
      <c r="G56" s="61" t="s">
        <v>84</v>
      </c>
      <c r="H56" s="63" t="s">
        <v>345</v>
      </c>
    </row>
    <row r="57" spans="1:8" ht="15.75">
      <c r="A57" s="60" t="s">
        <v>346</v>
      </c>
      <c r="B57" s="61">
        <v>8</v>
      </c>
      <c r="C57" s="61">
        <f t="shared" si="0"/>
        <v>316</v>
      </c>
      <c r="D57" s="61">
        <f>Tableau1[[#This Row],[Début]]+Tableau1[[#This Row],[Taille]]-1</f>
        <v>323</v>
      </c>
      <c r="E57" s="61"/>
      <c r="F57" s="61"/>
      <c r="G57" s="61" t="s">
        <v>84</v>
      </c>
      <c r="H57" s="63" t="s">
        <v>347</v>
      </c>
    </row>
    <row r="58" spans="1:8" ht="15.75">
      <c r="A58" s="60" t="s">
        <v>348</v>
      </c>
      <c r="B58" s="61">
        <v>8</v>
      </c>
      <c r="C58" s="61">
        <f t="shared" si="0"/>
        <v>324</v>
      </c>
      <c r="D58" s="61">
        <f>Tableau1[[#This Row],[Début]]+Tableau1[[#This Row],[Taille]]-1</f>
        <v>331</v>
      </c>
      <c r="E58" s="61"/>
      <c r="F58" s="61"/>
      <c r="G58" s="61" t="s">
        <v>84</v>
      </c>
      <c r="H58" s="63" t="s">
        <v>349</v>
      </c>
    </row>
    <row r="59" spans="1:8" ht="15.75">
      <c r="A59" s="60" t="s">
        <v>350</v>
      </c>
      <c r="B59" s="61">
        <v>8</v>
      </c>
      <c r="C59" s="61">
        <f t="shared" si="0"/>
        <v>332</v>
      </c>
      <c r="D59" s="61">
        <f>Tableau1[[#This Row],[Début]]+Tableau1[[#This Row],[Taille]]-1</f>
        <v>339</v>
      </c>
      <c r="E59" s="61"/>
      <c r="F59" s="61"/>
      <c r="G59" s="61" t="s">
        <v>84</v>
      </c>
      <c r="H59" s="63" t="s">
        <v>351</v>
      </c>
    </row>
    <row r="60" spans="1:8" ht="15.75">
      <c r="A60" s="60" t="s">
        <v>352</v>
      </c>
      <c r="B60" s="61">
        <v>8</v>
      </c>
      <c r="C60" s="61">
        <f t="shared" si="0"/>
        <v>340</v>
      </c>
      <c r="D60" s="61">
        <f>Tableau1[[#This Row],[Début]]+Tableau1[[#This Row],[Taille]]-1</f>
        <v>347</v>
      </c>
      <c r="E60" s="61"/>
      <c r="F60" s="61"/>
      <c r="G60" s="61" t="s">
        <v>84</v>
      </c>
      <c r="H60" s="63" t="s">
        <v>353</v>
      </c>
    </row>
    <row r="61" spans="1:8" ht="78.75">
      <c r="A61" s="60" t="s">
        <v>354</v>
      </c>
      <c r="B61" s="61">
        <v>1</v>
      </c>
      <c r="C61" s="61">
        <f t="shared" si="0"/>
        <v>348</v>
      </c>
      <c r="D61" s="61">
        <f>Tableau1[[#This Row],[Début]]+Tableau1[[#This Row],[Taille]]-1</f>
        <v>348</v>
      </c>
      <c r="E61" s="61"/>
      <c r="F61" s="61"/>
      <c r="G61" s="61" t="s">
        <v>39</v>
      </c>
      <c r="H61" s="63" t="s">
        <v>355</v>
      </c>
    </row>
    <row r="62" spans="1:8" ht="78.75">
      <c r="A62" s="60" t="s">
        <v>356</v>
      </c>
      <c r="B62" s="61">
        <v>1</v>
      </c>
      <c r="C62" s="61">
        <f t="shared" si="0"/>
        <v>349</v>
      </c>
      <c r="D62" s="61">
        <f>Tableau1[[#This Row],[Début]]+Tableau1[[#This Row],[Taille]]-1</f>
        <v>349</v>
      </c>
      <c r="E62" s="61"/>
      <c r="F62" s="61"/>
      <c r="G62" s="61" t="s">
        <v>39</v>
      </c>
      <c r="H62" s="63" t="s">
        <v>355</v>
      </c>
    </row>
    <row r="63" spans="1:8" ht="78.75">
      <c r="A63" s="60" t="s">
        <v>357</v>
      </c>
      <c r="B63" s="61">
        <v>1</v>
      </c>
      <c r="C63" s="61">
        <f t="shared" si="0"/>
        <v>350</v>
      </c>
      <c r="D63" s="61">
        <f>Tableau1[[#This Row],[Début]]+Tableau1[[#This Row],[Taille]]-1</f>
        <v>350</v>
      </c>
      <c r="E63" s="61"/>
      <c r="F63" s="61"/>
      <c r="G63" s="61" t="s">
        <v>39</v>
      </c>
      <c r="H63" s="63" t="s">
        <v>355</v>
      </c>
    </row>
    <row r="64" spans="1:8" ht="141.75">
      <c r="A64" s="60" t="s">
        <v>358</v>
      </c>
      <c r="B64" s="61">
        <v>3</v>
      </c>
      <c r="C64" s="61">
        <f t="shared" si="0"/>
        <v>351</v>
      </c>
      <c r="D64" s="61">
        <f>Tableau1[[#This Row],[Début]]+Tableau1[[#This Row],[Taille]]-1</f>
        <v>353</v>
      </c>
      <c r="E64" s="61"/>
      <c r="F64" s="61"/>
      <c r="G64" s="61" t="s">
        <v>39</v>
      </c>
      <c r="H64" s="63" t="s">
        <v>359</v>
      </c>
    </row>
    <row r="65" spans="1:8" ht="15.75">
      <c r="A65" s="60" t="s">
        <v>360</v>
      </c>
      <c r="B65" s="61">
        <v>20</v>
      </c>
      <c r="C65" s="61">
        <f t="shared" si="0"/>
        <v>354</v>
      </c>
      <c r="D65" s="61">
        <f>Tableau1[[#This Row],[Début]]+Tableau1[[#This Row],[Taille]]-1</f>
        <v>373</v>
      </c>
      <c r="E65" s="61"/>
      <c r="F65" s="61"/>
      <c r="G65" s="61" t="s">
        <v>39</v>
      </c>
      <c r="H65" s="63"/>
    </row>
    <row r="66" spans="1:8" ht="15.75">
      <c r="A66" s="60" t="s">
        <v>361</v>
      </c>
      <c r="B66" s="61">
        <v>15</v>
      </c>
      <c r="C66" s="61">
        <f t="shared" si="0"/>
        <v>374</v>
      </c>
      <c r="D66" s="61">
        <f>Tableau1[[#This Row],[Début]]+Tableau1[[#This Row],[Taille]]-1</f>
        <v>388</v>
      </c>
      <c r="E66" s="61"/>
      <c r="F66" s="61"/>
      <c r="G66" s="61"/>
      <c r="H66" s="63" t="s">
        <v>362</v>
      </c>
    </row>
    <row r="67" spans="1:8" ht="15.75">
      <c r="A67" s="60" t="s">
        <v>363</v>
      </c>
      <c r="B67" s="61">
        <v>1</v>
      </c>
      <c r="C67" s="61">
        <f t="shared" si="0"/>
        <v>389</v>
      </c>
      <c r="D67" s="61">
        <f>Tableau1[[#This Row],[Début]]+Tableau1[[#This Row],[Taille]]-1</f>
        <v>389</v>
      </c>
      <c r="E67" s="61"/>
      <c r="F67" s="61"/>
      <c r="G67" s="61" t="s">
        <v>80</v>
      </c>
      <c r="H67" s="63" t="s">
        <v>364</v>
      </c>
    </row>
    <row r="68" spans="1:8" ht="31.5">
      <c r="A68" s="60" t="s">
        <v>365</v>
      </c>
      <c r="B68" s="61">
        <v>6</v>
      </c>
      <c r="C68" s="61">
        <f t="shared" si="0"/>
        <v>390</v>
      </c>
      <c r="D68" s="61">
        <f>Tableau1[[#This Row],[Début]]+Tableau1[[#This Row],[Taille]]-1</f>
        <v>395</v>
      </c>
      <c r="E68" s="61" t="s">
        <v>254</v>
      </c>
      <c r="F68" s="61" t="s">
        <v>366</v>
      </c>
      <c r="G68" s="61" t="s">
        <v>319</v>
      </c>
      <c r="H68" s="63" t="s">
        <v>367</v>
      </c>
    </row>
    <row r="69" spans="1:8" ht="31.5">
      <c r="A69" s="60" t="s">
        <v>368</v>
      </c>
      <c r="B69" s="61">
        <v>1</v>
      </c>
      <c r="C69" s="61">
        <f t="shared" si="0"/>
        <v>396</v>
      </c>
      <c r="D69" s="61">
        <f>Tableau1[[#This Row],[Début]]+Tableau1[[#This Row],[Taille]]-1</f>
        <v>396</v>
      </c>
      <c r="E69" s="61" t="s">
        <v>254</v>
      </c>
      <c r="F69" s="61">
        <v>71</v>
      </c>
      <c r="G69" s="61" t="s">
        <v>319</v>
      </c>
      <c r="H69" s="63" t="s">
        <v>369</v>
      </c>
    </row>
    <row r="70" spans="1:8" ht="15.75">
      <c r="A70" s="60" t="s">
        <v>370</v>
      </c>
      <c r="B70" s="61">
        <v>25</v>
      </c>
      <c r="C70" s="61">
        <f t="shared" si="0"/>
        <v>397</v>
      </c>
      <c r="D70" s="61">
        <f>Tableau1[[#This Row],[Début]]+Tableau1[[#This Row],[Taille]]-1</f>
        <v>421</v>
      </c>
      <c r="E70" s="61" t="s">
        <v>254</v>
      </c>
      <c r="F70" s="61" t="s">
        <v>371</v>
      </c>
      <c r="G70" s="61" t="s">
        <v>319</v>
      </c>
      <c r="H70" s="63" t="s">
        <v>372</v>
      </c>
    </row>
    <row r="71" spans="1:8" ht="15.75">
      <c r="A71" s="60" t="s">
        <v>373</v>
      </c>
      <c r="B71" s="61">
        <v>15</v>
      </c>
      <c r="C71" s="61">
        <f t="shared" si="0"/>
        <v>422</v>
      </c>
      <c r="D71" s="61">
        <f>Tableau1[[#This Row],[Début]]+Tableau1[[#This Row],[Taille]]-1</f>
        <v>436</v>
      </c>
      <c r="E71" s="61" t="s">
        <v>254</v>
      </c>
      <c r="F71" s="61" t="s">
        <v>374</v>
      </c>
      <c r="G71" s="61" t="s">
        <v>319</v>
      </c>
      <c r="H71" s="63" t="s">
        <v>372</v>
      </c>
    </row>
    <row r="72" spans="1:8" ht="15.75">
      <c r="A72" s="60" t="s">
        <v>375</v>
      </c>
      <c r="B72" s="61">
        <v>1</v>
      </c>
      <c r="C72" s="61">
        <f t="shared" ref="C72:C76" si="1">D71+1</f>
        <v>437</v>
      </c>
      <c r="D72" s="61">
        <f>Tableau1[[#This Row],[Début]]+Tableau1[[#This Row],[Taille]]-1</f>
        <v>437</v>
      </c>
      <c r="E72" s="61" t="s">
        <v>254</v>
      </c>
      <c r="F72" s="61">
        <v>121</v>
      </c>
      <c r="G72" s="61" t="s">
        <v>319</v>
      </c>
      <c r="H72" s="63" t="s">
        <v>376</v>
      </c>
    </row>
    <row r="73" spans="1:8" ht="15.75">
      <c r="A73" s="60" t="s">
        <v>377</v>
      </c>
      <c r="B73" s="61">
        <v>1</v>
      </c>
      <c r="C73" s="61">
        <f t="shared" si="1"/>
        <v>438</v>
      </c>
      <c r="D73" s="61">
        <f>Tableau1[[#This Row],[Début]]+Tableau1[[#This Row],[Taille]]-1</f>
        <v>438</v>
      </c>
      <c r="E73" s="61"/>
      <c r="F73" s="61"/>
      <c r="G73" s="61" t="s">
        <v>80</v>
      </c>
      <c r="H73" s="63" t="s">
        <v>378</v>
      </c>
    </row>
    <row r="74" spans="1:8" ht="15.75">
      <c r="A74" s="60" t="s">
        <v>379</v>
      </c>
      <c r="B74" s="61">
        <v>14</v>
      </c>
      <c r="C74" s="61">
        <f t="shared" si="1"/>
        <v>439</v>
      </c>
      <c r="D74" s="61">
        <f>Tableau1[[#This Row],[Début]]+Tableau1[[#This Row],[Taille]]-1</f>
        <v>452</v>
      </c>
      <c r="E74" s="61" t="s">
        <v>380</v>
      </c>
      <c r="F74" s="61" t="s">
        <v>381</v>
      </c>
      <c r="G74" s="61" t="s">
        <v>80</v>
      </c>
      <c r="H74" s="63" t="s">
        <v>382</v>
      </c>
    </row>
    <row r="75" spans="1:8" ht="15.75">
      <c r="A75" s="60" t="s">
        <v>383</v>
      </c>
      <c r="B75" s="61">
        <v>14</v>
      </c>
      <c r="C75" s="61">
        <f t="shared" si="1"/>
        <v>453</v>
      </c>
      <c r="D75" s="61">
        <f>Tableau1[[#This Row],[Début]]+Tableau1[[#This Row],[Taille]]-1</f>
        <v>466</v>
      </c>
      <c r="E75" s="61" t="s">
        <v>380</v>
      </c>
      <c r="F75" s="61" t="s">
        <v>381</v>
      </c>
      <c r="G75" s="61" t="s">
        <v>80</v>
      </c>
      <c r="H75" s="63" t="s">
        <v>384</v>
      </c>
    </row>
    <row r="76" spans="1:8" ht="15.75">
      <c r="A76" s="60" t="s">
        <v>385</v>
      </c>
      <c r="B76" s="61">
        <v>2</v>
      </c>
      <c r="C76" s="61">
        <f t="shared" si="1"/>
        <v>467</v>
      </c>
      <c r="D76" s="61">
        <f>Tableau1[[#This Row],[Début]]+Tableau1[[#This Row],[Taille]]-1</f>
        <v>468</v>
      </c>
      <c r="E76" s="61"/>
      <c r="F76" s="61"/>
      <c r="G76" s="61" t="s">
        <v>39</v>
      </c>
      <c r="H76" s="63"/>
    </row>
    <row r="77" spans="1:8" ht="15.75">
      <c r="A77" s="60" t="s">
        <v>386</v>
      </c>
      <c r="B77" s="61">
        <v>3</v>
      </c>
      <c r="C77" s="61"/>
      <c r="D77" s="61"/>
      <c r="E77" s="61">
        <v>3</v>
      </c>
      <c r="F77" s="61" t="s">
        <v>387</v>
      </c>
      <c r="G77" s="61" t="s">
        <v>80</v>
      </c>
      <c r="H77" s="63"/>
    </row>
    <row r="78" spans="1:8" ht="15.75">
      <c r="A78" s="60" t="s">
        <v>388</v>
      </c>
      <c r="B78" s="61">
        <v>2</v>
      </c>
      <c r="C78" s="61"/>
      <c r="D78" s="61"/>
      <c r="E78" s="61">
        <v>3</v>
      </c>
      <c r="F78" s="61" t="s">
        <v>389</v>
      </c>
      <c r="G78" s="61" t="s">
        <v>80</v>
      </c>
      <c r="H78" s="63"/>
    </row>
    <row r="79" spans="1:8" ht="15.75">
      <c r="A79" s="60" t="s">
        <v>390</v>
      </c>
      <c r="B79" s="61">
        <v>8</v>
      </c>
      <c r="C79" s="61"/>
      <c r="D79" s="61"/>
      <c r="E79" s="61">
        <v>3</v>
      </c>
      <c r="F79" s="61" t="s">
        <v>391</v>
      </c>
      <c r="G79" s="61" t="s">
        <v>39</v>
      </c>
      <c r="H79" s="63" t="s">
        <v>392</v>
      </c>
    </row>
    <row r="80" spans="1:8" ht="15.75">
      <c r="A80" s="60" t="s">
        <v>393</v>
      </c>
      <c r="B80" s="61">
        <v>8</v>
      </c>
      <c r="C80" s="61"/>
      <c r="D80" s="61"/>
      <c r="E80" s="61">
        <v>3</v>
      </c>
      <c r="F80" s="61" t="s">
        <v>394</v>
      </c>
      <c r="G80" s="61" t="s">
        <v>39</v>
      </c>
      <c r="H80" s="63" t="s">
        <v>392</v>
      </c>
    </row>
    <row r="81" spans="1:8" ht="15.75">
      <c r="A81" s="60" t="s">
        <v>395</v>
      </c>
      <c r="B81" s="61">
        <v>7</v>
      </c>
      <c r="C81" s="61"/>
      <c r="D81" s="61"/>
      <c r="E81" s="61">
        <v>3</v>
      </c>
      <c r="F81" s="61" t="s">
        <v>396</v>
      </c>
      <c r="G81" s="61" t="s">
        <v>39</v>
      </c>
      <c r="H81" s="63" t="s">
        <v>397</v>
      </c>
    </row>
    <row r="82" spans="1:8" ht="15.75">
      <c r="A82" s="60" t="s">
        <v>398</v>
      </c>
      <c r="B82" s="61">
        <v>8</v>
      </c>
      <c r="C82" s="61"/>
      <c r="D82" s="61"/>
      <c r="E82" s="61">
        <v>3</v>
      </c>
      <c r="F82" s="61" t="s">
        <v>399</v>
      </c>
      <c r="G82" s="61" t="s">
        <v>39</v>
      </c>
      <c r="H82" s="63" t="s">
        <v>400</v>
      </c>
    </row>
    <row r="83" spans="1:8" ht="15.75">
      <c r="A83" s="60" t="s">
        <v>401</v>
      </c>
      <c r="B83" s="61">
        <v>3</v>
      </c>
      <c r="C83" s="61"/>
      <c r="D83" s="61"/>
      <c r="E83" s="61">
        <v>3</v>
      </c>
      <c r="F83" s="61" t="s">
        <v>402</v>
      </c>
      <c r="G83" s="61" t="s">
        <v>39</v>
      </c>
      <c r="H83" s="63"/>
    </row>
    <row r="84" spans="1:8" ht="15.75">
      <c r="A84" s="60" t="s">
        <v>403</v>
      </c>
      <c r="B84" s="61">
        <v>8</v>
      </c>
      <c r="C84" s="61"/>
      <c r="D84" s="61"/>
      <c r="E84" s="61">
        <v>3</v>
      </c>
      <c r="F84" s="61" t="s">
        <v>404</v>
      </c>
      <c r="G84" s="61" t="s">
        <v>39</v>
      </c>
      <c r="H84" s="63" t="s">
        <v>400</v>
      </c>
    </row>
    <row r="85" spans="1:8" ht="15.75">
      <c r="A85" s="60" t="s">
        <v>109</v>
      </c>
      <c r="B85" s="61"/>
      <c r="C85" s="61"/>
      <c r="D85" s="61"/>
      <c r="E85" s="61"/>
      <c r="F85" s="61"/>
      <c r="G85" s="61"/>
      <c r="H85" s="63"/>
    </row>
    <row r="86" spans="1:8" ht="15.75">
      <c r="A86" s="60" t="s">
        <v>405</v>
      </c>
      <c r="B86" s="61">
        <v>3</v>
      </c>
      <c r="C86" s="61"/>
      <c r="D86" s="61"/>
      <c r="E86" s="61">
        <v>3</v>
      </c>
      <c r="F86" s="61" t="s">
        <v>387</v>
      </c>
      <c r="G86" s="61" t="s">
        <v>80</v>
      </c>
      <c r="H86" s="63"/>
    </row>
    <row r="87" spans="1:8" ht="15.75">
      <c r="A87" s="60" t="s">
        <v>388</v>
      </c>
      <c r="B87" s="61">
        <v>2</v>
      </c>
      <c r="C87" s="61"/>
      <c r="D87" s="61"/>
      <c r="E87" s="61">
        <v>3</v>
      </c>
      <c r="F87" s="61" t="s">
        <v>389</v>
      </c>
      <c r="G87" s="61" t="s">
        <v>80</v>
      </c>
      <c r="H87" s="63"/>
    </row>
    <row r="88" spans="1:8" ht="15.75">
      <c r="A88" s="60" t="s">
        <v>390</v>
      </c>
      <c r="B88" s="61">
        <v>8</v>
      </c>
      <c r="C88" s="61"/>
      <c r="D88" s="61"/>
      <c r="E88" s="61">
        <v>3</v>
      </c>
      <c r="F88" s="61" t="s">
        <v>391</v>
      </c>
      <c r="G88" s="61" t="s">
        <v>39</v>
      </c>
      <c r="H88" s="63" t="s">
        <v>392</v>
      </c>
    </row>
    <row r="89" spans="1:8" ht="15.75">
      <c r="A89" s="60" t="s">
        <v>393</v>
      </c>
      <c r="B89" s="61">
        <v>8</v>
      </c>
      <c r="C89" s="61"/>
      <c r="D89" s="61"/>
      <c r="E89" s="61">
        <v>3</v>
      </c>
      <c r="F89" s="61" t="s">
        <v>394</v>
      </c>
      <c r="G89" s="61" t="s">
        <v>39</v>
      </c>
      <c r="H89" s="63" t="s">
        <v>392</v>
      </c>
    </row>
    <row r="90" spans="1:8" ht="15.75">
      <c r="A90" s="60" t="s">
        <v>395</v>
      </c>
      <c r="B90" s="61">
        <v>7</v>
      </c>
      <c r="C90" s="61"/>
      <c r="D90" s="61"/>
      <c r="E90" s="61">
        <v>3</v>
      </c>
      <c r="F90" s="61" t="s">
        <v>396</v>
      </c>
      <c r="G90" s="61" t="s">
        <v>39</v>
      </c>
      <c r="H90" s="63" t="s">
        <v>397</v>
      </c>
    </row>
    <row r="91" spans="1:8" ht="15.75">
      <c r="A91" s="60" t="s">
        <v>398</v>
      </c>
      <c r="B91" s="61">
        <v>8</v>
      </c>
      <c r="C91" s="61"/>
      <c r="D91" s="61"/>
      <c r="E91" s="61">
        <v>3</v>
      </c>
      <c r="F91" s="61" t="s">
        <v>399</v>
      </c>
      <c r="G91" s="61" t="s">
        <v>39</v>
      </c>
      <c r="H91" s="63" t="s">
        <v>400</v>
      </c>
    </row>
    <row r="92" spans="1:8" ht="15.75">
      <c r="A92" s="60" t="s">
        <v>401</v>
      </c>
      <c r="B92" s="61">
        <v>3</v>
      </c>
      <c r="C92" s="61"/>
      <c r="D92" s="61"/>
      <c r="E92" s="61">
        <v>3</v>
      </c>
      <c r="F92" s="61" t="s">
        <v>402</v>
      </c>
      <c r="G92" s="61" t="s">
        <v>39</v>
      </c>
      <c r="H92" s="63"/>
    </row>
    <row r="93" spans="1:8" ht="15.75">
      <c r="A93" s="60" t="s">
        <v>403</v>
      </c>
      <c r="B93" s="61">
        <v>8</v>
      </c>
      <c r="C93" s="61"/>
      <c r="D93" s="61"/>
      <c r="E93" s="61">
        <v>3</v>
      </c>
      <c r="F93" s="61" t="s">
        <v>404</v>
      </c>
      <c r="G93" s="61" t="s">
        <v>39</v>
      </c>
      <c r="H93" s="63" t="s">
        <v>400</v>
      </c>
    </row>
    <row r="96" spans="1:8">
      <c r="A96" t="s">
        <v>406</v>
      </c>
    </row>
  </sheetData>
  <phoneticPr fontId="11" type="noConversion"/>
  <pageMargins left="0.7" right="0.7" top="0.75" bottom="0.75" header="0.3" footer="0.3"/>
  <pageSetup paperSize="9" orientation="portrait" horizontalDpi="360" verticalDpi="36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8"/>
  <sheetViews>
    <sheetView topLeftCell="B1" workbookViewId="0">
      <selection activeCell="H9" sqref="H9"/>
    </sheetView>
  </sheetViews>
  <sheetFormatPr defaultColWidth="11.42578125" defaultRowHeight="15"/>
  <cols>
    <col min="1" max="1" width="56.28515625" bestFit="1" customWidth="1"/>
    <col min="3" max="3" width="11.140625" customWidth="1"/>
    <col min="4" max="4" width="14.28515625" customWidth="1"/>
    <col min="5" max="5" width="23.5703125" customWidth="1"/>
    <col min="6" max="6" width="23.28515625" customWidth="1"/>
    <col min="7" max="7" width="13.140625" customWidth="1"/>
    <col min="8" max="8" width="89.7109375" customWidth="1"/>
  </cols>
  <sheetData>
    <row r="1" spans="1:8" ht="18">
      <c r="A1" s="31" t="s">
        <v>407</v>
      </c>
      <c r="H1" s="32"/>
    </row>
    <row r="2" spans="1:8" ht="18">
      <c r="A2" s="31" t="s">
        <v>126</v>
      </c>
    </row>
    <row r="3" spans="1:8" ht="18">
      <c r="A3" s="31"/>
    </row>
    <row r="4" spans="1:8" ht="15.75">
      <c r="A4" s="64" t="s">
        <v>229</v>
      </c>
      <c r="B4" s="65" t="s">
        <v>27</v>
      </c>
      <c r="C4" s="65" t="s">
        <v>28</v>
      </c>
      <c r="D4" s="65" t="s">
        <v>29</v>
      </c>
      <c r="E4" s="65" t="s">
        <v>230</v>
      </c>
      <c r="F4" s="65" t="s">
        <v>231</v>
      </c>
      <c r="G4" s="65" t="s">
        <v>232</v>
      </c>
      <c r="H4" s="66" t="s">
        <v>233</v>
      </c>
    </row>
    <row r="5" spans="1:8" ht="15.75">
      <c r="A5" s="67" t="s">
        <v>234</v>
      </c>
      <c r="B5" s="52">
        <v>13</v>
      </c>
      <c r="C5" s="52">
        <v>1</v>
      </c>
      <c r="D5" s="52">
        <f>Tableau4[[#This Row],[Début]]+Tableau4[[#This Row],[Taille]]-1</f>
        <v>13</v>
      </c>
      <c r="E5" s="52">
        <v>2</v>
      </c>
      <c r="F5" s="68">
        <v>45627</v>
      </c>
      <c r="G5" s="52" t="s">
        <v>39</v>
      </c>
      <c r="H5" s="69" t="s">
        <v>408</v>
      </c>
    </row>
    <row r="6" spans="1:8" ht="31.5">
      <c r="A6" s="67" t="s">
        <v>236</v>
      </c>
      <c r="B6" s="52">
        <v>2</v>
      </c>
      <c r="C6" s="52">
        <f>D5+1</f>
        <v>14</v>
      </c>
      <c r="D6" s="52">
        <f t="shared" ref="D6:D17" si="0">B6+C6-1</f>
        <v>15</v>
      </c>
      <c r="E6" s="52">
        <v>2</v>
      </c>
      <c r="F6" s="52" t="s">
        <v>237</v>
      </c>
      <c r="G6" s="52" t="s">
        <v>39</v>
      </c>
      <c r="H6" s="69" t="s">
        <v>409</v>
      </c>
    </row>
    <row r="7" spans="1:8" ht="31.5">
      <c r="A7" s="67" t="s">
        <v>244</v>
      </c>
      <c r="B7" s="52">
        <v>8</v>
      </c>
      <c r="C7" s="52">
        <f t="shared" ref="C7:C17" si="1">D6+1</f>
        <v>16</v>
      </c>
      <c r="D7" s="52">
        <f t="shared" si="0"/>
        <v>23</v>
      </c>
      <c r="E7" s="52">
        <v>2</v>
      </c>
      <c r="F7" s="52" t="s">
        <v>245</v>
      </c>
      <c r="G7" s="52" t="s">
        <v>39</v>
      </c>
      <c r="H7" s="69" t="s">
        <v>410</v>
      </c>
    </row>
    <row r="8" spans="1:8" ht="15.75">
      <c r="A8" s="67" t="s">
        <v>247</v>
      </c>
      <c r="B8" s="52">
        <v>1</v>
      </c>
      <c r="C8" s="52">
        <f t="shared" si="1"/>
        <v>24</v>
      </c>
      <c r="D8" s="52">
        <f t="shared" si="0"/>
        <v>24</v>
      </c>
      <c r="E8" s="52"/>
      <c r="F8" s="52"/>
      <c r="G8" s="52" t="s">
        <v>39</v>
      </c>
      <c r="H8" s="69" t="s">
        <v>248</v>
      </c>
    </row>
    <row r="9" spans="1:8" ht="15.75">
      <c r="A9" s="67" t="s">
        <v>79</v>
      </c>
      <c r="B9" s="52">
        <v>24</v>
      </c>
      <c r="C9" s="52">
        <f t="shared" si="1"/>
        <v>25</v>
      </c>
      <c r="D9" s="52">
        <f t="shared" si="0"/>
        <v>48</v>
      </c>
      <c r="E9" s="52"/>
      <c r="F9" s="52"/>
      <c r="G9" s="52"/>
      <c r="H9" s="69" t="s">
        <v>411</v>
      </c>
    </row>
    <row r="10" spans="1:8" ht="15.75">
      <c r="A10" s="67" t="s">
        <v>216</v>
      </c>
      <c r="B10" s="52">
        <v>4</v>
      </c>
      <c r="C10" s="52">
        <f t="shared" si="1"/>
        <v>49</v>
      </c>
      <c r="D10" s="52">
        <f t="shared" si="0"/>
        <v>52</v>
      </c>
      <c r="E10" s="52"/>
      <c r="F10" s="52"/>
      <c r="G10" s="52" t="s">
        <v>39</v>
      </c>
      <c r="H10" s="69" t="s">
        <v>412</v>
      </c>
    </row>
    <row r="11" spans="1:8" ht="15.75">
      <c r="A11" s="67" t="s">
        <v>252</v>
      </c>
      <c r="B11" s="52">
        <v>9</v>
      </c>
      <c r="C11" s="52">
        <f t="shared" si="1"/>
        <v>53</v>
      </c>
      <c r="D11" s="52">
        <f t="shared" si="0"/>
        <v>61</v>
      </c>
      <c r="E11" s="52"/>
      <c r="F11" s="52"/>
      <c r="G11" s="52" t="s">
        <v>39</v>
      </c>
      <c r="H11" s="69"/>
    </row>
    <row r="12" spans="1:8" ht="31.5">
      <c r="A12" s="67" t="s">
        <v>413</v>
      </c>
      <c r="B12" s="52">
        <v>13</v>
      </c>
      <c r="C12" s="52">
        <f t="shared" si="1"/>
        <v>62</v>
      </c>
      <c r="D12" s="52">
        <f t="shared" si="0"/>
        <v>74</v>
      </c>
      <c r="E12" s="52" t="s">
        <v>254</v>
      </c>
      <c r="F12" s="52" t="s">
        <v>255</v>
      </c>
      <c r="G12" s="52" t="s">
        <v>80</v>
      </c>
      <c r="H12" s="69" t="s">
        <v>414</v>
      </c>
    </row>
    <row r="13" spans="1:8" ht="31.5">
      <c r="A13" s="67" t="s">
        <v>257</v>
      </c>
      <c r="B13" s="52">
        <v>2</v>
      </c>
      <c r="C13" s="52">
        <f t="shared" si="1"/>
        <v>75</v>
      </c>
      <c r="D13" s="52">
        <f t="shared" si="0"/>
        <v>76</v>
      </c>
      <c r="E13" s="52" t="s">
        <v>254</v>
      </c>
      <c r="F13" s="52" t="s">
        <v>258</v>
      </c>
      <c r="G13" s="52" t="s">
        <v>80</v>
      </c>
      <c r="H13" s="69" t="s">
        <v>415</v>
      </c>
    </row>
    <row r="14" spans="1:8" ht="15.75">
      <c r="A14" s="67" t="s">
        <v>298</v>
      </c>
      <c r="B14" s="52">
        <v>1</v>
      </c>
      <c r="C14" s="52">
        <f t="shared" si="1"/>
        <v>77</v>
      </c>
      <c r="D14" s="52">
        <f t="shared" si="0"/>
        <v>77</v>
      </c>
      <c r="E14" s="52">
        <v>2</v>
      </c>
      <c r="F14" s="52">
        <v>102</v>
      </c>
      <c r="G14" s="52" t="s">
        <v>80</v>
      </c>
      <c r="H14" s="69" t="s">
        <v>416</v>
      </c>
    </row>
    <row r="15" spans="1:8" ht="31.5">
      <c r="A15" s="67" t="s">
        <v>299</v>
      </c>
      <c r="B15" s="52">
        <v>3</v>
      </c>
      <c r="C15" s="52">
        <f t="shared" si="1"/>
        <v>78</v>
      </c>
      <c r="D15" s="52">
        <f t="shared" si="0"/>
        <v>80</v>
      </c>
      <c r="E15" s="52">
        <v>2</v>
      </c>
      <c r="F15" s="52" t="s">
        <v>300</v>
      </c>
      <c r="G15" s="52" t="s">
        <v>80</v>
      </c>
      <c r="H15" s="69" t="s">
        <v>417</v>
      </c>
    </row>
    <row r="16" spans="1:8" ht="15.75">
      <c r="A16" s="67" t="s">
        <v>418</v>
      </c>
      <c r="B16" s="52">
        <v>20</v>
      </c>
      <c r="C16" s="52">
        <f t="shared" si="1"/>
        <v>81</v>
      </c>
      <c r="D16" s="52">
        <f t="shared" si="0"/>
        <v>100</v>
      </c>
      <c r="E16" s="52"/>
      <c r="F16" s="52"/>
      <c r="G16" s="52" t="s">
        <v>39</v>
      </c>
      <c r="H16" s="69" t="s">
        <v>419</v>
      </c>
    </row>
    <row r="17" spans="1:8" ht="15.75">
      <c r="A17" s="70" t="s">
        <v>79</v>
      </c>
      <c r="B17" s="71">
        <v>20</v>
      </c>
      <c r="C17" s="71">
        <f t="shared" si="1"/>
        <v>101</v>
      </c>
      <c r="D17" s="71">
        <f t="shared" si="0"/>
        <v>120</v>
      </c>
      <c r="E17" s="71"/>
      <c r="F17" s="71"/>
      <c r="G17" s="71" t="s">
        <v>80</v>
      </c>
      <c r="H17" s="72" t="s">
        <v>308</v>
      </c>
    </row>
    <row r="18" spans="1:8" ht="15.75">
      <c r="A18" s="70" t="s">
        <v>420</v>
      </c>
      <c r="B18" s="71">
        <v>15</v>
      </c>
      <c r="C18" s="71">
        <f>D17+1</f>
        <v>121</v>
      </c>
      <c r="D18" s="71">
        <v>135</v>
      </c>
      <c r="E18" s="71"/>
      <c r="F18" s="71"/>
      <c r="G18" s="71"/>
      <c r="H18" s="72"/>
    </row>
  </sheetData>
  <pageMargins left="0.7" right="0.7" top="0.75" bottom="0.75" header="0.3" footer="0.3"/>
  <pageSetup paperSize="9"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5EC52C2DE46994E8FEE67C4C761EC79" ma:contentTypeVersion="5" ma:contentTypeDescription="Crée un document." ma:contentTypeScope="" ma:versionID="5e24171da350453c1539c673d88a0cda">
  <xsd:schema xmlns:xsd="http://www.w3.org/2001/XMLSchema" xmlns:xs="http://www.w3.org/2001/XMLSchema" xmlns:p="http://schemas.microsoft.com/office/2006/metadata/properties" xmlns:ns2="67d04f8e-656f-4606-8fa8-f43cace39226" xmlns:ns3="b1fdec5f-346f-4e9b-8fde-e3ee906396c3" targetNamespace="http://schemas.microsoft.com/office/2006/metadata/properties" ma:root="true" ma:fieldsID="3e9013c05c76e67749909453fbbb9d4b" ns2:_="" ns3:_="">
    <xsd:import namespace="67d04f8e-656f-4606-8fa8-f43cace39226"/>
    <xsd:import namespace="b1fdec5f-346f-4e9b-8fde-e3ee906396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d04f8e-656f-4606-8fa8-f43cace392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fdec5f-346f-4e9b-8fde-e3ee906396c3"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664C3A1-71E4-4802-AD9A-4C90FF1A9327}"/>
</file>

<file path=customXml/itemProps2.xml><?xml version="1.0" encoding="utf-8"?>
<ds:datastoreItem xmlns:ds="http://schemas.openxmlformats.org/officeDocument/2006/customXml" ds:itemID="{F7E46A48-A0C6-4261-BC49-B2D73AE872F1}"/>
</file>

<file path=customXml/itemProps3.xml><?xml version="1.0" encoding="utf-8"?>
<ds:datastoreItem xmlns:ds="http://schemas.openxmlformats.org/officeDocument/2006/customXml" ds:itemID="{F9BEBC87-AF75-4250-A241-B1B3ED16288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Aurélie GARNIER</cp:lastModifiedBy>
  <cp:revision/>
  <dcterms:created xsi:type="dcterms:W3CDTF">2006-09-16T00:00:00Z</dcterms:created>
  <dcterms:modified xsi:type="dcterms:W3CDTF">2023-12-14T10:27:47Z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0x010100A5EC52C2DE46994E8FEE67C4C761EC79</vt:lpwstr>
  </property>
</Properties>
</file>