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andre/Library/Mobile Documents/com~apple~CloudDocs/Documents/Corporate finance/Project 3/"/>
    </mc:Choice>
  </mc:AlternateContent>
  <xr:revisionPtr revIDLastSave="0" documentId="13_ncr:1_{7AF5648C-AC1F-FB42-A77F-E1D3E7A0DEB0}" xr6:coauthVersionLast="45" xr6:coauthVersionMax="45" xr10:uidLastSave="{00000000-0000-0000-0000-000000000000}"/>
  <bookViews>
    <workbookView xWindow="0" yWindow="460" windowWidth="28800" windowHeight="16440" xr2:uid="{E7FF9317-34C1-3540-A0D8-D60632339B00}"/>
  </bookViews>
  <sheets>
    <sheet name="Project 3 corpo" sheetId="1" r:id="rId1"/>
    <sheet name="Cost of debt estimation" sheetId="3" r:id="rId2"/>
    <sheet name="Capital Structure Summary" sheetId="4" r:id="rId3"/>
    <sheet name="Capital Structure Details" sheetId="5" r:id="rId4"/>
    <sheet name="Balance Sheet" sheetId="6" r:id="rId5"/>
    <sheet name="Cash Flow" sheetId="7" r:id="rId6"/>
    <sheet name="Income Statement" sheetId="8" r:id="rId7"/>
  </sheets>
  <definedNames>
    <definedName name="_xlnm.Print_Titles" localSheetId="4">'Balance Sheet'!$1:$3</definedName>
    <definedName name="_xlnm.Print_Titles" localSheetId="3">'Capital Structure Details'!$1:$3</definedName>
    <definedName name="_xlnm.Print_Titles" localSheetId="2">'Capital Structure Summary'!$1:$3</definedName>
    <definedName name="_xlnm.Print_Titles" localSheetId="5">'Cash Flow'!$1:$3</definedName>
    <definedName name="_xlnm.Print_Titles" localSheetId="6">'Income Statement'!$1:$3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6" i="1"/>
  <c r="C21" i="1"/>
  <c r="E16" i="1"/>
  <c r="E17" i="1"/>
  <c r="E18" i="1"/>
  <c r="E15" i="1"/>
  <c r="C19" i="1"/>
</calcChain>
</file>

<file path=xl/sharedStrings.xml><?xml version="1.0" encoding="utf-8"?>
<sst xmlns="http://schemas.openxmlformats.org/spreadsheetml/2006/main" count="984" uniqueCount="350">
  <si>
    <t xml:space="preserve">
               </t>
  </si>
  <si>
    <t>REP</t>
  </si>
  <si>
    <t>Calculation Type</t>
  </si>
  <si>
    <t>O</t>
  </si>
  <si>
    <t>NC</t>
  </si>
  <si>
    <t>Restatement Type</t>
  </si>
  <si>
    <t>Filing Date</t>
  </si>
  <si>
    <t>NA</t>
  </si>
  <si>
    <t>Net Debt Issued</t>
  </si>
  <si>
    <t>Change in Net Working Capital</t>
  </si>
  <si>
    <t>Unlevered Free Cash Flow</t>
  </si>
  <si>
    <t>Levered Free Cash Flow</t>
  </si>
  <si>
    <t>Cash Taxes Paid</t>
  </si>
  <si>
    <t>Cash Interest Paid</t>
  </si>
  <si>
    <t>Supplemental Items</t>
  </si>
  <si>
    <t xml:space="preserve">  Net Change in Cash</t>
  </si>
  <si>
    <t xml:space="preserve">  Cash from Financing</t>
  </si>
  <si>
    <t>-</t>
  </si>
  <si>
    <t>Other Financing Activities</t>
  </si>
  <si>
    <t>Special Dividend Paid</t>
  </si>
  <si>
    <t>Total Dividends Paid</t>
  </si>
  <si>
    <t>Common Dividends Paid</t>
  </si>
  <si>
    <t>Repurchase of Common Stock</t>
  </si>
  <si>
    <t>Issuance of Common Stock</t>
  </si>
  <si>
    <t>Total Debt Repaid</t>
  </si>
  <si>
    <t>Long-Term Debt Repaid</t>
  </si>
  <si>
    <t>Short Term Debt Repaid</t>
  </si>
  <si>
    <t>Total Debt Issued</t>
  </si>
  <si>
    <t>Long-Term Debt Issued</t>
  </si>
  <si>
    <t>Short Term Debt Issued</t>
  </si>
  <si>
    <t xml:space="preserve">  Cash from Investing</t>
  </si>
  <si>
    <t>Other Investing Activities</t>
  </si>
  <si>
    <t>Net (Inc.) Dec. in Loans Originated/Sold</t>
  </si>
  <si>
    <t>Invest. in Marketable &amp; Equity Securt.</t>
  </si>
  <si>
    <t>Divestitures</t>
  </si>
  <si>
    <t>Cash Acquisitions</t>
  </si>
  <si>
    <t>Sale of Property, Plant, and Equipment</t>
  </si>
  <si>
    <t>Capital Expenditure</t>
  </si>
  <si>
    <t xml:space="preserve">  Cash from Ops.</t>
  </si>
  <si>
    <t>Change in Other Net Operating Assets</t>
  </si>
  <si>
    <t>Change in Acc. Payable</t>
  </si>
  <si>
    <t>Change In Inventories</t>
  </si>
  <si>
    <t>Change in Acc. Receivable</t>
  </si>
  <si>
    <t>Other Operating Activities</t>
  </si>
  <si>
    <t>Tax Benefit from Stock Options</t>
  </si>
  <si>
    <t>Stock-Based Compensation</t>
  </si>
  <si>
    <t>Asset Writedown &amp; Restructuring Costs</t>
  </si>
  <si>
    <t>(Gain) Loss From Sale Of Assets</t>
  </si>
  <si>
    <t>Other Amortization</t>
  </si>
  <si>
    <t>Depreciation &amp; Amort., Total</t>
  </si>
  <si>
    <t>Amort. of Goodwill and Intangibles</t>
  </si>
  <si>
    <t>Depreciation &amp; Amort.</t>
  </si>
  <si>
    <t>Net Income</t>
  </si>
  <si>
    <t xml:space="preserve"> </t>
  </si>
  <si>
    <t>USD</t>
  </si>
  <si>
    <t>Currency</t>
  </si>
  <si>
    <t xml:space="preserve">For the Fiscal Period Ending
</t>
  </si>
  <si>
    <t>Cash Flow</t>
  </si>
  <si>
    <t> </t>
  </si>
  <si>
    <t>Capital IQ &amp; Proprietary Data</t>
  </si>
  <si>
    <t>Source:</t>
  </si>
  <si>
    <t>Capital IQ (Default)</t>
  </si>
  <si>
    <t>Decimals:</t>
  </si>
  <si>
    <t>S&amp;P Capital IQ (Default)</t>
  </si>
  <si>
    <t>Units:</t>
  </si>
  <si>
    <t>Historical</t>
  </si>
  <si>
    <t>Conversion:</t>
  </si>
  <si>
    <t>Reported Currency</t>
  </si>
  <si>
    <t>Currency:</t>
  </si>
  <si>
    <t>Latest on Right</t>
  </si>
  <si>
    <t>Order:</t>
  </si>
  <si>
    <t>Period Type:</t>
  </si>
  <si>
    <t>Latest Filings</t>
  </si>
  <si>
    <t>Restatement:</t>
  </si>
  <si>
    <t>Standard</t>
  </si>
  <si>
    <t>Template:</t>
  </si>
  <si>
    <t>In Millions of the reported currency, except per share items.</t>
  </si>
  <si>
    <t>NVIDIA Corporation (NasdaqGS:NVDA) &gt; Financials &gt; Cash Flow</t>
  </si>
  <si>
    <t>Interest Rate Data</t>
  </si>
  <si>
    <t>Total Contractual Obligations</t>
  </si>
  <si>
    <t>Contractual Obligations Due, After 5 Yrs</t>
  </si>
  <si>
    <t>Contractual Obligations Due, Next 5 Yrs</t>
  </si>
  <si>
    <t>Contractual Obligations Due + 5</t>
  </si>
  <si>
    <t>Contractual Obligations Due + 4</t>
  </si>
  <si>
    <t>Contractual Obligations Due + 3</t>
  </si>
  <si>
    <t>Contractual Obligations Due + 2</t>
  </si>
  <si>
    <t>Contractual Obligations Due +1</t>
  </si>
  <si>
    <t>Operating Lease Commitment Due, After 5 Yrs</t>
  </si>
  <si>
    <t>Operating Lease Commitment Due, Next 5 Yrs</t>
  </si>
  <si>
    <t>Operating Lease Commitment Due +5</t>
  </si>
  <si>
    <t>Operating Lease Commitment Due +4</t>
  </si>
  <si>
    <t>Operating Lease Commitment Due +3</t>
  </si>
  <si>
    <t>Operating Lease Commitment Due +2</t>
  </si>
  <si>
    <t>Operating Lease Commitment Due +1</t>
  </si>
  <si>
    <t>LT Debt (Incl. Cap. Leases) Due, After 5 Yrs</t>
  </si>
  <si>
    <t>LT Debt (Incl. Cap. Leases) Due, Next 5 Yrs</t>
  </si>
  <si>
    <t>LT Debt (Incl. Cap. Leases) Due +5</t>
  </si>
  <si>
    <t>LT Debt (Incl. Cap. Leases) Due +4</t>
  </si>
  <si>
    <t>LT Debt (Incl. Cap. Leases) Due +3</t>
  </si>
  <si>
    <t>LT Debt (Incl. Cap. Leases) Due +2</t>
  </si>
  <si>
    <t>LT Debt (Incl. Cap. Leases) Due +1</t>
  </si>
  <si>
    <t>Fixed Payment Schedule</t>
  </si>
  <si>
    <t>Total Senior Secured/(EBITDA-CAPEX)</t>
  </si>
  <si>
    <t>Total Senior Debt/(EBITDA-CAPEX)</t>
  </si>
  <si>
    <t>Total Debt/(EBITDA-CAPEX)</t>
  </si>
  <si>
    <t>NM</t>
  </si>
  <si>
    <t>Net Debt/(EBITDA-CAPEX)</t>
  </si>
  <si>
    <t>Total Senior Secured/EBITDA</t>
  </si>
  <si>
    <t>Total Senior Debt/EBITDA</t>
  </si>
  <si>
    <t>Total Debt/EBITDA</t>
  </si>
  <si>
    <t>Net Debt/EBITDA</t>
  </si>
  <si>
    <t>Credit Ratios</t>
  </si>
  <si>
    <t>Fixed Rate Debt</t>
  </si>
  <si>
    <t>Senior Unsecured Bonds and Notes</t>
  </si>
  <si>
    <t>Total Unsecured Debt</t>
  </si>
  <si>
    <t>Total Senior Secured Debt</t>
  </si>
  <si>
    <t>Total Secured Debt</t>
  </si>
  <si>
    <t>Total Bank Debt</t>
  </si>
  <si>
    <t>Long-Term Debt (Incl. Cap. Leases)</t>
  </si>
  <si>
    <t>Curr. Port. of LT Debt/Cap. Leases</t>
  </si>
  <si>
    <t>Total Senior Debt</t>
  </si>
  <si>
    <t>Net Debt</t>
  </si>
  <si>
    <t>Total Cash &amp; ST Investments</t>
  </si>
  <si>
    <t>Additional Totals</t>
  </si>
  <si>
    <t xml:space="preserve">  Total Undrawn Credit</t>
  </si>
  <si>
    <t>Undrawn Revolving Credit</t>
  </si>
  <si>
    <t>Undrawn Commercial Paper</t>
  </si>
  <si>
    <t>Available Credit</t>
  </si>
  <si>
    <t xml:space="preserve">  Total Debt Outstanding</t>
  </si>
  <si>
    <t>Total Adjustments</t>
  </si>
  <si>
    <t xml:space="preserve">  Total Principal Due</t>
  </si>
  <si>
    <t>Total Lease Liabilities</t>
  </si>
  <si>
    <t>Total Senior Bonds and Notes</t>
  </si>
  <si>
    <t>Total Revolving Credit</t>
  </si>
  <si>
    <t>Total Commercial Paper</t>
  </si>
  <si>
    <t>% of Total</t>
  </si>
  <si>
    <t xml:space="preserve"> Millions</t>
  </si>
  <si>
    <t xml:space="preserve"> Units</t>
  </si>
  <si>
    <t xml:space="preserve"> USD</t>
  </si>
  <si>
    <t xml:space="preserve"> Currency</t>
  </si>
  <si>
    <t xml:space="preserve"> 3 months Oct-25-2020</t>
  </si>
  <si>
    <t xml:space="preserve"> 12 months Jan-26-2020</t>
  </si>
  <si>
    <t xml:space="preserve"> 12 months Jan-27-2019</t>
  </si>
  <si>
    <t xml:space="preserve"> For the Fiscal Period Ending
</t>
  </si>
  <si>
    <t>Debt Summary Data</t>
  </si>
  <si>
    <t xml:space="preserve">  Total Capital</t>
  </si>
  <si>
    <t>Total Common Equity</t>
  </si>
  <si>
    <t>Total Debt</t>
  </si>
  <si>
    <t>Capital Structure Data</t>
  </si>
  <si>
    <t>Annual</t>
  </si>
  <si>
    <t>In Millions of the reported currency, except ratios and % of Total values.</t>
  </si>
  <si>
    <t>NVIDIA Corporation (NasdaqGS:NVDA) &gt; Financials &gt; Capital Structure Summary</t>
  </si>
  <si>
    <t>No</t>
  </si>
  <si>
    <t>Senior</t>
  </si>
  <si>
    <t>Revolving Credit</t>
  </si>
  <si>
    <t>Revolving Credit Facility</t>
  </si>
  <si>
    <t>Yes</t>
  </si>
  <si>
    <t>3.060%</t>
  </si>
  <si>
    <t>Capital Lease</t>
  </si>
  <si>
    <t>Operating Lease Liabilities</t>
  </si>
  <si>
    <t>Commercial Paper</t>
  </si>
  <si>
    <t>Commercial Paper Program</t>
  </si>
  <si>
    <t>3.200%</t>
  </si>
  <si>
    <t>Bonds and Notes</t>
  </si>
  <si>
    <t>3.20% Notes Due 2026</t>
  </si>
  <si>
    <t>2.200%</t>
  </si>
  <si>
    <t>2.20% Notes Due 2021</t>
  </si>
  <si>
    <t>Repayment Currency</t>
  </si>
  <si>
    <t>Convertible</t>
  </si>
  <si>
    <t>Secured</t>
  </si>
  <si>
    <t>Seniority</t>
  </si>
  <si>
    <t>Maturity</t>
  </si>
  <si>
    <t>Floating Rate</t>
  </si>
  <si>
    <t>Coupon/Base Rate</t>
  </si>
  <si>
    <t>Principal Due (USD)</t>
  </si>
  <si>
    <t>Type</t>
  </si>
  <si>
    <t>Description</t>
  </si>
  <si>
    <t>FY 2020 (Jan-26-2020) Capital Structure As Reported Details</t>
  </si>
  <si>
    <t>3.700%</t>
  </si>
  <si>
    <t>3.70% Notes Due 2060</t>
  </si>
  <si>
    <t>3.500%</t>
  </si>
  <si>
    <t>3.50% Notes Due 2050</t>
  </si>
  <si>
    <t>3.50% Notes Due 2040</t>
  </si>
  <si>
    <t>2.850%</t>
  </si>
  <si>
    <t>2.85% Notes Due 2030</t>
  </si>
  <si>
    <t>FQ3 2021 (Oct-25-2020) Capital Structure As Reported Details</t>
  </si>
  <si>
    <t>Latest</t>
  </si>
  <si>
    <t>Principal Due in Millions of the reported currency.</t>
  </si>
  <si>
    <t>NVIDIA Corporation (NasdaqGS:NVDA) &gt; Financials &gt; Capital Structure Details</t>
  </si>
  <si>
    <t>Accounts payable</t>
  </si>
  <si>
    <t>Note: For multiple class companies, total share counts are primary class equivalent, and for foreign companies listed as primary ADRs, total share counts are ADR-equivalent.</t>
  </si>
  <si>
    <t>RUP</t>
  </si>
  <si>
    <t>Order Backlog</t>
  </si>
  <si>
    <t>Accum. Allowance for Doubtful Accts</t>
  </si>
  <si>
    <t>Assets under Cap. Lease, Gross</t>
  </si>
  <si>
    <t>Full Time Employees</t>
  </si>
  <si>
    <t>Leasehold Improvements</t>
  </si>
  <si>
    <t>Construction in Progress</t>
  </si>
  <si>
    <t>Machinery</t>
  </si>
  <si>
    <t>Buildings</t>
  </si>
  <si>
    <t>Land</t>
  </si>
  <si>
    <t>Finished Goods Inventory</t>
  </si>
  <si>
    <t>Work in Progress Inventory</t>
  </si>
  <si>
    <t>Raw Materials Inventory</t>
  </si>
  <si>
    <t>Inventory Method</t>
  </si>
  <si>
    <t>Debt Equivalent Oper. Leases</t>
  </si>
  <si>
    <t>Tangible Book Value/Share</t>
  </si>
  <si>
    <t>Tangible Book Value</t>
  </si>
  <si>
    <t>Book Value/Share</t>
  </si>
  <si>
    <t>Total Shares Out. on Balance Sheet Date</t>
  </si>
  <si>
    <t>Total Shares Out. on Filing Date</t>
  </si>
  <si>
    <t>Total Liabilities And Equity</t>
  </si>
  <si>
    <t>Total Equity</t>
  </si>
  <si>
    <t xml:space="preserve">  Total Common Equity</t>
  </si>
  <si>
    <t>Comprehensive Inc. and Other</t>
  </si>
  <si>
    <t>Treasury Stock</t>
  </si>
  <si>
    <t>Retained Earnings</t>
  </si>
  <si>
    <t>Additional Paid In Capital</t>
  </si>
  <si>
    <t>Common Stock</t>
  </si>
  <si>
    <t>Total Liabilities</t>
  </si>
  <si>
    <t>Other Non-Current Liabilities</t>
  </si>
  <si>
    <t>Def. Tax Liability, Non-Curr.</t>
  </si>
  <si>
    <t>Pension &amp; Other Post-Retire. Benefits</t>
  </si>
  <si>
    <t>Unearned Revenue, Non-Current</t>
  </si>
  <si>
    <t>Long-Term Leases</t>
  </si>
  <si>
    <t>Long-Term Debt</t>
  </si>
  <si>
    <t xml:space="preserve">  Total Current Liabilities</t>
  </si>
  <si>
    <t>Other Current Liabilities</t>
  </si>
  <si>
    <t>Unearned Revenue, Current</t>
  </si>
  <si>
    <t>Curr. Income Taxes Payable</t>
  </si>
  <si>
    <t>Curr. Port. of Leases</t>
  </si>
  <si>
    <t>Curr. Port. of LT Debt</t>
  </si>
  <si>
    <t>Accrued Exp.</t>
  </si>
  <si>
    <t>Accounts Payable</t>
  </si>
  <si>
    <t>LIABILITIES</t>
  </si>
  <si>
    <t>Total Assets</t>
  </si>
  <si>
    <t>Other Long-Term Assets</t>
  </si>
  <si>
    <t>Deferred Tax Assets, LT</t>
  </si>
  <si>
    <t>Other Intangibles</t>
  </si>
  <si>
    <t>Goodwill</t>
  </si>
  <si>
    <t>Long-term Investments</t>
  </si>
  <si>
    <t xml:space="preserve">  Net Property, Plant &amp; Equipment</t>
  </si>
  <si>
    <t>Accumulated Depreciation</t>
  </si>
  <si>
    <t>Gross Property, Plant &amp; Equipment</t>
  </si>
  <si>
    <t xml:space="preserve">  Total Current Assets</t>
  </si>
  <si>
    <t>Other Current Assets</t>
  </si>
  <si>
    <t>Prepaid Exp.</t>
  </si>
  <si>
    <t>Inventory</t>
  </si>
  <si>
    <t xml:space="preserve">  Total Receivables</t>
  </si>
  <si>
    <t>Accounts Receivable</t>
  </si>
  <si>
    <t xml:space="preserve">  Total Cash &amp; ST Investments</t>
  </si>
  <si>
    <t>Short Term Investments</t>
  </si>
  <si>
    <t>Cash And Equivalents</t>
  </si>
  <si>
    <t>ASSETS</t>
  </si>
  <si>
    <t xml:space="preserve">Balance Sheet as of:
</t>
  </si>
  <si>
    <t>Balance Sheet</t>
  </si>
  <si>
    <t>NVIDIA Corporation (NasdaqGS:NVDA) &gt; Financials &gt; Balance Sheet</t>
  </si>
  <si>
    <t>LTM</t>
  </si>
  <si>
    <t>LTM
12 months
Oct-25-2020</t>
  </si>
  <si>
    <t>12 months
Jan-26-2020</t>
  </si>
  <si>
    <t>12 months
Jan-27-2019</t>
  </si>
  <si>
    <t>12 months
Jan-28-2018</t>
  </si>
  <si>
    <t>12 months
Jan-29-2017</t>
  </si>
  <si>
    <t>12 months
Jan-31-2016</t>
  </si>
  <si>
    <t>Note: For multiple class companies, per share items are primary class equivalent, and for foreign companies listed as primary ADRs, per share items are ADR-equivalent.</t>
  </si>
  <si>
    <t xml:space="preserve">  Stock-Based Comp., Total</t>
  </si>
  <si>
    <t>Stock-Based Comp., SG&amp;A Exp.</t>
  </si>
  <si>
    <t>Stock-Based Comp., R&amp;D Exp.</t>
  </si>
  <si>
    <t>Stock-Based Comp., COGS</t>
  </si>
  <si>
    <t>Imputed Oper. Lease Depreciation</t>
  </si>
  <si>
    <t>Imputed Oper. Lease Interest Exp.</t>
  </si>
  <si>
    <t>Net Rental Exp.</t>
  </si>
  <si>
    <t>R&amp;D Exp.</t>
  </si>
  <si>
    <t>Advertising Exp.</t>
  </si>
  <si>
    <t>Supplemental Operating Expense Items</t>
  </si>
  <si>
    <t>RC</t>
  </si>
  <si>
    <t>Interest on Long Term Debt</t>
  </si>
  <si>
    <t>Normalized Net Income</t>
  </si>
  <si>
    <t>Total Deferred Taxes</t>
  </si>
  <si>
    <t>Deferred Foreign Taxes</t>
  </si>
  <si>
    <t>Deferred Domestic Taxes</t>
  </si>
  <si>
    <t>Total Current Taxes</t>
  </si>
  <si>
    <t>Current Foreign Taxes</t>
  </si>
  <si>
    <t>Current Domestic Taxes</t>
  </si>
  <si>
    <t>Effective Tax Rate %</t>
  </si>
  <si>
    <t>EBITDAR</t>
  </si>
  <si>
    <t>EBIT</t>
  </si>
  <si>
    <t>EBITA</t>
  </si>
  <si>
    <t>EBITDA</t>
  </si>
  <si>
    <t>Shares per Depository Receipt</t>
  </si>
  <si>
    <t>Payout Ratio %</t>
  </si>
  <si>
    <t>Dividends per Share</t>
  </si>
  <si>
    <t>Normalized Diluted EPS</t>
  </si>
  <si>
    <t>Normalized Basic EPS</t>
  </si>
  <si>
    <t>Weighted Avg. Diluted Shares Out.</t>
  </si>
  <si>
    <t>Diluted EPS Excl. Extra Items</t>
  </si>
  <si>
    <t>Diluted EPS</t>
  </si>
  <si>
    <t>Weighted Avg. Basic Shares Out.</t>
  </si>
  <si>
    <t>Basic EPS Excl. Extra Items</t>
  </si>
  <si>
    <t>Basic EPS</t>
  </si>
  <si>
    <t>Per Share Items</t>
  </si>
  <si>
    <t xml:space="preserve">  NI to Common Excl. Extra Items</t>
  </si>
  <si>
    <t xml:space="preserve">  NI to Common Incl Extra Items</t>
  </si>
  <si>
    <t>Pref. Dividends and Other Adj.</t>
  </si>
  <si>
    <t xml:space="preserve">  Net Income</t>
  </si>
  <si>
    <t>Minority Int. in Earnings</t>
  </si>
  <si>
    <t xml:space="preserve">  Net Income to Company</t>
  </si>
  <si>
    <t>Extraord. Item &amp; Account. Change</t>
  </si>
  <si>
    <t>Earnings of Discontinued Ops.</t>
  </si>
  <si>
    <t xml:space="preserve">  Earnings from Cont. Ops.</t>
  </si>
  <si>
    <t>Income Tax Expense</t>
  </si>
  <si>
    <t xml:space="preserve">  EBT Incl. Unusual Items</t>
  </si>
  <si>
    <t>Other Unusual Items</t>
  </si>
  <si>
    <t>Gain (Loss) On Sale Of Invest.</t>
  </si>
  <si>
    <t>Impairment of Goodwill</t>
  </si>
  <si>
    <t>Merger &amp; Related Restruct. Charges</t>
  </si>
  <si>
    <t>Restructuring Charges</t>
  </si>
  <si>
    <t xml:space="preserve">  EBT Excl. Unusual Items</t>
  </si>
  <si>
    <t>Other Non-Operating Inc. (Exp.)</t>
  </si>
  <si>
    <t xml:space="preserve">  Net Interest Exp.</t>
  </si>
  <si>
    <t>Interest and Invest. Income</t>
  </si>
  <si>
    <t>Interest Expense</t>
  </si>
  <si>
    <t xml:space="preserve">  Operating Income</t>
  </si>
  <si>
    <t xml:space="preserve">  Other Operating Exp., Total</t>
  </si>
  <si>
    <t>Other Operating Expense/(Income)</t>
  </si>
  <si>
    <t>R &amp; D Exp.</t>
  </si>
  <si>
    <t>Selling General &amp; Admin Exp.</t>
  </si>
  <si>
    <t xml:space="preserve">  Gross Profit</t>
  </si>
  <si>
    <t>Cost Of Goods Sold</t>
  </si>
  <si>
    <t xml:space="preserve">  Total Revenue</t>
  </si>
  <si>
    <t>Other Revenue</t>
  </si>
  <si>
    <t>Revenue</t>
  </si>
  <si>
    <t>Reclassified
12 months
Jan-29-2017</t>
  </si>
  <si>
    <t>Reclassified
12 months
Jan-31-2016</t>
  </si>
  <si>
    <t>Income Statement</t>
  </si>
  <si>
    <t>NVIDIA Corporation (NasdaqGS:NVDA) &gt; Financials &gt; Income Statement</t>
  </si>
  <si>
    <t>Total debt outstanding adjusted</t>
  </si>
  <si>
    <t>Debt repartition Jan 2020</t>
  </si>
  <si>
    <t xml:space="preserve">Cost of Debt </t>
  </si>
  <si>
    <t>Total</t>
  </si>
  <si>
    <t>Percentage of total</t>
  </si>
  <si>
    <t>total asset</t>
  </si>
  <si>
    <t>%account payable</t>
  </si>
  <si>
    <t>DEBT</t>
  </si>
  <si>
    <t>EQUITY</t>
  </si>
  <si>
    <t>Market cap at 27.01.20</t>
  </si>
  <si>
    <t>10 year risk free US treasury yield</t>
  </si>
  <si>
    <r>
      <t>The Vanguard Group</t>
    </r>
    <r>
      <rPr>
        <sz val="13"/>
        <color rgb="FF000000"/>
        <rFont val="Arial"/>
        <family val="2"/>
      </rPr>
      <t> (7,68 %)</t>
    </r>
    <r>
      <rPr>
        <sz val="9.6"/>
        <color rgb="FF0B0080"/>
        <rFont val="Arial"/>
        <family val="2"/>
      </rPr>
      <t>4</t>
    </r>
    <r>
      <rPr>
        <sz val="13"/>
        <color rgb="FF000000"/>
        <rFont val="Arial"/>
        <family val="2"/>
      </rPr>
      <t>, </t>
    </r>
    <r>
      <rPr>
        <sz val="13"/>
        <color rgb="FF0B0080"/>
        <rFont val="Arial"/>
        <family val="2"/>
      </rPr>
      <t>Fidelity Investments</t>
    </r>
    <r>
      <rPr>
        <sz val="13"/>
        <color rgb="FF000000"/>
        <rFont val="Arial"/>
        <family val="2"/>
      </rPr>
      <t> (7,28 %), </t>
    </r>
    <r>
      <rPr>
        <sz val="13"/>
        <color rgb="FF0B0080"/>
        <rFont val="Arial"/>
        <family val="2"/>
      </rPr>
      <t>BlackRock</t>
    </r>
    <r>
      <rPr>
        <sz val="13"/>
        <color rgb="FF000000"/>
        <rFont val="Arial"/>
        <family val="2"/>
      </rPr>
      <t> (6,55 %) et Jen-Hsun Huang </t>
    </r>
    <r>
      <rPr>
        <sz val="10"/>
        <color rgb="FF000000"/>
        <rFont val="Arial"/>
        <family val="2"/>
      </rPr>
      <t>(</t>
    </r>
    <r>
      <rPr>
        <b/>
        <sz val="12"/>
        <color rgb="FF663366"/>
        <rFont val="Courier New"/>
        <family val="1"/>
      </rPr>
      <t>en</t>
    </r>
    <r>
      <rPr>
        <sz val="10"/>
        <color rgb="FF000000"/>
        <rFont val="Arial"/>
        <family val="2"/>
      </rPr>
      <t>)</t>
    </r>
    <r>
      <rPr>
        <sz val="13"/>
        <color rgb="FF000000"/>
        <rFont val="Arial"/>
        <family val="2"/>
      </rPr>
      <t> (3,77 %)</t>
    </r>
  </si>
  <si>
    <t>Nvidia major investors</t>
  </si>
  <si>
    <t>Since they have access to world market use MSCI as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</si>
</sst>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mmm\-dd\-yyyy"/>
    <numFmt numFmtId="165" formatCode="_(* #,##0.0_);_(* \(#,##0.0\)_)\ ;_(* 0_)"/>
    <numFmt numFmtId="168" formatCode="_(#,##0.0%_);_(\(#,##0.0%\)_);_(#,##0.0%_)"/>
    <numFmt numFmtId="169" formatCode="#,##0.0\x"/>
    <numFmt numFmtId="170" formatCode="_(\ #,##0.0_);_(\ \(#,##0.0\)_);_(\ &quot; - &quot;_)"/>
    <numFmt numFmtId="171" formatCode="_(* #,##0_);_(* \(#,##0\)_)\ ;_(* 0_)"/>
    <numFmt numFmtId="172" formatCode="_(\$#,##0.0#_);_(\(\$#,##0.0#\)_);_(\$&quot; - &quot;_)"/>
    <numFmt numFmtId="173" formatCode="_ * #,##0.0_ ;_ * \-#,##0.0_ ;_ * &quot;-&quot;?_ ;_ @_ "/>
    <numFmt numFmtId="174" formatCode="_(* #,##0.0##_);_(* \(#,##0.0##\)_)\ ;_(* 0_)"/>
    <numFmt numFmtId="175" formatCode="_(* #,##0.0#_);_(* \(#,##0.0#\)_)\ ;_(* 0_)"/>
    <numFmt numFmtId="177" formatCode="0.0%"/>
  </numFmts>
  <fonts count="2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charset val="2"/>
    </font>
    <font>
      <b/>
      <sz val="8"/>
      <color indexed="9"/>
      <name val="Verdana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3"/>
      <color indexed="8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8"/>
      <color indexed="8"/>
      <name val="Arial"/>
      <family val="2"/>
    </font>
    <font>
      <b/>
      <i/>
      <sz val="8"/>
      <name val="Arial"/>
      <family val="2"/>
    </font>
    <font>
      <b/>
      <u val="singleAccounting"/>
      <sz val="8"/>
      <color indexed="8"/>
      <name val="Arial"/>
      <family val="2"/>
    </font>
    <font>
      <b/>
      <u/>
      <sz val="8"/>
      <color indexed="8"/>
      <name val="Arial"/>
      <family val="2"/>
    </font>
    <font>
      <i/>
      <sz val="12"/>
      <name val="Arial"/>
      <family val="2"/>
    </font>
    <font>
      <sz val="12"/>
      <name val="Calibri"/>
      <family val="2"/>
      <scheme val="minor"/>
    </font>
    <font>
      <sz val="13"/>
      <color rgb="FF000000"/>
      <name val="Arial"/>
      <family val="2"/>
    </font>
    <font>
      <sz val="13"/>
      <color rgb="FF0B0080"/>
      <name val="Arial"/>
      <family val="2"/>
    </font>
    <font>
      <sz val="9.6"/>
      <color rgb="FF0B0080"/>
      <name val="Arial"/>
      <family val="2"/>
    </font>
    <font>
      <sz val="10"/>
      <color rgb="FF000000"/>
      <name val="Arial"/>
      <family val="2"/>
    </font>
    <font>
      <b/>
      <sz val="12"/>
      <color rgb="FF663366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7" fillId="0" borderId="0" applyAlignment="0"/>
    <xf numFmtId="9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1" applyFont="1"/>
    <xf numFmtId="0" fontId="2" fillId="0" borderId="0" xfId="1" applyFont="1" applyAlignment="1">
      <alignment vertical="top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5" fontId="3" fillId="0" borderId="0" xfId="1" applyNumberFormat="1" applyFont="1" applyAlignment="1">
      <alignment horizontal="right" vertical="top" wrapText="1"/>
    </xf>
    <xf numFmtId="0" fontId="4" fillId="0" borderId="0" xfId="1" applyFont="1" applyAlignment="1">
      <alignment horizontal="left" vertical="top"/>
    </xf>
    <xf numFmtId="165" fontId="5" fillId="0" borderId="1" xfId="1" applyNumberFormat="1" applyFont="1" applyBorder="1" applyAlignment="1">
      <alignment horizontal="right" vertical="top" wrapText="1"/>
    </xf>
    <xf numFmtId="165" fontId="4" fillId="0" borderId="1" xfId="1" applyNumberFormat="1" applyFont="1" applyBorder="1" applyAlignment="1">
      <alignment horizontal="right" vertical="top" wrapText="1"/>
    </xf>
    <xf numFmtId="165" fontId="4" fillId="0" borderId="0" xfId="1" applyNumberFormat="1" applyFont="1" applyAlignment="1">
      <alignment horizontal="right" vertical="top" wrapText="1"/>
    </xf>
    <xf numFmtId="0" fontId="6" fillId="2" borderId="0" xfId="1" applyFont="1" applyFill="1" applyAlignment="1">
      <alignment horizontal="right" wrapText="1"/>
    </xf>
    <xf numFmtId="0" fontId="6" fillId="2" borderId="0" xfId="1" applyFont="1" applyFill="1" applyAlignment="1">
      <alignment wrapText="1"/>
    </xf>
    <xf numFmtId="0" fontId="4" fillId="2" borderId="0" xfId="1" applyFont="1" applyFill="1" applyAlignment="1">
      <alignment horizontal="right" wrapText="1"/>
    </xf>
    <xf numFmtId="0" fontId="4" fillId="2" borderId="0" xfId="1" applyFont="1" applyFill="1" applyAlignment="1">
      <alignment wrapText="1"/>
    </xf>
    <xf numFmtId="0" fontId="7" fillId="0" borderId="0" xfId="2" applyAlignment="1"/>
    <xf numFmtId="0" fontId="8" fillId="3" borderId="0" xfId="1" applyFont="1" applyFill="1"/>
    <xf numFmtId="0" fontId="3" fillId="0" borderId="0" xfId="1" applyFont="1" applyAlignment="1">
      <alignment horizontal="left" vertical="center"/>
    </xf>
    <xf numFmtId="0" fontId="9" fillId="0" borderId="0" xfId="1" applyFont="1"/>
    <xf numFmtId="49" fontId="2" fillId="0" borderId="0" xfId="1" applyNumberFormat="1" applyFont="1"/>
    <xf numFmtId="0" fontId="10" fillId="0" borderId="0" xfId="1" applyFont="1" applyAlignment="1">
      <alignment wrapText="1"/>
    </xf>
    <xf numFmtId="0" fontId="11" fillId="0" borderId="0" xfId="1" applyFont="1"/>
    <xf numFmtId="168" fontId="1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8" fontId="15" fillId="0" borderId="0" xfId="1" applyNumberFormat="1" applyFont="1" applyAlignment="1">
      <alignment horizontal="right" vertical="top" wrapText="1"/>
    </xf>
    <xf numFmtId="0" fontId="2" fillId="0" borderId="0" xfId="1" applyFont="1" applyAlignment="1">
      <alignment horizontal="left"/>
    </xf>
    <xf numFmtId="0" fontId="3" fillId="0" borderId="0" xfId="1" applyFont="1" applyAlignment="1">
      <alignment vertical="top" wrapText="1"/>
    </xf>
    <xf numFmtId="165" fontId="2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 vertical="top" wrapText="1"/>
    </xf>
    <xf numFmtId="49" fontId="2" fillId="0" borderId="0" xfId="1" applyNumberFormat="1" applyFont="1" applyAlignment="1">
      <alignment horizontal="right"/>
    </xf>
    <xf numFmtId="168" fontId="16" fillId="0" borderId="0" xfId="1" applyNumberFormat="1" applyFont="1" applyAlignment="1">
      <alignment horizontal="right"/>
    </xf>
    <xf numFmtId="165" fontId="9" fillId="0" borderId="0" xfId="1" applyNumberFormat="1" applyFont="1" applyAlignment="1">
      <alignment horizontal="right"/>
    </xf>
    <xf numFmtId="168" fontId="6" fillId="0" borderId="0" xfId="1" applyNumberFormat="1" applyFont="1" applyAlignment="1">
      <alignment horizontal="right" vertical="top" wrapText="1"/>
    </xf>
    <xf numFmtId="0" fontId="9" fillId="2" borderId="0" xfId="1" applyFont="1" applyFill="1" applyAlignment="1">
      <alignment horizontal="right" wrapText="1"/>
    </xf>
    <xf numFmtId="0" fontId="16" fillId="2" borderId="0" xfId="1" applyFont="1" applyFill="1" applyAlignment="1">
      <alignment horizontal="right" wrapText="1"/>
    </xf>
    <xf numFmtId="0" fontId="2" fillId="0" borderId="0" xfId="1" applyFont="1"/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3" fillId="0" borderId="0" xfId="1" applyFont="1" applyAlignment="1">
      <alignment vertical="top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wrapText="1"/>
    </xf>
    <xf numFmtId="0" fontId="3" fillId="0" borderId="0" xfId="1" applyFont="1" applyAlignment="1">
      <alignment horizontal="center" vertical="top" wrapText="1"/>
    </xf>
    <xf numFmtId="164" fontId="3" fillId="0" borderId="0" xfId="1" applyNumberFormat="1" applyFont="1" applyAlignment="1">
      <alignment horizontal="center" vertical="top" wrapText="1"/>
    </xf>
    <xf numFmtId="170" fontId="3" fillId="0" borderId="0" xfId="1" applyNumberFormat="1" applyFont="1" applyAlignment="1">
      <alignment horizontal="center" vertical="top" wrapText="1"/>
    </xf>
    <xf numFmtId="0" fontId="17" fillId="2" borderId="0" xfId="1" applyFont="1" applyFill="1" applyAlignment="1">
      <alignment wrapText="1"/>
    </xf>
    <xf numFmtId="0" fontId="17" fillId="2" borderId="0" xfId="1" applyFont="1" applyFill="1" applyAlignment="1">
      <alignment horizontal="left" wrapText="1"/>
    </xf>
    <xf numFmtId="171" fontId="3" fillId="0" borderId="0" xfId="1" applyNumberFormat="1" applyFont="1" applyAlignment="1">
      <alignment horizontal="right" vertical="top" wrapText="1"/>
    </xf>
    <xf numFmtId="172" fontId="3" fillId="0" borderId="0" xfId="1" applyNumberFormat="1" applyFont="1" applyAlignment="1">
      <alignment horizontal="right" vertical="top" wrapText="1"/>
    </xf>
    <xf numFmtId="165" fontId="5" fillId="0" borderId="0" xfId="1" applyNumberFormat="1" applyFont="1" applyAlignment="1">
      <alignment horizontal="right" vertical="top" wrapText="1"/>
    </xf>
    <xf numFmtId="165" fontId="18" fillId="0" borderId="0" xfId="1" applyNumberFormat="1" applyFont="1" applyAlignment="1">
      <alignment horizontal="right" vertical="top" wrapText="1"/>
    </xf>
    <xf numFmtId="165" fontId="2" fillId="0" borderId="0" xfId="1" applyNumberFormat="1" applyFont="1"/>
    <xf numFmtId="173" fontId="2" fillId="0" borderId="0" xfId="1" applyNumberFormat="1" applyFont="1"/>
    <xf numFmtId="164" fontId="4" fillId="2" borderId="0" xfId="1" applyNumberFormat="1" applyFont="1" applyFill="1" applyAlignment="1">
      <alignment horizontal="right" wrapText="1"/>
    </xf>
    <xf numFmtId="168" fontId="3" fillId="0" borderId="0" xfId="1" applyNumberFormat="1" applyFont="1" applyAlignment="1">
      <alignment horizontal="right" vertical="top" wrapText="1"/>
    </xf>
    <xf numFmtId="174" fontId="3" fillId="0" borderId="0" xfId="1" applyNumberFormat="1" applyFont="1" applyAlignment="1">
      <alignment horizontal="right" vertical="top" wrapText="1"/>
    </xf>
    <xf numFmtId="175" fontId="3" fillId="0" borderId="0" xfId="1" applyNumberFormat="1" applyFont="1" applyAlignment="1">
      <alignment horizontal="right" vertical="top" wrapText="1"/>
    </xf>
    <xf numFmtId="43" fontId="2" fillId="0" borderId="0" xfId="1" applyNumberFormat="1" applyFont="1"/>
    <xf numFmtId="0" fontId="0" fillId="0" borderId="0" xfId="0" applyAlignment="1">
      <alignment horizontal="center" vertical="center"/>
    </xf>
    <xf numFmtId="0" fontId="20" fillId="0" borderId="0" xfId="0" applyFont="1"/>
    <xf numFmtId="2" fontId="20" fillId="0" borderId="0" xfId="4" applyNumberFormat="1" applyFont="1" applyAlignment="1">
      <alignment horizontal="right"/>
    </xf>
    <xf numFmtId="177" fontId="19" fillId="0" borderId="0" xfId="3" applyNumberFormat="1" applyFont="1" applyAlignment="1">
      <alignment horizontal="right"/>
    </xf>
    <xf numFmtId="0" fontId="0" fillId="0" borderId="0" xfId="0" applyFill="1"/>
    <xf numFmtId="0" fontId="20" fillId="0" borderId="0" xfId="4" applyFont="1" applyFill="1" applyAlignment="1">
      <alignment horizontal="right" vertical="center"/>
    </xf>
    <xf numFmtId="0" fontId="3" fillId="0" borderId="0" xfId="1" applyFont="1" applyFill="1" applyAlignment="1">
      <alignment vertical="top" wrapText="1"/>
    </xf>
    <xf numFmtId="170" fontId="0" fillId="0" borderId="0" xfId="0" applyNumberFormat="1"/>
    <xf numFmtId="0" fontId="0" fillId="4" borderId="0" xfId="0" applyFill="1"/>
    <xf numFmtId="0" fontId="3" fillId="4" borderId="0" xfId="1" applyFont="1" applyFill="1" applyAlignment="1">
      <alignment vertical="top" wrapText="1"/>
    </xf>
    <xf numFmtId="0" fontId="13" fillId="0" borderId="0" xfId="0" applyFont="1"/>
    <xf numFmtId="10" fontId="0" fillId="0" borderId="0" xfId="3" applyNumberFormat="1" applyFont="1"/>
    <xf numFmtId="0" fontId="22" fillId="0" borderId="0" xfId="0" applyFont="1"/>
  </cellXfs>
  <cellStyles count="5">
    <cellStyle name="Hyperlink" xfId="4" builtinId="8"/>
    <cellStyle name="Invisible" xfId="2" xr:uid="{81A20135-36FD-A140-9740-FE480AEA7315}"/>
    <cellStyle name="Normal" xfId="0" builtinId="0"/>
    <cellStyle name="Normal 2" xfId="1" xr:uid="{1F0BB9ED-20CC-BD4F-B429-77EE6431F2EE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A0A4C40-D83E-F848-A24A-6CAE57C9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1054100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EAD4F75-F7E8-0547-B739-C4FB2656F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9989842-B6C4-A949-A359-1F171E32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A83202-9EF4-E44D-B4AC-8FD55689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1041400</xdr:colOff>
      <xdr:row>2</xdr:row>
      <xdr:rowOff>101600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9F3EF8F-FE18-4749-8AB8-01C6C15B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57B-A348-BE4B-A88E-F23A842F5D60}">
  <dimension ref="A1:E29"/>
  <sheetViews>
    <sheetView tabSelected="1" topLeftCell="A4" workbookViewId="0">
      <selection activeCell="D27" sqref="D27"/>
    </sheetView>
  </sheetViews>
  <sheetFormatPr baseColWidth="10" defaultRowHeight="16" x14ac:dyDescent="0.2"/>
  <cols>
    <col min="1" max="1" width="27.6640625" customWidth="1"/>
    <col min="2" max="2" width="21" customWidth="1"/>
    <col min="4" max="4" width="23" customWidth="1"/>
    <col min="5" max="5" width="18.5" customWidth="1"/>
  </cols>
  <sheetData>
    <row r="1" spans="1:5" x14ac:dyDescent="0.2">
      <c r="A1" s="69" t="s">
        <v>343</v>
      </c>
      <c r="B1" s="64"/>
    </row>
    <row r="2" spans="1:5" x14ac:dyDescent="0.2">
      <c r="B2" s="63"/>
    </row>
    <row r="3" spans="1:5" x14ac:dyDescent="0.2">
      <c r="B3" s="59"/>
      <c r="D3" s="60"/>
    </row>
    <row r="4" spans="1:5" x14ac:dyDescent="0.2">
      <c r="A4" t="s">
        <v>189</v>
      </c>
      <c r="B4">
        <v>687</v>
      </c>
    </row>
    <row r="5" spans="1:5" x14ac:dyDescent="0.2">
      <c r="A5" t="s">
        <v>341</v>
      </c>
      <c r="B5">
        <v>17315</v>
      </c>
    </row>
    <row r="6" spans="1:5" x14ac:dyDescent="0.2">
      <c r="A6" t="s">
        <v>342</v>
      </c>
      <c r="B6">
        <f>B4/B5</f>
        <v>3.9676580999133702E-2</v>
      </c>
    </row>
    <row r="8" spans="1:5" x14ac:dyDescent="0.2">
      <c r="B8" s="60"/>
    </row>
    <row r="9" spans="1:5" x14ac:dyDescent="0.2">
      <c r="B9" s="60"/>
    </row>
    <row r="10" spans="1:5" x14ac:dyDescent="0.2">
      <c r="A10" t="s">
        <v>336</v>
      </c>
      <c r="B10" s="61">
        <v>2643</v>
      </c>
    </row>
    <row r="11" spans="1:5" x14ac:dyDescent="0.2">
      <c r="B11" s="62"/>
    </row>
    <row r="12" spans="1:5" x14ac:dyDescent="0.2">
      <c r="B12" s="62"/>
    </row>
    <row r="13" spans="1:5" x14ac:dyDescent="0.2">
      <c r="B13" s="60"/>
    </row>
    <row r="14" spans="1:5" x14ac:dyDescent="0.2">
      <c r="A14" t="s">
        <v>337</v>
      </c>
      <c r="B14" s="60"/>
      <c r="E14" t="s">
        <v>340</v>
      </c>
    </row>
    <row r="15" spans="1:5" x14ac:dyDescent="0.2">
      <c r="A15" s="27" t="s">
        <v>166</v>
      </c>
      <c r="B15" s="27" t="s">
        <v>163</v>
      </c>
      <c r="C15" s="45">
        <v>1000</v>
      </c>
      <c r="D15" s="43" t="s">
        <v>165</v>
      </c>
      <c r="E15">
        <f>C15/$C$19</f>
        <v>0.37707390648567118</v>
      </c>
    </row>
    <row r="16" spans="1:5" x14ac:dyDescent="0.2">
      <c r="A16" s="27" t="s">
        <v>164</v>
      </c>
      <c r="B16" s="27" t="s">
        <v>163</v>
      </c>
      <c r="C16" s="45">
        <v>1000</v>
      </c>
      <c r="D16" s="43" t="s">
        <v>162</v>
      </c>
      <c r="E16">
        <f t="shared" ref="E16:E18" si="0">C16/$C$19</f>
        <v>0.37707390648567118</v>
      </c>
    </row>
    <row r="17" spans="1:5" x14ac:dyDescent="0.2">
      <c r="A17" s="27" t="s">
        <v>161</v>
      </c>
      <c r="B17" s="27" t="s">
        <v>160</v>
      </c>
      <c r="C17" s="43" t="s">
        <v>17</v>
      </c>
      <c r="D17" s="43" t="s">
        <v>7</v>
      </c>
      <c r="E17" t="e">
        <f t="shared" si="0"/>
        <v>#VALUE!</v>
      </c>
    </row>
    <row r="18" spans="1:5" x14ac:dyDescent="0.2">
      <c r="A18" s="27" t="s">
        <v>159</v>
      </c>
      <c r="B18" s="27" t="s">
        <v>158</v>
      </c>
      <c r="C18" s="45">
        <v>652</v>
      </c>
      <c r="D18" s="43" t="s">
        <v>157</v>
      </c>
      <c r="E18">
        <f t="shared" si="0"/>
        <v>0.2458521870286576</v>
      </c>
    </row>
    <row r="19" spans="1:5" x14ac:dyDescent="0.2">
      <c r="A19" s="65" t="s">
        <v>339</v>
      </c>
      <c r="C19" s="66">
        <f>SUM(C15:C18)</f>
        <v>2652</v>
      </c>
    </row>
    <row r="21" spans="1:5" x14ac:dyDescent="0.2">
      <c r="A21" s="68" t="s">
        <v>338</v>
      </c>
      <c r="B21" s="67"/>
      <c r="C21" s="67">
        <f>D15*E15+D16*E16+D18*E18</f>
        <v>2.7885067873303165E-2</v>
      </c>
    </row>
    <row r="24" spans="1:5" x14ac:dyDescent="0.2">
      <c r="D24" t="s">
        <v>348</v>
      </c>
    </row>
    <row r="25" spans="1:5" ht="18" x14ac:dyDescent="0.25">
      <c r="A25" s="69" t="s">
        <v>344</v>
      </c>
      <c r="D25" s="71" t="s">
        <v>347</v>
      </c>
    </row>
    <row r="26" spans="1:5" x14ac:dyDescent="0.2">
      <c r="D26" t="s">
        <v>349</v>
      </c>
    </row>
    <row r="27" spans="1:5" x14ac:dyDescent="0.2">
      <c r="A27" t="s">
        <v>345</v>
      </c>
      <c r="B27">
        <f>238.24*11.76</f>
        <v>2801.7024000000001</v>
      </c>
    </row>
    <row r="29" spans="1:5" x14ac:dyDescent="0.2">
      <c r="A29" t="s">
        <v>346</v>
      </c>
      <c r="B29" s="70">
        <v>8.2000000000000007E-3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25A8-2FD6-3145-8C99-163591E50B73}">
  <dimension ref="A1"/>
  <sheetViews>
    <sheetView workbookViewId="0">
      <selection activeCell="E27" sqref="E2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5A23-E6DA-7745-AC71-30F96D610C21}">
  <sheetPr>
    <outlinePr summaryBelow="0" summaryRight="0"/>
    <pageSetUpPr autoPageBreaks="0"/>
  </sheetPr>
  <dimension ref="A5:IU94"/>
  <sheetViews>
    <sheetView topLeftCell="A48" workbookViewId="0">
      <selection activeCell="G81" sqref="G81"/>
    </sheetView>
  </sheetViews>
  <sheetFormatPr baseColWidth="10" defaultRowHeight="11" x14ac:dyDescent="0.15"/>
  <cols>
    <col min="1" max="1" width="45.83203125" style="1" customWidth="1"/>
    <col min="2" max="7" width="14.83203125" style="1" customWidth="1"/>
    <col min="8" max="256" width="8.83203125" style="1" customWidth="1"/>
    <col min="257" max="16384" width="10.83203125" style="1"/>
  </cols>
  <sheetData>
    <row r="5" spans="1:255" ht="17" x14ac:dyDescent="0.2">
      <c r="A5" s="22" t="s">
        <v>151</v>
      </c>
    </row>
    <row r="7" spans="1:255" ht="12" x14ac:dyDescent="0.15">
      <c r="A7" s="21" t="s">
        <v>150</v>
      </c>
      <c r="B7" s="19" t="s">
        <v>73</v>
      </c>
      <c r="C7" s="1" t="s">
        <v>72</v>
      </c>
      <c r="D7" s="4" t="s">
        <v>58</v>
      </c>
      <c r="E7" s="19" t="s">
        <v>71</v>
      </c>
      <c r="F7" s="1" t="s">
        <v>149</v>
      </c>
    </row>
    <row r="8" spans="1:255" x14ac:dyDescent="0.15">
      <c r="A8" s="4"/>
      <c r="B8" s="19" t="s">
        <v>68</v>
      </c>
      <c r="C8" s="1" t="s">
        <v>67</v>
      </c>
      <c r="D8" s="4" t="s">
        <v>58</v>
      </c>
      <c r="E8" s="19" t="s">
        <v>66</v>
      </c>
      <c r="F8" s="1" t="s">
        <v>65</v>
      </c>
    </row>
    <row r="9" spans="1:255" x14ac:dyDescent="0.15">
      <c r="A9" s="4"/>
      <c r="B9" s="19" t="s">
        <v>64</v>
      </c>
      <c r="C9" s="1" t="s">
        <v>63</v>
      </c>
      <c r="D9" s="4" t="s">
        <v>58</v>
      </c>
      <c r="E9" s="19" t="s">
        <v>62</v>
      </c>
      <c r="F9" s="20" t="s">
        <v>61</v>
      </c>
    </row>
    <row r="10" spans="1:255" x14ac:dyDescent="0.15">
      <c r="A10" s="4"/>
      <c r="B10" s="19" t="s">
        <v>70</v>
      </c>
      <c r="C10" s="1" t="s">
        <v>69</v>
      </c>
      <c r="D10" s="4" t="s">
        <v>58</v>
      </c>
      <c r="E10" s="18"/>
      <c r="F10" s="18"/>
    </row>
    <row r="13" spans="1:255" x14ac:dyDescent="0.15">
      <c r="A13" s="17" t="s">
        <v>148</v>
      </c>
      <c r="B13" s="17"/>
      <c r="C13" s="17"/>
      <c r="D13" s="17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</row>
    <row r="14" spans="1:255" ht="24" x14ac:dyDescent="0.15">
      <c r="A14" s="15" t="s">
        <v>143</v>
      </c>
      <c r="B14" s="39" t="s">
        <v>142</v>
      </c>
      <c r="C14" s="40"/>
      <c r="D14" s="39" t="s">
        <v>141</v>
      </c>
      <c r="E14" s="37"/>
      <c r="F14" s="38" t="s">
        <v>140</v>
      </c>
      <c r="G14" s="37"/>
    </row>
    <row r="15" spans="1:255" ht="12" x14ac:dyDescent="0.15">
      <c r="A15" s="13" t="s">
        <v>139</v>
      </c>
      <c r="B15" s="12" t="s">
        <v>138</v>
      </c>
      <c r="C15" s="12"/>
      <c r="D15" s="12" t="s">
        <v>138</v>
      </c>
      <c r="E15" s="36"/>
      <c r="F15" s="36" t="s">
        <v>138</v>
      </c>
      <c r="G15" s="36"/>
    </row>
    <row r="16" spans="1:255" ht="12" x14ac:dyDescent="0.15">
      <c r="A16" s="15" t="s">
        <v>137</v>
      </c>
      <c r="B16" s="14" t="s">
        <v>136</v>
      </c>
      <c r="C16" s="14" t="s">
        <v>135</v>
      </c>
      <c r="D16" s="14" t="s">
        <v>136</v>
      </c>
      <c r="E16" s="35" t="s">
        <v>135</v>
      </c>
      <c r="F16" s="35" t="s">
        <v>136</v>
      </c>
      <c r="G16" s="35" t="s">
        <v>135</v>
      </c>
    </row>
    <row r="17" spans="1:255" x14ac:dyDescent="0.15">
      <c r="A17" s="8" t="s">
        <v>53</v>
      </c>
      <c r="B17" s="4"/>
      <c r="C17" s="27"/>
      <c r="D17" s="4"/>
      <c r="F17" s="26"/>
    </row>
    <row r="18" spans="1:255" x14ac:dyDescent="0.15">
      <c r="A18" s="4" t="s">
        <v>147</v>
      </c>
      <c r="B18" s="7">
        <v>1988</v>
      </c>
      <c r="C18" s="25">
        <v>0.17546337158</v>
      </c>
      <c r="D18" s="7">
        <v>2643</v>
      </c>
      <c r="E18" s="23">
        <v>0.17801576076</v>
      </c>
      <c r="F18" s="28">
        <v>7681</v>
      </c>
      <c r="G18" s="23">
        <v>0.33373886595699997</v>
      </c>
    </row>
    <row r="19" spans="1:255" x14ac:dyDescent="0.15">
      <c r="A19" s="4" t="s">
        <v>146</v>
      </c>
      <c r="B19" s="7">
        <v>9342</v>
      </c>
      <c r="C19" s="25">
        <v>0.82453662841999997</v>
      </c>
      <c r="D19" s="7">
        <v>12204</v>
      </c>
      <c r="E19" s="23">
        <v>0.82198423923999997</v>
      </c>
      <c r="F19" s="28">
        <v>15334</v>
      </c>
      <c r="G19" s="23">
        <v>0.66626113404300003</v>
      </c>
    </row>
    <row r="20" spans="1:255" x14ac:dyDescent="0.15">
      <c r="A20" s="8" t="s">
        <v>145</v>
      </c>
      <c r="B20" s="11">
        <v>11330</v>
      </c>
      <c r="C20" s="34">
        <v>1</v>
      </c>
      <c r="D20" s="11">
        <v>14847</v>
      </c>
      <c r="E20" s="32">
        <v>1</v>
      </c>
      <c r="F20" s="33">
        <v>23015</v>
      </c>
      <c r="G20" s="32">
        <v>1</v>
      </c>
    </row>
    <row r="21" spans="1:255" x14ac:dyDescent="0.15">
      <c r="A21" s="4"/>
      <c r="B21" s="4"/>
      <c r="C21" s="27"/>
      <c r="D21" s="4"/>
      <c r="F21" s="26"/>
    </row>
    <row r="22" spans="1:255" x14ac:dyDescent="0.15">
      <c r="A22" s="2"/>
      <c r="B22" s="2"/>
      <c r="C22" s="2"/>
      <c r="D22" s="2"/>
    </row>
    <row r="24" spans="1:255" x14ac:dyDescent="0.15">
      <c r="A24" s="17" t="s">
        <v>144</v>
      </c>
      <c r="B24" s="17"/>
      <c r="C24" s="17"/>
      <c r="D24" s="17"/>
      <c r="E24" s="17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</row>
    <row r="25" spans="1:255" ht="24" x14ac:dyDescent="0.15">
      <c r="A25" s="15" t="s">
        <v>143</v>
      </c>
      <c r="B25" s="39" t="s">
        <v>142</v>
      </c>
      <c r="C25" s="40"/>
      <c r="D25" s="39" t="s">
        <v>141</v>
      </c>
      <c r="E25" s="37"/>
      <c r="F25" s="38" t="s">
        <v>140</v>
      </c>
      <c r="G25" s="37"/>
    </row>
    <row r="26" spans="1:255" ht="12" x14ac:dyDescent="0.15">
      <c r="A26" s="13" t="s">
        <v>139</v>
      </c>
      <c r="B26" s="12" t="s">
        <v>138</v>
      </c>
      <c r="C26" s="12"/>
      <c r="D26" s="12" t="s">
        <v>138</v>
      </c>
      <c r="E26" s="36"/>
      <c r="F26" s="36" t="s">
        <v>138</v>
      </c>
      <c r="G26" s="36"/>
    </row>
    <row r="27" spans="1:255" ht="12" x14ac:dyDescent="0.15">
      <c r="A27" s="15" t="s">
        <v>137</v>
      </c>
      <c r="B27" s="14" t="s">
        <v>136</v>
      </c>
      <c r="C27" s="14" t="s">
        <v>135</v>
      </c>
      <c r="D27" s="14" t="s">
        <v>136</v>
      </c>
      <c r="E27" s="35" t="s">
        <v>135</v>
      </c>
      <c r="F27" s="35" t="s">
        <v>136</v>
      </c>
      <c r="G27" s="35" t="s">
        <v>135</v>
      </c>
    </row>
    <row r="28" spans="1:255" x14ac:dyDescent="0.15">
      <c r="A28" s="8" t="s">
        <v>53</v>
      </c>
      <c r="B28" s="4"/>
      <c r="C28" s="27"/>
      <c r="D28" s="4"/>
      <c r="F28" s="26"/>
    </row>
    <row r="29" spans="1:255" x14ac:dyDescent="0.15">
      <c r="A29" s="4" t="s">
        <v>134</v>
      </c>
      <c r="B29" s="7">
        <v>0</v>
      </c>
      <c r="C29" s="25">
        <v>0</v>
      </c>
      <c r="D29" s="7">
        <v>0</v>
      </c>
      <c r="E29" s="23">
        <v>0</v>
      </c>
      <c r="F29" s="28">
        <v>0</v>
      </c>
      <c r="G29" s="23">
        <v>0</v>
      </c>
    </row>
    <row r="30" spans="1:255" x14ac:dyDescent="0.15">
      <c r="A30" s="4" t="s">
        <v>133</v>
      </c>
      <c r="B30" s="7">
        <v>0</v>
      </c>
      <c r="C30" s="25">
        <v>0</v>
      </c>
      <c r="D30" s="7">
        <v>0</v>
      </c>
      <c r="E30" s="23">
        <v>0</v>
      </c>
      <c r="F30" s="28">
        <v>0</v>
      </c>
      <c r="G30" s="23">
        <v>0</v>
      </c>
    </row>
    <row r="31" spans="1:255" x14ac:dyDescent="0.15">
      <c r="A31" s="4" t="s">
        <v>132</v>
      </c>
      <c r="B31" s="7">
        <v>2000</v>
      </c>
      <c r="C31" s="25">
        <v>1.0060359999999999</v>
      </c>
      <c r="D31" s="7">
        <v>2000</v>
      </c>
      <c r="E31" s="23">
        <v>0.75671500000000003</v>
      </c>
      <c r="F31" s="28">
        <v>7000</v>
      </c>
      <c r="G31" s="23">
        <v>0.91133900000000001</v>
      </c>
    </row>
    <row r="32" spans="1:255" ht="12" x14ac:dyDescent="0.15">
      <c r="A32" s="4" t="s">
        <v>131</v>
      </c>
      <c r="B32" s="7" t="s">
        <v>17</v>
      </c>
      <c r="C32" s="25" t="s">
        <v>17</v>
      </c>
      <c r="D32" s="7">
        <v>652</v>
      </c>
      <c r="E32" s="23">
        <v>0.24668899999999999</v>
      </c>
      <c r="F32" s="28">
        <v>720</v>
      </c>
      <c r="G32" s="23">
        <v>9.3737000000000001E-2</v>
      </c>
    </row>
    <row r="33" spans="1:7" x14ac:dyDescent="0.15">
      <c r="A33" s="8" t="s">
        <v>130</v>
      </c>
      <c r="B33" s="11">
        <v>2000</v>
      </c>
      <c r="C33" s="34">
        <v>1.0060359999999999</v>
      </c>
      <c r="D33" s="11">
        <v>2652</v>
      </c>
      <c r="E33" s="32">
        <v>1.0034050000000001</v>
      </c>
      <c r="F33" s="33">
        <v>7720</v>
      </c>
      <c r="G33" s="32">
        <v>1.005077</v>
      </c>
    </row>
    <row r="34" spans="1:7" x14ac:dyDescent="0.15">
      <c r="A34" s="4"/>
      <c r="B34" s="4"/>
      <c r="C34" s="27"/>
      <c r="D34" s="4"/>
      <c r="F34" s="26"/>
    </row>
    <row r="35" spans="1:7" x14ac:dyDescent="0.15">
      <c r="A35" s="4" t="s">
        <v>129</v>
      </c>
      <c r="B35" s="7">
        <v>-12</v>
      </c>
      <c r="C35" s="25">
        <v>-6.0359999999999997E-3</v>
      </c>
      <c r="D35" s="7">
        <v>-9</v>
      </c>
      <c r="E35" s="23">
        <v>-3.405E-3</v>
      </c>
      <c r="F35" s="28">
        <v>-39</v>
      </c>
      <c r="G35" s="23">
        <v>-5.0769999999999999E-3</v>
      </c>
    </row>
    <row r="36" spans="1:7" x14ac:dyDescent="0.15">
      <c r="A36" s="8" t="s">
        <v>128</v>
      </c>
      <c r="B36" s="11">
        <v>1988</v>
      </c>
      <c r="C36" s="34">
        <v>1</v>
      </c>
      <c r="D36" s="11">
        <v>2643</v>
      </c>
      <c r="E36" s="32">
        <v>1</v>
      </c>
      <c r="F36" s="33">
        <v>7681</v>
      </c>
      <c r="G36" s="32">
        <v>1</v>
      </c>
    </row>
    <row r="37" spans="1:7" x14ac:dyDescent="0.15">
      <c r="A37" s="4"/>
      <c r="B37" s="4"/>
      <c r="C37" s="27"/>
      <c r="D37" s="4"/>
      <c r="F37" s="26"/>
    </row>
    <row r="38" spans="1:7" x14ac:dyDescent="0.15">
      <c r="A38" s="8" t="s">
        <v>127</v>
      </c>
      <c r="B38" s="4"/>
      <c r="C38" s="27"/>
      <c r="D38" s="4"/>
      <c r="F38" s="26"/>
    </row>
    <row r="39" spans="1:7" ht="12" x14ac:dyDescent="0.15">
      <c r="A39" s="4" t="s">
        <v>126</v>
      </c>
      <c r="B39" s="7">
        <v>575</v>
      </c>
      <c r="C39" s="25" t="s">
        <v>17</v>
      </c>
      <c r="D39" s="7">
        <v>575</v>
      </c>
      <c r="E39" s="23" t="s">
        <v>17</v>
      </c>
      <c r="F39" s="28">
        <v>575</v>
      </c>
      <c r="G39" s="23" t="s">
        <v>17</v>
      </c>
    </row>
    <row r="40" spans="1:7" ht="12" x14ac:dyDescent="0.15">
      <c r="A40" s="4" t="s">
        <v>125</v>
      </c>
      <c r="B40" s="7">
        <v>575</v>
      </c>
      <c r="C40" s="25" t="s">
        <v>17</v>
      </c>
      <c r="D40" s="7">
        <v>575</v>
      </c>
      <c r="E40" s="23" t="s">
        <v>17</v>
      </c>
      <c r="F40" s="28">
        <v>575</v>
      </c>
      <c r="G40" s="23" t="s">
        <v>17</v>
      </c>
    </row>
    <row r="41" spans="1:7" ht="12" x14ac:dyDescent="0.15">
      <c r="A41" s="8" t="s">
        <v>124</v>
      </c>
      <c r="B41" s="11">
        <v>1150</v>
      </c>
      <c r="C41" s="34" t="s">
        <v>17</v>
      </c>
      <c r="D41" s="11">
        <v>1150</v>
      </c>
      <c r="E41" s="32" t="s">
        <v>17</v>
      </c>
      <c r="F41" s="33">
        <v>1150</v>
      </c>
      <c r="G41" s="32" t="s">
        <v>17</v>
      </c>
    </row>
    <row r="42" spans="1:7" x14ac:dyDescent="0.15">
      <c r="A42" s="4"/>
      <c r="B42" s="4"/>
      <c r="C42" s="27"/>
      <c r="D42" s="4"/>
      <c r="F42" s="26"/>
    </row>
    <row r="43" spans="1:7" x14ac:dyDescent="0.15">
      <c r="A43" s="8" t="s">
        <v>123</v>
      </c>
      <c r="B43" s="4"/>
      <c r="C43" s="27"/>
      <c r="D43" s="4"/>
      <c r="F43" s="26"/>
    </row>
    <row r="44" spans="1:7" ht="12" x14ac:dyDescent="0.15">
      <c r="A44" s="4" t="s">
        <v>122</v>
      </c>
      <c r="B44" s="7">
        <v>7422</v>
      </c>
      <c r="C44" s="25" t="s">
        <v>17</v>
      </c>
      <c r="D44" s="7">
        <v>10897</v>
      </c>
      <c r="E44" s="23" t="s">
        <v>17</v>
      </c>
      <c r="F44" s="28">
        <v>10139</v>
      </c>
      <c r="G44" s="23" t="s">
        <v>17</v>
      </c>
    </row>
    <row r="45" spans="1:7" ht="12" x14ac:dyDescent="0.15">
      <c r="A45" s="4" t="s">
        <v>121</v>
      </c>
      <c r="B45" s="7">
        <v>-5434</v>
      </c>
      <c r="C45" s="25" t="s">
        <v>17</v>
      </c>
      <c r="D45" s="7">
        <v>-8254</v>
      </c>
      <c r="E45" s="23" t="s">
        <v>17</v>
      </c>
      <c r="F45" s="28">
        <v>-2458</v>
      </c>
      <c r="G45" s="23" t="s">
        <v>17</v>
      </c>
    </row>
    <row r="46" spans="1:7" x14ac:dyDescent="0.15">
      <c r="A46" s="4" t="s">
        <v>120</v>
      </c>
      <c r="B46" s="7">
        <v>2000</v>
      </c>
      <c r="C46" s="25">
        <v>1.0060359999999999</v>
      </c>
      <c r="D46" s="7">
        <v>2652</v>
      </c>
      <c r="E46" s="23">
        <v>1.0034050000000001</v>
      </c>
      <c r="F46" s="28">
        <v>7720</v>
      </c>
      <c r="G46" s="23">
        <v>1.005077</v>
      </c>
    </row>
    <row r="47" spans="1:7" ht="12" x14ac:dyDescent="0.15">
      <c r="A47" s="4" t="s">
        <v>119</v>
      </c>
      <c r="B47" s="7" t="s">
        <v>17</v>
      </c>
      <c r="C47" s="25" t="s">
        <v>17</v>
      </c>
      <c r="D47" s="7">
        <v>91</v>
      </c>
      <c r="E47" s="23">
        <v>3.4430000000000002E-2</v>
      </c>
      <c r="F47" s="28">
        <v>1114</v>
      </c>
      <c r="G47" s="23">
        <v>0.145033</v>
      </c>
    </row>
    <row r="48" spans="1:7" x14ac:dyDescent="0.15">
      <c r="A48" s="4" t="s">
        <v>118</v>
      </c>
      <c r="B48" s="7">
        <v>1988</v>
      </c>
      <c r="C48" s="25">
        <v>1</v>
      </c>
      <c r="D48" s="7">
        <v>2552</v>
      </c>
      <c r="E48" s="23">
        <v>0.96556900000000001</v>
      </c>
      <c r="F48" s="28">
        <v>6567</v>
      </c>
      <c r="G48" s="23">
        <v>0.854966</v>
      </c>
    </row>
    <row r="49" spans="1:7" x14ac:dyDescent="0.15">
      <c r="A49" s="4" t="s">
        <v>117</v>
      </c>
      <c r="B49" s="7">
        <v>0</v>
      </c>
      <c r="C49" s="25">
        <v>0</v>
      </c>
      <c r="D49" s="7">
        <v>0</v>
      </c>
      <c r="E49" s="23">
        <v>0</v>
      </c>
      <c r="F49" s="28">
        <v>0</v>
      </c>
      <c r="G49" s="23">
        <v>0</v>
      </c>
    </row>
    <row r="50" spans="1:7" ht="12" x14ac:dyDescent="0.15">
      <c r="A50" s="4" t="s">
        <v>116</v>
      </c>
      <c r="B50" s="7" t="s">
        <v>17</v>
      </c>
      <c r="C50" s="25" t="s">
        <v>17</v>
      </c>
      <c r="D50" s="7">
        <v>652</v>
      </c>
      <c r="E50" s="23">
        <v>0.24668899999999999</v>
      </c>
      <c r="F50" s="28">
        <v>720</v>
      </c>
      <c r="G50" s="23">
        <v>9.3737000000000001E-2</v>
      </c>
    </row>
    <row r="51" spans="1:7" ht="12" x14ac:dyDescent="0.15">
      <c r="A51" s="4" t="s">
        <v>115</v>
      </c>
      <c r="B51" s="7" t="s">
        <v>17</v>
      </c>
      <c r="C51" s="25" t="s">
        <v>17</v>
      </c>
      <c r="D51" s="7">
        <v>652</v>
      </c>
      <c r="E51" s="23">
        <v>0.24668899999999999</v>
      </c>
      <c r="F51" s="28">
        <v>720</v>
      </c>
      <c r="G51" s="23">
        <v>9.3737000000000001E-2</v>
      </c>
    </row>
    <row r="52" spans="1:7" x14ac:dyDescent="0.15">
      <c r="A52" s="4" t="s">
        <v>114</v>
      </c>
      <c r="B52" s="7">
        <v>2000</v>
      </c>
      <c r="C52" s="25">
        <v>1.0060359999999999</v>
      </c>
      <c r="D52" s="7">
        <v>2000</v>
      </c>
      <c r="E52" s="23">
        <v>0.75671500000000003</v>
      </c>
      <c r="F52" s="28">
        <v>7000</v>
      </c>
      <c r="G52" s="23">
        <v>0.91133900000000001</v>
      </c>
    </row>
    <row r="53" spans="1:7" x14ac:dyDescent="0.15">
      <c r="A53" s="4" t="s">
        <v>113</v>
      </c>
      <c r="B53" s="7">
        <v>2000</v>
      </c>
      <c r="C53" s="25">
        <v>1.0060359999999999</v>
      </c>
      <c r="D53" s="7">
        <v>2000</v>
      </c>
      <c r="E53" s="23">
        <v>0.75671500000000003</v>
      </c>
      <c r="F53" s="28">
        <v>7000</v>
      </c>
      <c r="G53" s="23">
        <v>0.91133900000000001</v>
      </c>
    </row>
    <row r="54" spans="1:7" x14ac:dyDescent="0.15">
      <c r="A54" s="4" t="s">
        <v>112</v>
      </c>
      <c r="B54" s="7">
        <v>2000</v>
      </c>
      <c r="C54" s="25">
        <v>1.0060359999999999</v>
      </c>
      <c r="D54" s="7">
        <v>2000</v>
      </c>
      <c r="E54" s="23">
        <v>0.75671500000000003</v>
      </c>
      <c r="F54" s="28">
        <v>7000</v>
      </c>
      <c r="G54" s="23">
        <v>0.91133900000000001</v>
      </c>
    </row>
    <row r="55" spans="1:7" x14ac:dyDescent="0.15">
      <c r="A55" s="4"/>
      <c r="B55" s="4"/>
      <c r="C55" s="27"/>
      <c r="D55" s="4"/>
      <c r="F55" s="26"/>
    </row>
    <row r="56" spans="1:7" x14ac:dyDescent="0.15">
      <c r="A56" s="8" t="s">
        <v>111</v>
      </c>
      <c r="B56" s="4"/>
      <c r="C56" s="27"/>
      <c r="D56" s="4"/>
      <c r="F56" s="26"/>
    </row>
    <row r="57" spans="1:7" ht="12" x14ac:dyDescent="0.15">
      <c r="A57" s="4" t="s">
        <v>110</v>
      </c>
      <c r="B57" s="5" t="s">
        <v>105</v>
      </c>
      <c r="C57" s="25" t="s">
        <v>17</v>
      </c>
      <c r="D57" s="5" t="s">
        <v>105</v>
      </c>
      <c r="E57" s="23" t="s">
        <v>17</v>
      </c>
      <c r="F57" s="31" t="s">
        <v>105</v>
      </c>
      <c r="G57" s="23" t="s">
        <v>17</v>
      </c>
    </row>
    <row r="58" spans="1:7" ht="12" x14ac:dyDescent="0.15">
      <c r="A58" s="4" t="s">
        <v>109</v>
      </c>
      <c r="B58" s="30">
        <v>0.48893199999999998</v>
      </c>
      <c r="C58" s="25" t="s">
        <v>17</v>
      </c>
      <c r="D58" s="30">
        <v>0.79108000000000001</v>
      </c>
      <c r="E58" s="23" t="s">
        <v>17</v>
      </c>
      <c r="F58" s="29">
        <v>1.1074109999999999</v>
      </c>
      <c r="G58" s="23" t="s">
        <v>17</v>
      </c>
    </row>
    <row r="59" spans="1:7" ht="12" x14ac:dyDescent="0.15">
      <c r="A59" s="4" t="s">
        <v>108</v>
      </c>
      <c r="B59" s="30">
        <v>0.49188300000000001</v>
      </c>
      <c r="C59" s="25" t="s">
        <v>17</v>
      </c>
      <c r="D59" s="30">
        <v>0.79377399999999998</v>
      </c>
      <c r="E59" s="23" t="s">
        <v>17</v>
      </c>
      <c r="F59" s="29">
        <v>1.1130329999999999</v>
      </c>
      <c r="G59" s="23" t="s">
        <v>17</v>
      </c>
    </row>
    <row r="60" spans="1:7" ht="12" x14ac:dyDescent="0.15">
      <c r="A60" s="4" t="s">
        <v>107</v>
      </c>
      <c r="B60" s="5" t="s">
        <v>17</v>
      </c>
      <c r="C60" s="25" t="s">
        <v>17</v>
      </c>
      <c r="D60" s="30">
        <v>0.19515099999999999</v>
      </c>
      <c r="E60" s="23" t="s">
        <v>17</v>
      </c>
      <c r="F60" s="29">
        <v>0.103806</v>
      </c>
      <c r="G60" s="23" t="s">
        <v>17</v>
      </c>
    </row>
    <row r="61" spans="1:7" ht="12" x14ac:dyDescent="0.15">
      <c r="A61" s="4" t="s">
        <v>106</v>
      </c>
      <c r="B61" s="5" t="s">
        <v>105</v>
      </c>
      <c r="C61" s="25" t="s">
        <v>17</v>
      </c>
      <c r="D61" s="5" t="s">
        <v>105</v>
      </c>
      <c r="E61" s="23" t="s">
        <v>17</v>
      </c>
      <c r="F61" s="31" t="s">
        <v>105</v>
      </c>
      <c r="G61" s="23" t="s">
        <v>17</v>
      </c>
    </row>
    <row r="62" spans="1:7" ht="12" x14ac:dyDescent="0.15">
      <c r="A62" s="4" t="s">
        <v>104</v>
      </c>
      <c r="B62" s="30">
        <v>0.57357100000000005</v>
      </c>
      <c r="C62" s="25" t="s">
        <v>17</v>
      </c>
      <c r="D62" s="30">
        <v>0.92671800000000004</v>
      </c>
      <c r="E62" s="23" t="s">
        <v>17</v>
      </c>
      <c r="F62" s="29">
        <v>1.522799</v>
      </c>
      <c r="G62" s="23" t="s">
        <v>17</v>
      </c>
    </row>
    <row r="63" spans="1:7" ht="12" x14ac:dyDescent="0.15">
      <c r="A63" s="4" t="s">
        <v>103</v>
      </c>
      <c r="B63" s="30">
        <v>0.57703400000000005</v>
      </c>
      <c r="C63" s="25" t="s">
        <v>17</v>
      </c>
      <c r="D63" s="30">
        <v>0.92987299999999995</v>
      </c>
      <c r="E63" s="23" t="s">
        <v>17</v>
      </c>
      <c r="F63" s="29">
        <v>1.5305310000000001</v>
      </c>
      <c r="G63" s="23" t="s">
        <v>17</v>
      </c>
    </row>
    <row r="64" spans="1:7" ht="12" x14ac:dyDescent="0.15">
      <c r="A64" s="4" t="s">
        <v>102</v>
      </c>
      <c r="B64" s="5" t="s">
        <v>17</v>
      </c>
      <c r="C64" s="25" t="s">
        <v>17</v>
      </c>
      <c r="D64" s="30">
        <v>0.22861100000000001</v>
      </c>
      <c r="E64" s="23" t="s">
        <v>17</v>
      </c>
      <c r="F64" s="29">
        <v>0.14274400000000001</v>
      </c>
      <c r="G64" s="23" t="s">
        <v>17</v>
      </c>
    </row>
    <row r="65" spans="1:7" x14ac:dyDescent="0.15">
      <c r="A65" s="4"/>
      <c r="B65" s="4"/>
      <c r="C65" s="27"/>
      <c r="D65" s="4"/>
      <c r="F65" s="26"/>
    </row>
    <row r="66" spans="1:7" x14ac:dyDescent="0.15">
      <c r="A66" s="8" t="s">
        <v>101</v>
      </c>
      <c r="B66" s="4"/>
      <c r="C66" s="27"/>
      <c r="D66" s="4"/>
      <c r="F66" s="26"/>
    </row>
    <row r="67" spans="1:7" x14ac:dyDescent="0.15">
      <c r="A67" s="4" t="s">
        <v>100</v>
      </c>
      <c r="B67" s="7">
        <v>46.634231</v>
      </c>
      <c r="C67" s="25">
        <v>2.3457862675999998E-2</v>
      </c>
      <c r="D67" s="7">
        <v>47.826512000000001</v>
      </c>
      <c r="E67" s="23">
        <v>1.8095539917000001E-2</v>
      </c>
      <c r="F67" s="28" t="s">
        <v>17</v>
      </c>
      <c r="G67" s="23" t="s">
        <v>17</v>
      </c>
    </row>
    <row r="68" spans="1:7" x14ac:dyDescent="0.15">
      <c r="A68" s="4" t="s">
        <v>99</v>
      </c>
      <c r="B68" s="7">
        <v>474.97827999999998</v>
      </c>
      <c r="C68" s="25">
        <v>0.23892267605600001</v>
      </c>
      <c r="D68" s="7">
        <v>477.37944900000002</v>
      </c>
      <c r="E68" s="23">
        <v>0.18062029852399999</v>
      </c>
      <c r="F68" s="28" t="s">
        <v>17</v>
      </c>
      <c r="G68" s="23" t="s">
        <v>17</v>
      </c>
    </row>
    <row r="69" spans="1:7" x14ac:dyDescent="0.15">
      <c r="A69" s="4" t="s">
        <v>98</v>
      </c>
      <c r="B69" s="7">
        <v>474.97827999999998</v>
      </c>
      <c r="C69" s="25">
        <v>0.23892267605600001</v>
      </c>
      <c r="D69" s="7">
        <v>477.37944900000002</v>
      </c>
      <c r="E69" s="23">
        <v>0.18062029852399999</v>
      </c>
      <c r="F69" s="28" t="s">
        <v>17</v>
      </c>
      <c r="G69" s="23" t="s">
        <v>17</v>
      </c>
    </row>
    <row r="70" spans="1:7" x14ac:dyDescent="0.15">
      <c r="A70" s="4" t="s">
        <v>97</v>
      </c>
      <c r="B70" s="7">
        <v>27.635100000000001</v>
      </c>
      <c r="C70" s="25">
        <v>1.3900955733999999E-2</v>
      </c>
      <c r="D70" s="7">
        <v>28.341636999999999</v>
      </c>
      <c r="E70" s="23">
        <v>1.0723283012E-2</v>
      </c>
      <c r="F70" s="28" t="s">
        <v>17</v>
      </c>
      <c r="G70" s="23" t="s">
        <v>17</v>
      </c>
    </row>
    <row r="71" spans="1:7" x14ac:dyDescent="0.15">
      <c r="A71" s="4" t="s">
        <v>96</v>
      </c>
      <c r="B71" s="7">
        <v>27.635100000000001</v>
      </c>
      <c r="C71" s="25">
        <v>1.3900955733999999E-2</v>
      </c>
      <c r="D71" s="7">
        <v>28.341636999999999</v>
      </c>
      <c r="E71" s="23">
        <v>1.0723283012E-2</v>
      </c>
      <c r="F71" s="28" t="s">
        <v>17</v>
      </c>
      <c r="G71" s="23" t="s">
        <v>17</v>
      </c>
    </row>
    <row r="72" spans="1:7" x14ac:dyDescent="0.15">
      <c r="A72" s="4" t="s">
        <v>95</v>
      </c>
      <c r="B72" s="7">
        <v>1051.860991</v>
      </c>
      <c r="C72" s="25">
        <v>0.52910512625799999</v>
      </c>
      <c r="D72" s="7">
        <v>1059.2686839999999</v>
      </c>
      <c r="E72" s="23">
        <v>0.40078270298899998</v>
      </c>
      <c r="F72" s="28" t="s">
        <v>17</v>
      </c>
      <c r="G72" s="23" t="s">
        <v>17</v>
      </c>
    </row>
    <row r="73" spans="1:7" x14ac:dyDescent="0.15">
      <c r="A73" s="4" t="s">
        <v>94</v>
      </c>
      <c r="B73" s="7">
        <v>936.13900999999998</v>
      </c>
      <c r="C73" s="25">
        <v>0.47089487424499998</v>
      </c>
      <c r="D73" s="7">
        <v>931.73131699999999</v>
      </c>
      <c r="E73" s="23">
        <v>0.35252792924699999</v>
      </c>
      <c r="F73" s="28" t="s">
        <v>17</v>
      </c>
      <c r="G73" s="23" t="s">
        <v>17</v>
      </c>
    </row>
    <row r="74" spans="1:7" x14ac:dyDescent="0.15">
      <c r="A74" s="4"/>
      <c r="B74" s="4"/>
      <c r="C74" s="27"/>
      <c r="D74" s="4"/>
      <c r="F74" s="26"/>
    </row>
    <row r="75" spans="1:7" ht="12" x14ac:dyDescent="0.15">
      <c r="A75" s="4" t="s">
        <v>93</v>
      </c>
      <c r="B75" s="7">
        <v>100</v>
      </c>
      <c r="C75" s="25" t="s">
        <v>17</v>
      </c>
      <c r="D75" s="7">
        <v>121</v>
      </c>
      <c r="E75" s="23" t="s">
        <v>17</v>
      </c>
      <c r="F75" s="28" t="s">
        <v>17</v>
      </c>
      <c r="G75" s="23" t="s">
        <v>17</v>
      </c>
    </row>
    <row r="76" spans="1:7" ht="12" x14ac:dyDescent="0.15">
      <c r="A76" s="4" t="s">
        <v>92</v>
      </c>
      <c r="B76" s="7">
        <v>97</v>
      </c>
      <c r="C76" s="25" t="s">
        <v>17</v>
      </c>
      <c r="D76" s="7">
        <v>117</v>
      </c>
      <c r="E76" s="23" t="s">
        <v>17</v>
      </c>
      <c r="F76" s="28" t="s">
        <v>17</v>
      </c>
      <c r="G76" s="23" t="s">
        <v>17</v>
      </c>
    </row>
    <row r="77" spans="1:7" ht="12" x14ac:dyDescent="0.15">
      <c r="A77" s="4" t="s">
        <v>91</v>
      </c>
      <c r="B77" s="7">
        <v>90</v>
      </c>
      <c r="C77" s="25" t="s">
        <v>17</v>
      </c>
      <c r="D77" s="7">
        <v>102</v>
      </c>
      <c r="E77" s="23" t="s">
        <v>17</v>
      </c>
      <c r="F77" s="28" t="s">
        <v>17</v>
      </c>
      <c r="G77" s="23" t="s">
        <v>17</v>
      </c>
    </row>
    <row r="78" spans="1:7" ht="12" x14ac:dyDescent="0.15">
      <c r="A78" s="4" t="s">
        <v>90</v>
      </c>
      <c r="B78" s="7">
        <v>77</v>
      </c>
      <c r="C78" s="25" t="s">
        <v>17</v>
      </c>
      <c r="D78" s="7">
        <v>79</v>
      </c>
      <c r="E78" s="23" t="s">
        <v>17</v>
      </c>
      <c r="F78" s="28" t="s">
        <v>17</v>
      </c>
      <c r="G78" s="23" t="s">
        <v>17</v>
      </c>
    </row>
    <row r="79" spans="1:7" ht="12" x14ac:dyDescent="0.15">
      <c r="A79" s="4" t="s">
        <v>89</v>
      </c>
      <c r="B79" s="7">
        <v>54</v>
      </c>
      <c r="C79" s="25" t="s">
        <v>17</v>
      </c>
      <c r="D79" s="7">
        <v>62</v>
      </c>
      <c r="E79" s="23" t="s">
        <v>17</v>
      </c>
      <c r="F79" s="28" t="s">
        <v>17</v>
      </c>
      <c r="G79" s="23" t="s">
        <v>17</v>
      </c>
    </row>
    <row r="80" spans="1:7" ht="12" x14ac:dyDescent="0.15">
      <c r="A80" s="4" t="s">
        <v>88</v>
      </c>
      <c r="B80" s="7">
        <v>418</v>
      </c>
      <c r="C80" s="25" t="s">
        <v>17</v>
      </c>
      <c r="D80" s="7">
        <v>481</v>
      </c>
      <c r="E80" s="23" t="s">
        <v>17</v>
      </c>
      <c r="F80" s="28" t="s">
        <v>17</v>
      </c>
      <c r="G80" s="23" t="s">
        <v>17</v>
      </c>
    </row>
    <row r="81" spans="1:7" ht="12" x14ac:dyDescent="0.15">
      <c r="A81" s="4" t="s">
        <v>87</v>
      </c>
      <c r="B81" s="7">
        <v>265</v>
      </c>
      <c r="C81" s="25" t="s">
        <v>17</v>
      </c>
      <c r="D81" s="7">
        <v>292</v>
      </c>
      <c r="E81" s="23" t="s">
        <v>17</v>
      </c>
      <c r="F81" s="28" t="s">
        <v>17</v>
      </c>
      <c r="G81" s="23" t="s">
        <v>17</v>
      </c>
    </row>
    <row r="82" spans="1:7" x14ac:dyDescent="0.15">
      <c r="A82" s="4"/>
      <c r="B82" s="4"/>
      <c r="C82" s="27"/>
      <c r="D82" s="4"/>
      <c r="F82" s="26"/>
    </row>
    <row r="83" spans="1:7" ht="12" x14ac:dyDescent="0.15">
      <c r="A83" s="4" t="s">
        <v>86</v>
      </c>
      <c r="B83" s="7">
        <v>1137</v>
      </c>
      <c r="C83" s="25" t="s">
        <v>17</v>
      </c>
      <c r="D83" s="7">
        <v>1375</v>
      </c>
      <c r="E83" s="23" t="s">
        <v>17</v>
      </c>
      <c r="F83" s="28" t="s">
        <v>17</v>
      </c>
      <c r="G83" s="23" t="s">
        <v>17</v>
      </c>
    </row>
    <row r="84" spans="1:7" ht="12" x14ac:dyDescent="0.15">
      <c r="A84" s="4" t="s">
        <v>85</v>
      </c>
      <c r="B84" s="7">
        <v>66.5</v>
      </c>
      <c r="C84" s="25" t="s">
        <v>17</v>
      </c>
      <c r="D84" s="7">
        <v>33.5</v>
      </c>
      <c r="E84" s="23" t="s">
        <v>17</v>
      </c>
      <c r="F84" s="28" t="s">
        <v>17</v>
      </c>
      <c r="G84" s="23" t="s">
        <v>17</v>
      </c>
    </row>
    <row r="85" spans="1:7" ht="12" x14ac:dyDescent="0.15">
      <c r="A85" s="4" t="s">
        <v>84</v>
      </c>
      <c r="B85" s="7">
        <v>66.5</v>
      </c>
      <c r="C85" s="25" t="s">
        <v>17</v>
      </c>
      <c r="D85" s="7">
        <v>33.5</v>
      </c>
      <c r="E85" s="23" t="s">
        <v>17</v>
      </c>
      <c r="F85" s="28" t="s">
        <v>17</v>
      </c>
      <c r="G85" s="23" t="s">
        <v>17</v>
      </c>
    </row>
    <row r="86" spans="1:7" ht="12" x14ac:dyDescent="0.15">
      <c r="A86" s="4" t="s">
        <v>83</v>
      </c>
      <c r="B86" s="7">
        <v>48</v>
      </c>
      <c r="C86" s="25" t="s">
        <v>17</v>
      </c>
      <c r="D86" s="7">
        <v>73</v>
      </c>
      <c r="E86" s="23" t="s">
        <v>17</v>
      </c>
      <c r="F86" s="28" t="s">
        <v>17</v>
      </c>
      <c r="G86" s="23" t="s">
        <v>17</v>
      </c>
    </row>
    <row r="87" spans="1:7" ht="12" x14ac:dyDescent="0.15">
      <c r="A87" s="4" t="s">
        <v>82</v>
      </c>
      <c r="B87" s="7">
        <v>48</v>
      </c>
      <c r="C87" s="25" t="s">
        <v>17</v>
      </c>
      <c r="D87" s="7">
        <v>73</v>
      </c>
      <c r="E87" s="23" t="s">
        <v>17</v>
      </c>
      <c r="F87" s="28" t="s">
        <v>17</v>
      </c>
      <c r="G87" s="23" t="s">
        <v>17</v>
      </c>
    </row>
    <row r="88" spans="1:7" ht="12" x14ac:dyDescent="0.15">
      <c r="A88" s="4" t="s">
        <v>81</v>
      </c>
      <c r="B88" s="7">
        <v>1366</v>
      </c>
      <c r="C88" s="25" t="s">
        <v>17</v>
      </c>
      <c r="D88" s="7">
        <v>1588</v>
      </c>
      <c r="E88" s="23" t="s">
        <v>17</v>
      </c>
      <c r="F88" s="28" t="s">
        <v>17</v>
      </c>
      <c r="G88" s="23" t="s">
        <v>17</v>
      </c>
    </row>
    <row r="89" spans="1:7" ht="12" x14ac:dyDescent="0.15">
      <c r="A89" s="4" t="s">
        <v>80</v>
      </c>
      <c r="B89" s="7">
        <v>351</v>
      </c>
      <c r="C89" s="25" t="s">
        <v>17</v>
      </c>
      <c r="D89" s="7">
        <v>105</v>
      </c>
      <c r="E89" s="23" t="s">
        <v>17</v>
      </c>
      <c r="F89" s="28" t="s">
        <v>17</v>
      </c>
      <c r="G89" s="23" t="s">
        <v>17</v>
      </c>
    </row>
    <row r="90" spans="1:7" ht="12" x14ac:dyDescent="0.15">
      <c r="A90" s="4" t="s">
        <v>79</v>
      </c>
      <c r="B90" s="7">
        <v>1717</v>
      </c>
      <c r="C90" s="25" t="s">
        <v>17</v>
      </c>
      <c r="D90" s="7">
        <v>1693</v>
      </c>
      <c r="E90" s="23" t="s">
        <v>17</v>
      </c>
      <c r="F90" s="28" t="s">
        <v>17</v>
      </c>
      <c r="G90" s="23" t="s">
        <v>17</v>
      </c>
    </row>
    <row r="91" spans="1:7" x14ac:dyDescent="0.15">
      <c r="A91" s="4"/>
      <c r="B91" s="4"/>
      <c r="C91" s="27"/>
      <c r="D91" s="4"/>
      <c r="F91" s="26"/>
    </row>
    <row r="92" spans="1:7" x14ac:dyDescent="0.15">
      <c r="A92" s="8" t="s">
        <v>78</v>
      </c>
      <c r="B92" s="4"/>
      <c r="C92" s="27"/>
      <c r="D92" s="4"/>
      <c r="F92" s="26"/>
    </row>
    <row r="93" spans="1:7" ht="12" x14ac:dyDescent="0.15">
      <c r="A93" s="4" t="s">
        <v>6</v>
      </c>
      <c r="B93" s="6">
        <v>43881</v>
      </c>
      <c r="C93" s="25" t="s">
        <v>17</v>
      </c>
      <c r="D93" s="6">
        <v>43881</v>
      </c>
      <c r="E93" s="23" t="s">
        <v>17</v>
      </c>
      <c r="F93" s="24">
        <v>44153</v>
      </c>
      <c r="G93" s="23" t="s">
        <v>17</v>
      </c>
    </row>
    <row r="94" spans="1:7" ht="72" x14ac:dyDescent="0.15">
      <c r="A94" s="3" t="s">
        <v>0</v>
      </c>
      <c r="B94" s="2"/>
      <c r="C94" s="2"/>
      <c r="D94" s="2"/>
    </row>
  </sheetData>
  <mergeCells count="6">
    <mergeCell ref="B14:C14"/>
    <mergeCell ref="D14:E14"/>
    <mergeCell ref="F14:G14"/>
    <mergeCell ref="B25:C25"/>
    <mergeCell ref="D25:E25"/>
    <mergeCell ref="F25:G25"/>
  </mergeCells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FAD-EA9D-0248-8DB3-81CC2EE27023}">
  <sheetPr>
    <outlinePr summaryBelow="0" summaryRight="0"/>
    <pageSetUpPr autoPageBreaks="0"/>
  </sheetPr>
  <dimension ref="A5:IU35"/>
  <sheetViews>
    <sheetView workbookViewId="0">
      <selection activeCell="D29" sqref="A29:D32"/>
    </sheetView>
  </sheetViews>
  <sheetFormatPr baseColWidth="10" defaultRowHeight="11" x14ac:dyDescent="0.15"/>
  <cols>
    <col min="1" max="1" width="20.83203125" style="1" customWidth="1"/>
    <col min="2" max="2" width="22.83203125" style="1" customWidth="1"/>
    <col min="3" max="3" width="15.83203125" style="1" customWidth="1"/>
    <col min="4" max="4" width="12.83203125" style="1" customWidth="1"/>
    <col min="5" max="5" width="19.83203125" style="1" customWidth="1"/>
    <col min="6" max="7" width="15.83203125" style="1" customWidth="1"/>
    <col min="8" max="8" width="10.83203125" style="1" customWidth="1"/>
    <col min="9" max="9" width="16.83203125" style="1" customWidth="1"/>
    <col min="10" max="10" width="7.83203125" style="1" customWidth="1"/>
    <col min="11" max="256" width="8.83203125" style="1" customWidth="1"/>
    <col min="257" max="16384" width="10.83203125" style="1"/>
  </cols>
  <sheetData>
    <row r="5" spans="1:255" ht="17" x14ac:dyDescent="0.2">
      <c r="A5" s="22" t="s">
        <v>188</v>
      </c>
    </row>
    <row r="7" spans="1:255" ht="24" x14ac:dyDescent="0.15">
      <c r="A7" s="21" t="s">
        <v>187</v>
      </c>
      <c r="B7" s="19" t="s">
        <v>71</v>
      </c>
      <c r="C7" s="1" t="s">
        <v>186</v>
      </c>
      <c r="D7" s="4" t="s">
        <v>58</v>
      </c>
      <c r="E7" s="19" t="s">
        <v>60</v>
      </c>
    </row>
    <row r="8" spans="1:255" x14ac:dyDescent="0.15">
      <c r="A8" s="4"/>
      <c r="B8" s="19" t="s">
        <v>68</v>
      </c>
      <c r="C8" s="1" t="s">
        <v>67</v>
      </c>
      <c r="D8" s="4" t="s">
        <v>58</v>
      </c>
      <c r="E8" s="19" t="s">
        <v>66</v>
      </c>
      <c r="F8" s="1" t="s">
        <v>65</v>
      </c>
    </row>
    <row r="9" spans="1:255" x14ac:dyDescent="0.15">
      <c r="A9" s="4"/>
      <c r="B9" s="19" t="s">
        <v>64</v>
      </c>
      <c r="C9" s="1" t="s">
        <v>63</v>
      </c>
      <c r="D9" s="4" t="s">
        <v>58</v>
      </c>
      <c r="E9" s="19" t="s">
        <v>62</v>
      </c>
      <c r="F9" s="20" t="s">
        <v>61</v>
      </c>
    </row>
    <row r="12" spans="1:255" x14ac:dyDescent="0.15">
      <c r="A12" s="17" t="s">
        <v>185</v>
      </c>
      <c r="B12" s="17"/>
      <c r="C12" s="17"/>
      <c r="D12" s="17"/>
      <c r="E12" s="17"/>
      <c r="F12" s="17"/>
      <c r="G12" s="17"/>
      <c r="H12" s="17"/>
      <c r="I12" s="17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</row>
    <row r="13" spans="1:255" ht="30" x14ac:dyDescent="0.3">
      <c r="A13" s="47" t="s">
        <v>176</v>
      </c>
      <c r="B13" s="47" t="s">
        <v>175</v>
      </c>
      <c r="C13" s="46" t="s">
        <v>174</v>
      </c>
      <c r="D13" s="46" t="s">
        <v>173</v>
      </c>
      <c r="E13" s="46" t="s">
        <v>172</v>
      </c>
      <c r="F13" s="46" t="s">
        <v>171</v>
      </c>
      <c r="G13" s="46" t="s">
        <v>170</v>
      </c>
      <c r="H13" s="46" t="s">
        <v>169</v>
      </c>
      <c r="I13" s="46" t="s">
        <v>168</v>
      </c>
      <c r="J13" s="46" t="s">
        <v>167</v>
      </c>
    </row>
    <row r="14" spans="1:255" ht="12" x14ac:dyDescent="0.15">
      <c r="A14" s="27" t="s">
        <v>166</v>
      </c>
      <c r="B14" s="27" t="s">
        <v>163</v>
      </c>
      <c r="C14" s="45">
        <v>1000</v>
      </c>
      <c r="D14" s="43" t="s">
        <v>165</v>
      </c>
      <c r="E14" s="43" t="s">
        <v>7</v>
      </c>
      <c r="F14" s="44">
        <v>44455</v>
      </c>
      <c r="G14" s="43" t="s">
        <v>153</v>
      </c>
      <c r="H14" s="43" t="s">
        <v>152</v>
      </c>
      <c r="I14" s="43" t="s">
        <v>152</v>
      </c>
      <c r="J14" s="43" t="s">
        <v>54</v>
      </c>
    </row>
    <row r="15" spans="1:255" ht="12" x14ac:dyDescent="0.15">
      <c r="A15" s="27" t="s">
        <v>184</v>
      </c>
      <c r="B15" s="27" t="s">
        <v>163</v>
      </c>
      <c r="C15" s="45">
        <v>1500</v>
      </c>
      <c r="D15" s="43" t="s">
        <v>183</v>
      </c>
      <c r="E15" s="43" t="s">
        <v>7</v>
      </c>
      <c r="F15" s="44">
        <v>47574</v>
      </c>
      <c r="G15" s="43" t="s">
        <v>153</v>
      </c>
      <c r="H15" s="43" t="s">
        <v>152</v>
      </c>
      <c r="I15" s="43" t="s">
        <v>152</v>
      </c>
      <c r="J15" s="43" t="s">
        <v>54</v>
      </c>
    </row>
    <row r="16" spans="1:255" ht="12" x14ac:dyDescent="0.15">
      <c r="A16" s="27" t="s">
        <v>164</v>
      </c>
      <c r="B16" s="27" t="s">
        <v>163</v>
      </c>
      <c r="C16" s="45">
        <v>1000</v>
      </c>
      <c r="D16" s="43" t="s">
        <v>162</v>
      </c>
      <c r="E16" s="43" t="s">
        <v>7</v>
      </c>
      <c r="F16" s="44">
        <v>46281</v>
      </c>
      <c r="G16" s="43" t="s">
        <v>153</v>
      </c>
      <c r="H16" s="43" t="s">
        <v>152</v>
      </c>
      <c r="I16" s="43" t="s">
        <v>152</v>
      </c>
      <c r="J16" s="43" t="s">
        <v>54</v>
      </c>
    </row>
    <row r="17" spans="1:255" ht="12" x14ac:dyDescent="0.15">
      <c r="A17" s="27" t="s">
        <v>182</v>
      </c>
      <c r="B17" s="27" t="s">
        <v>163</v>
      </c>
      <c r="C17" s="45">
        <v>1000</v>
      </c>
      <c r="D17" s="43" t="s">
        <v>180</v>
      </c>
      <c r="E17" s="43" t="s">
        <v>7</v>
      </c>
      <c r="F17" s="44">
        <v>51227</v>
      </c>
      <c r="G17" s="43" t="s">
        <v>153</v>
      </c>
      <c r="H17" s="43" t="s">
        <v>152</v>
      </c>
      <c r="I17" s="43" t="s">
        <v>152</v>
      </c>
      <c r="J17" s="43" t="s">
        <v>54</v>
      </c>
    </row>
    <row r="18" spans="1:255" ht="12" x14ac:dyDescent="0.15">
      <c r="A18" s="27" t="s">
        <v>181</v>
      </c>
      <c r="B18" s="27" t="s">
        <v>163</v>
      </c>
      <c r="C18" s="45">
        <v>2000</v>
      </c>
      <c r="D18" s="43" t="s">
        <v>180</v>
      </c>
      <c r="E18" s="43" t="s">
        <v>7</v>
      </c>
      <c r="F18" s="44">
        <v>54879</v>
      </c>
      <c r="G18" s="43" t="s">
        <v>153</v>
      </c>
      <c r="H18" s="43" t="s">
        <v>152</v>
      </c>
      <c r="I18" s="43" t="s">
        <v>152</v>
      </c>
      <c r="J18" s="43" t="s">
        <v>54</v>
      </c>
    </row>
    <row r="19" spans="1:255" ht="12" x14ac:dyDescent="0.15">
      <c r="A19" s="27" t="s">
        <v>179</v>
      </c>
      <c r="B19" s="27" t="s">
        <v>163</v>
      </c>
      <c r="C19" s="45">
        <v>500</v>
      </c>
      <c r="D19" s="43" t="s">
        <v>178</v>
      </c>
      <c r="E19" s="43" t="s">
        <v>7</v>
      </c>
      <c r="F19" s="44">
        <v>58532</v>
      </c>
      <c r="G19" s="43" t="s">
        <v>153</v>
      </c>
      <c r="H19" s="43" t="s">
        <v>152</v>
      </c>
      <c r="I19" s="43" t="s">
        <v>152</v>
      </c>
      <c r="J19" s="43" t="s">
        <v>54</v>
      </c>
    </row>
    <row r="20" spans="1:255" ht="12" x14ac:dyDescent="0.15">
      <c r="A20" s="27" t="s">
        <v>161</v>
      </c>
      <c r="B20" s="27" t="s">
        <v>160</v>
      </c>
      <c r="C20" s="43" t="s">
        <v>17</v>
      </c>
      <c r="D20" s="43" t="s">
        <v>7</v>
      </c>
      <c r="E20" s="43" t="s">
        <v>7</v>
      </c>
      <c r="F20" s="43" t="s">
        <v>17</v>
      </c>
      <c r="G20" s="43" t="s">
        <v>153</v>
      </c>
      <c r="H20" s="43" t="s">
        <v>152</v>
      </c>
      <c r="I20" s="43" t="s">
        <v>152</v>
      </c>
      <c r="J20" s="43" t="s">
        <v>54</v>
      </c>
    </row>
    <row r="21" spans="1:255" ht="12" x14ac:dyDescent="0.15">
      <c r="A21" s="27" t="s">
        <v>159</v>
      </c>
      <c r="B21" s="27" t="s">
        <v>158</v>
      </c>
      <c r="C21" s="45">
        <v>720</v>
      </c>
      <c r="D21" s="43" t="s">
        <v>157</v>
      </c>
      <c r="E21" s="43" t="s">
        <v>7</v>
      </c>
      <c r="F21" s="43" t="s">
        <v>17</v>
      </c>
      <c r="G21" s="43" t="s">
        <v>153</v>
      </c>
      <c r="H21" s="43" t="s">
        <v>156</v>
      </c>
      <c r="I21" s="43" t="s">
        <v>152</v>
      </c>
      <c r="J21" s="43" t="s">
        <v>54</v>
      </c>
    </row>
    <row r="22" spans="1:255" ht="12" x14ac:dyDescent="0.15">
      <c r="A22" s="27" t="s">
        <v>155</v>
      </c>
      <c r="B22" s="27" t="s">
        <v>154</v>
      </c>
      <c r="C22" s="43" t="s">
        <v>17</v>
      </c>
      <c r="D22" s="43" t="s">
        <v>7</v>
      </c>
      <c r="E22" s="43" t="s">
        <v>7</v>
      </c>
      <c r="F22" s="44">
        <v>44476</v>
      </c>
      <c r="G22" s="43" t="s">
        <v>153</v>
      </c>
      <c r="H22" s="43" t="s">
        <v>152</v>
      </c>
      <c r="I22" s="43" t="s">
        <v>152</v>
      </c>
      <c r="J22" s="43" t="s">
        <v>54</v>
      </c>
    </row>
    <row r="23" spans="1:255" x14ac:dyDescent="0.15">
      <c r="A23" s="42"/>
      <c r="B23" s="42"/>
      <c r="C23" s="42"/>
      <c r="D23" s="42"/>
      <c r="E23" s="42"/>
      <c r="F23" s="42"/>
      <c r="G23" s="42"/>
      <c r="H23" s="42"/>
      <c r="I23" s="42"/>
      <c r="J23" s="42"/>
    </row>
    <row r="27" spans="1:255" x14ac:dyDescent="0.15">
      <c r="A27" s="17" t="s">
        <v>177</v>
      </c>
      <c r="B27" s="17"/>
      <c r="C27" s="17"/>
      <c r="D27" s="17"/>
      <c r="E27" s="17"/>
      <c r="F27" s="17"/>
      <c r="G27" s="17"/>
      <c r="H27" s="17"/>
      <c r="I27" s="17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</row>
    <row r="28" spans="1:255" ht="30" x14ac:dyDescent="0.3">
      <c r="A28" s="47" t="s">
        <v>176</v>
      </c>
      <c r="B28" s="47" t="s">
        <v>175</v>
      </c>
      <c r="C28" s="46" t="s">
        <v>174</v>
      </c>
      <c r="D28" s="46" t="s">
        <v>173</v>
      </c>
      <c r="E28" s="46" t="s">
        <v>172</v>
      </c>
      <c r="F28" s="46" t="s">
        <v>171</v>
      </c>
      <c r="G28" s="46" t="s">
        <v>170</v>
      </c>
      <c r="H28" s="46" t="s">
        <v>169</v>
      </c>
      <c r="I28" s="46" t="s">
        <v>168</v>
      </c>
      <c r="J28" s="46" t="s">
        <v>167</v>
      </c>
    </row>
    <row r="29" spans="1:255" ht="12" x14ac:dyDescent="0.15">
      <c r="A29" s="27" t="s">
        <v>166</v>
      </c>
      <c r="B29" s="27" t="s">
        <v>163</v>
      </c>
      <c r="C29" s="45">
        <v>1000</v>
      </c>
      <c r="D29" s="43" t="s">
        <v>165</v>
      </c>
      <c r="E29" s="43" t="s">
        <v>7</v>
      </c>
      <c r="F29" s="44">
        <v>44455</v>
      </c>
      <c r="G29" s="43" t="s">
        <v>153</v>
      </c>
      <c r="H29" s="43" t="s">
        <v>152</v>
      </c>
      <c r="I29" s="43" t="s">
        <v>152</v>
      </c>
      <c r="J29" s="43" t="s">
        <v>54</v>
      </c>
    </row>
    <row r="30" spans="1:255" ht="12" x14ac:dyDescent="0.15">
      <c r="A30" s="27" t="s">
        <v>164</v>
      </c>
      <c r="B30" s="27" t="s">
        <v>163</v>
      </c>
      <c r="C30" s="45">
        <v>1000</v>
      </c>
      <c r="D30" s="43" t="s">
        <v>162</v>
      </c>
      <c r="E30" s="43" t="s">
        <v>7</v>
      </c>
      <c r="F30" s="44">
        <v>46281</v>
      </c>
      <c r="G30" s="43" t="s">
        <v>153</v>
      </c>
      <c r="H30" s="43" t="s">
        <v>152</v>
      </c>
      <c r="I30" s="43" t="s">
        <v>152</v>
      </c>
      <c r="J30" s="43" t="s">
        <v>54</v>
      </c>
    </row>
    <row r="31" spans="1:255" ht="12" x14ac:dyDescent="0.15">
      <c r="A31" s="27" t="s">
        <v>161</v>
      </c>
      <c r="B31" s="27" t="s">
        <v>160</v>
      </c>
      <c r="C31" s="43" t="s">
        <v>17</v>
      </c>
      <c r="D31" s="43" t="s">
        <v>7</v>
      </c>
      <c r="E31" s="43" t="s">
        <v>7</v>
      </c>
      <c r="F31" s="43" t="s">
        <v>17</v>
      </c>
      <c r="G31" s="43" t="s">
        <v>153</v>
      </c>
      <c r="H31" s="43" t="s">
        <v>152</v>
      </c>
      <c r="I31" s="43" t="s">
        <v>152</v>
      </c>
      <c r="J31" s="43" t="s">
        <v>54</v>
      </c>
    </row>
    <row r="32" spans="1:255" ht="12" x14ac:dyDescent="0.15">
      <c r="A32" s="27" t="s">
        <v>159</v>
      </c>
      <c r="B32" s="27" t="s">
        <v>158</v>
      </c>
      <c r="C32" s="45">
        <v>652</v>
      </c>
      <c r="D32" s="43" t="s">
        <v>157</v>
      </c>
      <c r="E32" s="43" t="s">
        <v>7</v>
      </c>
      <c r="F32" s="43" t="s">
        <v>17</v>
      </c>
      <c r="G32" s="43" t="s">
        <v>153</v>
      </c>
      <c r="H32" s="43" t="s">
        <v>156</v>
      </c>
      <c r="I32" s="43" t="s">
        <v>152</v>
      </c>
      <c r="J32" s="43" t="s">
        <v>54</v>
      </c>
    </row>
    <row r="33" spans="1:10" ht="12" x14ac:dyDescent="0.15">
      <c r="A33" s="27" t="s">
        <v>155</v>
      </c>
      <c r="B33" s="27" t="s">
        <v>154</v>
      </c>
      <c r="C33" s="43" t="s">
        <v>17</v>
      </c>
      <c r="D33" s="43" t="s">
        <v>7</v>
      </c>
      <c r="E33" s="43" t="s">
        <v>7</v>
      </c>
      <c r="F33" s="44">
        <v>44476</v>
      </c>
      <c r="G33" s="43" t="s">
        <v>153</v>
      </c>
      <c r="H33" s="43" t="s">
        <v>152</v>
      </c>
      <c r="I33" s="43" t="s">
        <v>152</v>
      </c>
      <c r="J33" s="43" t="s">
        <v>54</v>
      </c>
    </row>
    <row r="34" spans="1:10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</row>
    <row r="35" spans="1:10" x14ac:dyDescent="0.15">
      <c r="A35" s="41" t="s">
        <v>0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8005-A4A7-C043-8F49-E7FB47220B25}">
  <sheetPr>
    <outlinePr summaryBelow="0" summaryRight="0"/>
    <pageSetUpPr autoPageBreaks="0"/>
  </sheetPr>
  <dimension ref="A5:IU98"/>
  <sheetViews>
    <sheetView topLeftCell="A19" workbookViewId="0">
      <selection activeCell="B59" sqref="B59:G59"/>
    </sheetView>
  </sheetViews>
  <sheetFormatPr baseColWidth="10" defaultRowHeight="11" x14ac:dyDescent="0.15"/>
  <cols>
    <col min="1" max="1" width="45.83203125" style="1" customWidth="1"/>
    <col min="2" max="7" width="14.83203125" style="1" customWidth="1"/>
    <col min="8" max="256" width="8.83203125" style="1" customWidth="1"/>
    <col min="257" max="16384" width="10.83203125" style="1"/>
  </cols>
  <sheetData>
    <row r="5" spans="1:255" ht="17" x14ac:dyDescent="0.2">
      <c r="A5" s="22" t="s">
        <v>256</v>
      </c>
    </row>
    <row r="7" spans="1:255" ht="12" x14ac:dyDescent="0.15">
      <c r="A7" s="21" t="s">
        <v>76</v>
      </c>
      <c r="B7" s="19" t="s">
        <v>75</v>
      </c>
      <c r="C7" s="1" t="s">
        <v>74</v>
      </c>
      <c r="D7" s="4" t="s">
        <v>58</v>
      </c>
      <c r="E7" s="19" t="s">
        <v>73</v>
      </c>
      <c r="F7" s="1" t="s">
        <v>72</v>
      </c>
    </row>
    <row r="8" spans="1:255" x14ac:dyDescent="0.15">
      <c r="A8" s="4"/>
      <c r="B8" s="19" t="s">
        <v>71</v>
      </c>
      <c r="C8" s="1" t="s">
        <v>149</v>
      </c>
      <c r="D8" s="4" t="s">
        <v>58</v>
      </c>
      <c r="E8" s="19" t="s">
        <v>70</v>
      </c>
      <c r="F8" s="1" t="s">
        <v>69</v>
      </c>
    </row>
    <row r="9" spans="1:255" x14ac:dyDescent="0.15">
      <c r="A9" s="4"/>
      <c r="B9" s="19" t="s">
        <v>68</v>
      </c>
      <c r="C9" s="1" t="s">
        <v>67</v>
      </c>
      <c r="D9" s="4" t="s">
        <v>58</v>
      </c>
      <c r="E9" s="19" t="s">
        <v>66</v>
      </c>
      <c r="F9" s="1" t="s">
        <v>65</v>
      </c>
    </row>
    <row r="10" spans="1:255" x14ac:dyDescent="0.15">
      <c r="A10" s="4"/>
      <c r="B10" s="19" t="s">
        <v>64</v>
      </c>
      <c r="C10" s="1" t="s">
        <v>63</v>
      </c>
      <c r="D10" s="4" t="s">
        <v>58</v>
      </c>
      <c r="E10" s="19" t="s">
        <v>62</v>
      </c>
      <c r="F10" s="20" t="s">
        <v>61</v>
      </c>
    </row>
    <row r="11" spans="1:255" x14ac:dyDescent="0.15">
      <c r="A11" s="4"/>
      <c r="B11" s="19" t="s">
        <v>60</v>
      </c>
      <c r="C11" s="1" t="s">
        <v>59</v>
      </c>
      <c r="D11" s="4" t="s">
        <v>58</v>
      </c>
      <c r="E11" s="18"/>
      <c r="F11" s="18"/>
    </row>
    <row r="14" spans="1:255" x14ac:dyDescent="0.15">
      <c r="A14" s="17" t="s">
        <v>255</v>
      </c>
      <c r="B14" s="17"/>
      <c r="C14" s="17"/>
      <c r="D14" s="17"/>
      <c r="E14" s="17"/>
      <c r="F14" s="17"/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</row>
    <row r="15" spans="1:255" ht="24" x14ac:dyDescent="0.15">
      <c r="A15" s="15" t="s">
        <v>254</v>
      </c>
      <c r="B15" s="54">
        <v>42400</v>
      </c>
      <c r="C15" s="54">
        <v>42764</v>
      </c>
      <c r="D15" s="54">
        <v>43128</v>
      </c>
      <c r="E15" s="54">
        <v>43492</v>
      </c>
      <c r="F15" s="54">
        <v>43856</v>
      </c>
      <c r="G15" s="54">
        <v>44129</v>
      </c>
    </row>
    <row r="16" spans="1:255" ht="12" x14ac:dyDescent="0.15">
      <c r="A16" s="13" t="s">
        <v>55</v>
      </c>
      <c r="B16" s="12" t="s">
        <v>54</v>
      </c>
      <c r="C16" s="12" t="s">
        <v>54</v>
      </c>
      <c r="D16" s="12" t="s">
        <v>54</v>
      </c>
      <c r="E16" s="12" t="s">
        <v>54</v>
      </c>
      <c r="F16" s="12" t="s">
        <v>54</v>
      </c>
      <c r="G16" s="12" t="s">
        <v>54</v>
      </c>
    </row>
    <row r="17" spans="1:7" x14ac:dyDescent="0.15">
      <c r="A17" s="8" t="s">
        <v>253</v>
      </c>
      <c r="B17" s="4"/>
      <c r="C17" s="4"/>
      <c r="D17" s="4"/>
      <c r="E17" s="4"/>
      <c r="F17" s="4"/>
      <c r="G17" s="4"/>
    </row>
    <row r="18" spans="1:7" x14ac:dyDescent="0.15">
      <c r="A18" s="4" t="s">
        <v>252</v>
      </c>
      <c r="B18" s="7">
        <v>596</v>
      </c>
      <c r="C18" s="7">
        <v>1766</v>
      </c>
      <c r="D18" s="7">
        <v>4002</v>
      </c>
      <c r="E18" s="7">
        <v>782</v>
      </c>
      <c r="F18" s="7">
        <v>10896</v>
      </c>
      <c r="G18" s="7">
        <v>2251</v>
      </c>
    </row>
    <row r="19" spans="1:7" x14ac:dyDescent="0.15">
      <c r="A19" s="4" t="s">
        <v>251</v>
      </c>
      <c r="B19" s="7">
        <v>4441</v>
      </c>
      <c r="C19" s="7">
        <v>5032</v>
      </c>
      <c r="D19" s="7">
        <v>3106</v>
      </c>
      <c r="E19" s="7">
        <v>6640</v>
      </c>
      <c r="F19" s="7">
        <v>1</v>
      </c>
      <c r="G19" s="7">
        <v>7888</v>
      </c>
    </row>
    <row r="20" spans="1:7" x14ac:dyDescent="0.15">
      <c r="A20" s="8" t="s">
        <v>250</v>
      </c>
      <c r="B20" s="10">
        <v>5037</v>
      </c>
      <c r="C20" s="10">
        <v>6798</v>
      </c>
      <c r="D20" s="10">
        <v>7108</v>
      </c>
      <c r="E20" s="10">
        <v>7422</v>
      </c>
      <c r="F20" s="10">
        <v>10897</v>
      </c>
      <c r="G20" s="10">
        <v>10139</v>
      </c>
    </row>
    <row r="21" spans="1:7" x14ac:dyDescent="0.15">
      <c r="A21" s="4"/>
      <c r="B21" s="4"/>
      <c r="C21" s="4"/>
      <c r="D21" s="4"/>
      <c r="E21" s="4"/>
      <c r="F21" s="4"/>
      <c r="G21" s="4"/>
    </row>
    <row r="22" spans="1:7" x14ac:dyDescent="0.15">
      <c r="A22" s="4" t="s">
        <v>249</v>
      </c>
      <c r="B22" s="7">
        <v>505</v>
      </c>
      <c r="C22" s="7">
        <v>826</v>
      </c>
      <c r="D22" s="7">
        <v>1265</v>
      </c>
      <c r="E22" s="7">
        <v>1424</v>
      </c>
      <c r="F22" s="7">
        <v>1657</v>
      </c>
      <c r="G22" s="7">
        <v>2546</v>
      </c>
    </row>
    <row r="23" spans="1:7" x14ac:dyDescent="0.15">
      <c r="A23" s="8" t="s">
        <v>248</v>
      </c>
      <c r="B23" s="10">
        <v>505</v>
      </c>
      <c r="C23" s="10">
        <v>826</v>
      </c>
      <c r="D23" s="10">
        <v>1265</v>
      </c>
      <c r="E23" s="10">
        <v>1424</v>
      </c>
      <c r="F23" s="10">
        <v>1657</v>
      </c>
      <c r="G23" s="10">
        <v>2546</v>
      </c>
    </row>
    <row r="24" spans="1:7" x14ac:dyDescent="0.15">
      <c r="A24" s="4"/>
      <c r="B24" s="4"/>
      <c r="C24" s="4"/>
      <c r="D24" s="4"/>
      <c r="E24" s="4"/>
      <c r="F24" s="4"/>
      <c r="G24" s="4"/>
    </row>
    <row r="25" spans="1:7" x14ac:dyDescent="0.15">
      <c r="A25" s="4" t="s">
        <v>247</v>
      </c>
      <c r="B25" s="7">
        <v>418</v>
      </c>
      <c r="C25" s="7">
        <v>794</v>
      </c>
      <c r="D25" s="7">
        <v>796</v>
      </c>
      <c r="E25" s="7">
        <v>1575</v>
      </c>
      <c r="F25" s="7">
        <v>979</v>
      </c>
      <c r="G25" s="7">
        <v>1495</v>
      </c>
    </row>
    <row r="26" spans="1:7" x14ac:dyDescent="0.15">
      <c r="A26" s="4" t="s">
        <v>246</v>
      </c>
      <c r="B26" s="7">
        <v>93</v>
      </c>
      <c r="C26" s="7">
        <v>118</v>
      </c>
      <c r="D26" s="7">
        <v>86</v>
      </c>
      <c r="E26" s="7">
        <v>136</v>
      </c>
      <c r="F26" s="7">
        <v>157</v>
      </c>
      <c r="G26" s="7">
        <v>213</v>
      </c>
    </row>
    <row r="27" spans="1:7" ht="12" x14ac:dyDescent="0.15">
      <c r="A27" s="4" t="s">
        <v>245</v>
      </c>
      <c r="B27" s="7" t="s">
        <v>17</v>
      </c>
      <c r="C27" s="7" t="s">
        <v>17</v>
      </c>
      <c r="D27" s="7" t="s">
        <v>17</v>
      </c>
      <c r="E27" s="7" t="s">
        <v>17</v>
      </c>
      <c r="F27" s="7" t="s">
        <v>17</v>
      </c>
      <c r="G27" s="7" t="s">
        <v>17</v>
      </c>
    </row>
    <row r="28" spans="1:7" x14ac:dyDescent="0.15">
      <c r="A28" s="8" t="s">
        <v>244</v>
      </c>
      <c r="B28" s="10">
        <v>6053</v>
      </c>
      <c r="C28" s="10">
        <v>8536</v>
      </c>
      <c r="D28" s="10">
        <v>9255</v>
      </c>
      <c r="E28" s="10">
        <v>10557</v>
      </c>
      <c r="F28" s="10">
        <v>13690</v>
      </c>
      <c r="G28" s="10">
        <v>14393</v>
      </c>
    </row>
    <row r="29" spans="1:7" x14ac:dyDescent="0.15">
      <c r="A29" s="4"/>
      <c r="B29" s="4"/>
      <c r="C29" s="4"/>
      <c r="D29" s="4"/>
      <c r="E29" s="4"/>
      <c r="F29" s="4"/>
      <c r="G29" s="4"/>
    </row>
    <row r="30" spans="1:7" ht="12" x14ac:dyDescent="0.15">
      <c r="A30" s="4" t="s">
        <v>243</v>
      </c>
      <c r="B30" s="7">
        <v>1100</v>
      </c>
      <c r="C30" s="7">
        <v>1191</v>
      </c>
      <c r="D30" s="7">
        <v>1737</v>
      </c>
      <c r="E30" s="7">
        <v>2171</v>
      </c>
      <c r="F30" s="7">
        <v>3303</v>
      </c>
      <c r="G30" s="7" t="s">
        <v>17</v>
      </c>
    </row>
    <row r="31" spans="1:7" ht="12" x14ac:dyDescent="0.15">
      <c r="A31" s="4" t="s">
        <v>242</v>
      </c>
      <c r="B31" s="7">
        <v>-634</v>
      </c>
      <c r="C31" s="7">
        <v>-670</v>
      </c>
      <c r="D31" s="7">
        <v>-740</v>
      </c>
      <c r="E31" s="7">
        <v>-767</v>
      </c>
      <c r="F31" s="7">
        <v>-1011</v>
      </c>
      <c r="G31" s="7" t="s">
        <v>17</v>
      </c>
    </row>
    <row r="32" spans="1:7" x14ac:dyDescent="0.15">
      <c r="A32" s="8" t="s">
        <v>241</v>
      </c>
      <c r="B32" s="10">
        <v>466</v>
      </c>
      <c r="C32" s="10">
        <v>521</v>
      </c>
      <c r="D32" s="10">
        <v>997</v>
      </c>
      <c r="E32" s="10">
        <v>1404</v>
      </c>
      <c r="F32" s="10">
        <v>2292</v>
      </c>
      <c r="G32" s="10">
        <v>2740</v>
      </c>
    </row>
    <row r="33" spans="1:10" x14ac:dyDescent="0.15">
      <c r="A33" s="4"/>
      <c r="B33" s="4"/>
      <c r="C33" s="4"/>
      <c r="D33" s="4"/>
      <c r="E33" s="4"/>
      <c r="F33" s="4"/>
      <c r="G33" s="4"/>
    </row>
    <row r="34" spans="1:10" ht="12" x14ac:dyDescent="0.15">
      <c r="A34" s="4" t="s">
        <v>240</v>
      </c>
      <c r="B34" s="7" t="s">
        <v>17</v>
      </c>
      <c r="C34" s="7" t="s">
        <v>17</v>
      </c>
      <c r="D34" s="7" t="s">
        <v>17</v>
      </c>
      <c r="E34" s="7" t="s">
        <v>17</v>
      </c>
      <c r="F34" s="7" t="s">
        <v>17</v>
      </c>
      <c r="G34" s="7">
        <v>106</v>
      </c>
    </row>
    <row r="35" spans="1:10" x14ac:dyDescent="0.15">
      <c r="A35" s="4" t="s">
        <v>239</v>
      </c>
      <c r="B35" s="7">
        <v>618</v>
      </c>
      <c r="C35" s="7">
        <v>618</v>
      </c>
      <c r="D35" s="7">
        <v>618</v>
      </c>
      <c r="E35" s="7">
        <v>618</v>
      </c>
      <c r="F35" s="7">
        <v>618</v>
      </c>
      <c r="G35" s="7">
        <v>4193</v>
      </c>
    </row>
    <row r="36" spans="1:10" x14ac:dyDescent="0.15">
      <c r="A36" s="4" t="s">
        <v>238</v>
      </c>
      <c r="B36" s="7">
        <v>166</v>
      </c>
      <c r="C36" s="7">
        <v>104</v>
      </c>
      <c r="D36" s="7">
        <v>52</v>
      </c>
      <c r="E36" s="7">
        <v>45</v>
      </c>
      <c r="F36" s="7">
        <v>49</v>
      </c>
      <c r="G36" s="7">
        <v>2861</v>
      </c>
    </row>
    <row r="37" spans="1:10" ht="12" x14ac:dyDescent="0.15">
      <c r="A37" s="4" t="s">
        <v>237</v>
      </c>
      <c r="B37" s="7" t="s">
        <v>17</v>
      </c>
      <c r="C37" s="7" t="s">
        <v>17</v>
      </c>
      <c r="D37" s="7">
        <v>245</v>
      </c>
      <c r="E37" s="7">
        <v>560</v>
      </c>
      <c r="F37" s="7">
        <v>548</v>
      </c>
      <c r="G37" s="7">
        <v>666</v>
      </c>
    </row>
    <row r="38" spans="1:10" x14ac:dyDescent="0.15">
      <c r="A38" s="4" t="s">
        <v>236</v>
      </c>
      <c r="B38" s="7">
        <v>67</v>
      </c>
      <c r="C38" s="7">
        <v>62</v>
      </c>
      <c r="D38" s="7">
        <v>74</v>
      </c>
      <c r="E38" s="7">
        <v>108</v>
      </c>
      <c r="F38" s="7">
        <v>118</v>
      </c>
      <c r="G38" s="7">
        <v>1922</v>
      </c>
    </row>
    <row r="39" spans="1:10" x14ac:dyDescent="0.15">
      <c r="A39" s="8" t="s">
        <v>235</v>
      </c>
      <c r="B39" s="9">
        <v>7370</v>
      </c>
      <c r="C39" s="9">
        <v>9841</v>
      </c>
      <c r="D39" s="9">
        <v>11241</v>
      </c>
      <c r="E39" s="9">
        <v>13292</v>
      </c>
      <c r="F39" s="9">
        <v>17315</v>
      </c>
      <c r="G39" s="9">
        <v>26881</v>
      </c>
    </row>
    <row r="40" spans="1:10" x14ac:dyDescent="0.15">
      <c r="A40" s="4"/>
      <c r="B40" s="4"/>
      <c r="C40" s="4"/>
      <c r="D40" s="4"/>
      <c r="E40" s="4"/>
      <c r="F40" s="4"/>
      <c r="G40" s="4"/>
    </row>
    <row r="41" spans="1:10" x14ac:dyDescent="0.15">
      <c r="A41" s="8" t="s">
        <v>234</v>
      </c>
      <c r="B41" s="4"/>
      <c r="C41" s="4"/>
      <c r="D41" s="4"/>
      <c r="E41" s="4"/>
      <c r="F41" s="4"/>
      <c r="G41" s="4"/>
    </row>
    <row r="42" spans="1:10" x14ac:dyDescent="0.15">
      <c r="A42" s="4" t="s">
        <v>233</v>
      </c>
      <c r="B42" s="7">
        <v>296</v>
      </c>
      <c r="C42" s="7">
        <v>485</v>
      </c>
      <c r="D42" s="7">
        <v>596</v>
      </c>
      <c r="E42" s="7">
        <v>511</v>
      </c>
      <c r="F42" s="7">
        <v>687</v>
      </c>
      <c r="G42" s="7">
        <v>1097</v>
      </c>
      <c r="J42" s="58"/>
    </row>
    <row r="43" spans="1:10" x14ac:dyDescent="0.15">
      <c r="A43" s="4" t="s">
        <v>232</v>
      </c>
      <c r="B43" s="7">
        <v>106</v>
      </c>
      <c r="C43" s="7">
        <v>178</v>
      </c>
      <c r="D43" s="7">
        <v>224</v>
      </c>
      <c r="E43" s="7">
        <v>200</v>
      </c>
      <c r="F43" s="7">
        <v>203</v>
      </c>
      <c r="G43" s="7">
        <v>324</v>
      </c>
    </row>
    <row r="44" spans="1:10" ht="12" x14ac:dyDescent="0.15">
      <c r="A44" s="4" t="s">
        <v>231</v>
      </c>
      <c r="B44" s="7">
        <v>1413</v>
      </c>
      <c r="C44" s="7">
        <v>796</v>
      </c>
      <c r="D44" s="7">
        <v>15</v>
      </c>
      <c r="E44" s="7" t="s">
        <v>17</v>
      </c>
      <c r="F44" s="7" t="s">
        <v>17</v>
      </c>
      <c r="G44" s="7">
        <v>998</v>
      </c>
    </row>
    <row r="45" spans="1:10" ht="12" x14ac:dyDescent="0.15">
      <c r="A45" s="4" t="s">
        <v>230</v>
      </c>
      <c r="B45" s="7">
        <v>4</v>
      </c>
      <c r="C45" s="7">
        <v>4</v>
      </c>
      <c r="D45" s="7" t="s">
        <v>17</v>
      </c>
      <c r="E45" s="7" t="s">
        <v>17</v>
      </c>
      <c r="F45" s="7">
        <v>91</v>
      </c>
      <c r="G45" s="7">
        <v>116</v>
      </c>
    </row>
    <row r="46" spans="1:10" x14ac:dyDescent="0.15">
      <c r="A46" s="4" t="s">
        <v>229</v>
      </c>
      <c r="B46" s="7">
        <v>2</v>
      </c>
      <c r="C46" s="7">
        <v>4</v>
      </c>
      <c r="D46" s="7">
        <v>33</v>
      </c>
      <c r="E46" s="7">
        <v>91</v>
      </c>
      <c r="F46" s="7">
        <v>61</v>
      </c>
      <c r="G46" s="7">
        <v>70</v>
      </c>
    </row>
    <row r="47" spans="1:10" x14ac:dyDescent="0.15">
      <c r="A47" s="4" t="s">
        <v>228</v>
      </c>
      <c r="B47" s="7">
        <v>322</v>
      </c>
      <c r="C47" s="7">
        <v>85</v>
      </c>
      <c r="D47" s="7">
        <v>53</v>
      </c>
      <c r="E47" s="7">
        <v>92</v>
      </c>
      <c r="F47" s="7">
        <v>141</v>
      </c>
      <c r="G47" s="7">
        <v>235</v>
      </c>
    </row>
    <row r="48" spans="1:10" x14ac:dyDescent="0.15">
      <c r="A48" s="4" t="s">
        <v>227</v>
      </c>
      <c r="B48" s="7">
        <v>208</v>
      </c>
      <c r="C48" s="7">
        <v>236</v>
      </c>
      <c r="D48" s="7">
        <v>232</v>
      </c>
      <c r="E48" s="7">
        <v>435</v>
      </c>
      <c r="F48" s="7">
        <v>601</v>
      </c>
      <c r="G48" s="7">
        <v>829</v>
      </c>
    </row>
    <row r="49" spans="1:11" x14ac:dyDescent="0.15">
      <c r="A49" s="8" t="s">
        <v>226</v>
      </c>
      <c r="B49" s="10">
        <v>2351</v>
      </c>
      <c r="C49" s="10">
        <v>1788</v>
      </c>
      <c r="D49" s="10">
        <v>1153</v>
      </c>
      <c r="E49" s="10">
        <v>1329</v>
      </c>
      <c r="F49" s="10">
        <v>1784</v>
      </c>
      <c r="G49" s="10">
        <v>3669</v>
      </c>
    </row>
    <row r="50" spans="1:11" x14ac:dyDescent="0.15">
      <c r="A50" s="4"/>
      <c r="B50" s="4"/>
      <c r="C50" s="4"/>
      <c r="D50" s="4"/>
      <c r="E50" s="4"/>
      <c r="F50" s="4"/>
      <c r="G50" s="4"/>
    </row>
    <row r="51" spans="1:11" x14ac:dyDescent="0.15">
      <c r="A51" s="4" t="s">
        <v>225</v>
      </c>
      <c r="B51" s="7">
        <v>7</v>
      </c>
      <c r="C51" s="7">
        <v>1983</v>
      </c>
      <c r="D51" s="7">
        <v>1985</v>
      </c>
      <c r="E51" s="7">
        <v>1988</v>
      </c>
      <c r="F51" s="7">
        <v>1991</v>
      </c>
      <c r="G51" s="7">
        <v>5963</v>
      </c>
    </row>
    <row r="52" spans="1:11" ht="12" x14ac:dyDescent="0.15">
      <c r="A52" s="4" t="s">
        <v>224</v>
      </c>
      <c r="B52" s="7">
        <v>10</v>
      </c>
      <c r="C52" s="7" t="s">
        <v>17</v>
      </c>
      <c r="D52" s="7" t="s">
        <v>17</v>
      </c>
      <c r="E52" s="7" t="s">
        <v>17</v>
      </c>
      <c r="F52" s="7">
        <v>561</v>
      </c>
      <c r="G52" s="7">
        <v>604</v>
      </c>
    </row>
    <row r="53" spans="1:11" x14ac:dyDescent="0.15">
      <c r="A53" s="4" t="s">
        <v>223</v>
      </c>
      <c r="B53" s="7">
        <v>44</v>
      </c>
      <c r="C53" s="7">
        <v>4</v>
      </c>
      <c r="D53" s="7">
        <v>15</v>
      </c>
      <c r="E53" s="7">
        <v>46</v>
      </c>
      <c r="F53" s="7">
        <v>60</v>
      </c>
      <c r="G53" s="7">
        <v>147</v>
      </c>
    </row>
    <row r="54" spans="1:11" ht="12" x14ac:dyDescent="0.15">
      <c r="A54" s="4" t="s">
        <v>222</v>
      </c>
      <c r="B54" s="7" t="s">
        <v>17</v>
      </c>
      <c r="C54" s="7">
        <v>10</v>
      </c>
      <c r="D54" s="7">
        <v>12</v>
      </c>
      <c r="E54" s="7">
        <v>20</v>
      </c>
      <c r="F54" s="7">
        <v>22</v>
      </c>
      <c r="G54" s="7">
        <v>40</v>
      </c>
      <c r="I54" s="53"/>
      <c r="K54" s="52"/>
    </row>
    <row r="55" spans="1:11" x14ac:dyDescent="0.15">
      <c r="A55" s="4" t="s">
        <v>221</v>
      </c>
      <c r="B55" s="7">
        <v>301</v>
      </c>
      <c r="C55" s="7">
        <v>141</v>
      </c>
      <c r="D55" s="7">
        <v>18</v>
      </c>
      <c r="E55" s="7">
        <v>19</v>
      </c>
      <c r="F55" s="7">
        <v>29</v>
      </c>
      <c r="G55" s="7">
        <v>258</v>
      </c>
      <c r="I55" s="52"/>
    </row>
    <row r="56" spans="1:11" x14ac:dyDescent="0.15">
      <c r="A56" s="4" t="s">
        <v>220</v>
      </c>
      <c r="B56" s="7">
        <v>188</v>
      </c>
      <c r="C56" s="7">
        <v>153</v>
      </c>
      <c r="D56" s="7">
        <v>587</v>
      </c>
      <c r="E56" s="7">
        <v>548</v>
      </c>
      <c r="F56" s="7">
        <v>664</v>
      </c>
      <c r="G56" s="7">
        <v>866</v>
      </c>
    </row>
    <row r="57" spans="1:11" x14ac:dyDescent="0.15">
      <c r="A57" s="8" t="s">
        <v>219</v>
      </c>
      <c r="B57" s="10">
        <v>2901</v>
      </c>
      <c r="C57" s="10">
        <v>4079</v>
      </c>
      <c r="D57" s="10">
        <v>3770</v>
      </c>
      <c r="E57" s="10">
        <v>3950</v>
      </c>
      <c r="F57" s="10">
        <v>5111</v>
      </c>
      <c r="G57" s="10">
        <v>11547</v>
      </c>
    </row>
    <row r="58" spans="1:11" x14ac:dyDescent="0.15">
      <c r="A58" s="4"/>
      <c r="B58" s="4"/>
      <c r="C58" s="4"/>
      <c r="D58" s="4"/>
      <c r="E58" s="4"/>
      <c r="F58" s="4"/>
      <c r="G58" s="4"/>
    </row>
    <row r="59" spans="1:11" x14ac:dyDescent="0.15">
      <c r="A59" s="4" t="s">
        <v>218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</row>
    <row r="60" spans="1:11" x14ac:dyDescent="0.15">
      <c r="A60" s="4" t="s">
        <v>217</v>
      </c>
      <c r="B60" s="7">
        <v>4170</v>
      </c>
      <c r="C60" s="7">
        <v>4708</v>
      </c>
      <c r="D60" s="7">
        <v>5351</v>
      </c>
      <c r="E60" s="7">
        <v>6051</v>
      </c>
      <c r="F60" s="7">
        <v>7045</v>
      </c>
      <c r="G60" s="7">
        <v>8301</v>
      </c>
    </row>
    <row r="61" spans="1:11" x14ac:dyDescent="0.15">
      <c r="A61" s="4" t="s">
        <v>216</v>
      </c>
      <c r="B61" s="7">
        <v>4350</v>
      </c>
      <c r="C61" s="7">
        <v>6108</v>
      </c>
      <c r="D61" s="7">
        <v>8787</v>
      </c>
      <c r="E61" s="7">
        <v>12565</v>
      </c>
      <c r="F61" s="7">
        <v>14971</v>
      </c>
      <c r="G61" s="7">
        <v>17550</v>
      </c>
    </row>
    <row r="62" spans="1:11" x14ac:dyDescent="0.15">
      <c r="A62" s="4" t="s">
        <v>215</v>
      </c>
      <c r="B62" s="7">
        <v>-4048</v>
      </c>
      <c r="C62" s="7">
        <v>-5039</v>
      </c>
      <c r="D62" s="7">
        <v>-6650</v>
      </c>
      <c r="E62" s="7">
        <v>-9263</v>
      </c>
      <c r="F62" s="7">
        <v>-9814</v>
      </c>
      <c r="G62" s="7">
        <v>-10530</v>
      </c>
    </row>
    <row r="63" spans="1:11" x14ac:dyDescent="0.15">
      <c r="A63" s="4" t="s">
        <v>214</v>
      </c>
      <c r="B63" s="7">
        <v>-4</v>
      </c>
      <c r="C63" s="7">
        <v>-16</v>
      </c>
      <c r="D63" s="7">
        <v>-18</v>
      </c>
      <c r="E63" s="7">
        <v>-12</v>
      </c>
      <c r="F63" s="7">
        <v>1</v>
      </c>
      <c r="G63" s="7">
        <v>12</v>
      </c>
    </row>
    <row r="64" spans="1:11" x14ac:dyDescent="0.15">
      <c r="A64" s="8" t="s">
        <v>213</v>
      </c>
      <c r="B64" s="10">
        <v>4469</v>
      </c>
      <c r="C64" s="10">
        <v>5762</v>
      </c>
      <c r="D64" s="10">
        <v>7471</v>
      </c>
      <c r="E64" s="10">
        <v>9342</v>
      </c>
      <c r="F64" s="10">
        <v>12204</v>
      </c>
      <c r="G64" s="10">
        <v>15334</v>
      </c>
    </row>
    <row r="65" spans="1:7" x14ac:dyDescent="0.15">
      <c r="A65" s="4"/>
      <c r="B65" s="4"/>
      <c r="C65" s="4"/>
      <c r="D65" s="4"/>
      <c r="E65" s="4"/>
      <c r="F65" s="4"/>
      <c r="G65" s="4"/>
    </row>
    <row r="66" spans="1:7" x14ac:dyDescent="0.15">
      <c r="A66" s="8" t="s">
        <v>212</v>
      </c>
      <c r="B66" s="51">
        <v>4469</v>
      </c>
      <c r="C66" s="51">
        <v>5762</v>
      </c>
      <c r="D66" s="51">
        <v>7471</v>
      </c>
      <c r="E66" s="51">
        <v>9342</v>
      </c>
      <c r="F66" s="51">
        <v>12204</v>
      </c>
      <c r="G66" s="51">
        <v>15334</v>
      </c>
    </row>
    <row r="67" spans="1:7" x14ac:dyDescent="0.15">
      <c r="A67" s="4"/>
      <c r="B67" s="4"/>
      <c r="C67" s="4"/>
      <c r="D67" s="4"/>
      <c r="E67" s="4"/>
      <c r="F67" s="4"/>
      <c r="G67" s="4"/>
    </row>
    <row r="68" spans="1:7" x14ac:dyDescent="0.15">
      <c r="A68" s="8" t="s">
        <v>211</v>
      </c>
      <c r="B68" s="50">
        <v>7370</v>
      </c>
      <c r="C68" s="50">
        <v>9841</v>
      </c>
      <c r="D68" s="50">
        <v>11241</v>
      </c>
      <c r="E68" s="50">
        <v>13292</v>
      </c>
      <c r="F68" s="50">
        <v>17315</v>
      </c>
      <c r="G68" s="50">
        <v>26881</v>
      </c>
    </row>
    <row r="69" spans="1:7" x14ac:dyDescent="0.15">
      <c r="A69" s="4"/>
      <c r="B69" s="4"/>
      <c r="C69" s="4"/>
      <c r="D69" s="4"/>
      <c r="E69" s="4"/>
      <c r="F69" s="4"/>
      <c r="G69" s="4"/>
    </row>
    <row r="70" spans="1:7" x14ac:dyDescent="0.15">
      <c r="A70" s="8" t="s">
        <v>14</v>
      </c>
      <c r="B70" s="4"/>
      <c r="C70" s="4"/>
      <c r="D70" s="4"/>
      <c r="E70" s="4"/>
      <c r="F70" s="4"/>
      <c r="G70" s="4"/>
    </row>
    <row r="71" spans="1:7" x14ac:dyDescent="0.15">
      <c r="A71" s="4" t="s">
        <v>210</v>
      </c>
      <c r="B71" s="7">
        <v>542</v>
      </c>
      <c r="C71" s="7">
        <v>589</v>
      </c>
      <c r="D71" s="7">
        <v>605</v>
      </c>
      <c r="E71" s="7">
        <v>606</v>
      </c>
      <c r="F71" s="7">
        <v>612</v>
      </c>
      <c r="G71" s="7">
        <v>619</v>
      </c>
    </row>
    <row r="72" spans="1:7" x14ac:dyDescent="0.15">
      <c r="A72" s="4" t="s">
        <v>209</v>
      </c>
      <c r="B72" s="7">
        <v>539</v>
      </c>
      <c r="C72" s="7">
        <v>585</v>
      </c>
      <c r="D72" s="7">
        <v>606</v>
      </c>
      <c r="E72" s="7">
        <v>606</v>
      </c>
      <c r="F72" s="7">
        <v>612.48557600000004</v>
      </c>
      <c r="G72" s="7">
        <v>619</v>
      </c>
    </row>
    <row r="73" spans="1:7" x14ac:dyDescent="0.15">
      <c r="A73" s="4" t="s">
        <v>208</v>
      </c>
      <c r="B73" s="49">
        <v>8.2899999999999991</v>
      </c>
      <c r="C73" s="49">
        <v>9.85</v>
      </c>
      <c r="D73" s="49">
        <v>12.33</v>
      </c>
      <c r="E73" s="49">
        <v>15.42</v>
      </c>
      <c r="F73" s="49">
        <v>19.93</v>
      </c>
      <c r="G73" s="49">
        <v>24.77</v>
      </c>
    </row>
    <row r="74" spans="1:7" x14ac:dyDescent="0.15">
      <c r="A74" s="4" t="s">
        <v>207</v>
      </c>
      <c r="B74" s="7">
        <v>3685</v>
      </c>
      <c r="C74" s="7">
        <v>5040</v>
      </c>
      <c r="D74" s="7">
        <v>6801</v>
      </c>
      <c r="E74" s="7">
        <v>8679</v>
      </c>
      <c r="F74" s="7">
        <v>11537</v>
      </c>
      <c r="G74" s="7">
        <v>8280</v>
      </c>
    </row>
    <row r="75" spans="1:7" x14ac:dyDescent="0.15">
      <c r="A75" s="4" t="s">
        <v>206</v>
      </c>
      <c r="B75" s="49">
        <v>6.84</v>
      </c>
      <c r="C75" s="49">
        <v>8.6199999999999992</v>
      </c>
      <c r="D75" s="49">
        <v>11.22</v>
      </c>
      <c r="E75" s="49">
        <v>14.32</v>
      </c>
      <c r="F75" s="49">
        <v>18.84</v>
      </c>
      <c r="G75" s="49">
        <v>13.38</v>
      </c>
    </row>
    <row r="76" spans="1:7" x14ac:dyDescent="0.15">
      <c r="A76" s="4" t="s">
        <v>147</v>
      </c>
      <c r="B76" s="7">
        <v>1434</v>
      </c>
      <c r="C76" s="7">
        <v>2783</v>
      </c>
      <c r="D76" s="7">
        <v>2000</v>
      </c>
      <c r="E76" s="7">
        <v>1988</v>
      </c>
      <c r="F76" s="7">
        <v>2643</v>
      </c>
      <c r="G76" s="7">
        <v>7681</v>
      </c>
    </row>
    <row r="77" spans="1:7" x14ac:dyDescent="0.15">
      <c r="A77" s="4" t="s">
        <v>121</v>
      </c>
      <c r="B77" s="7">
        <v>-3603</v>
      </c>
      <c r="C77" s="7">
        <v>-4015</v>
      </c>
      <c r="D77" s="7">
        <v>-5108</v>
      </c>
      <c r="E77" s="7">
        <v>-5434</v>
      </c>
      <c r="F77" s="7">
        <v>-8254</v>
      </c>
      <c r="G77" s="7">
        <v>-2458</v>
      </c>
    </row>
    <row r="78" spans="1:7" ht="12" x14ac:dyDescent="0.15">
      <c r="A78" s="4" t="s">
        <v>205</v>
      </c>
      <c r="B78" s="7">
        <v>360</v>
      </c>
      <c r="C78" s="7">
        <v>368</v>
      </c>
      <c r="D78" s="7">
        <v>432</v>
      </c>
      <c r="E78" s="7">
        <v>640</v>
      </c>
      <c r="F78" s="7">
        <v>912</v>
      </c>
      <c r="G78" s="7" t="s">
        <v>7</v>
      </c>
    </row>
    <row r="79" spans="1:7" ht="12" x14ac:dyDescent="0.15">
      <c r="A79" s="4" t="s">
        <v>204</v>
      </c>
      <c r="B79" s="5" t="s">
        <v>7</v>
      </c>
      <c r="C79" s="5" t="s">
        <v>7</v>
      </c>
      <c r="D79" s="5" t="s">
        <v>7</v>
      </c>
      <c r="E79" s="5" t="s">
        <v>7</v>
      </c>
      <c r="F79" s="5" t="s">
        <v>7</v>
      </c>
      <c r="G79" s="5" t="s">
        <v>7</v>
      </c>
    </row>
    <row r="80" spans="1:7" x14ac:dyDescent="0.15">
      <c r="A80" s="4" t="s">
        <v>203</v>
      </c>
      <c r="B80" s="7">
        <v>105</v>
      </c>
      <c r="C80" s="7">
        <v>252</v>
      </c>
      <c r="D80" s="7">
        <v>227</v>
      </c>
      <c r="E80" s="7">
        <v>613</v>
      </c>
      <c r="F80" s="7">
        <v>249</v>
      </c>
      <c r="G80" s="7">
        <v>455</v>
      </c>
    </row>
    <row r="81" spans="1:7" x14ac:dyDescent="0.15">
      <c r="A81" s="4" t="s">
        <v>202</v>
      </c>
      <c r="B81" s="7">
        <v>103</v>
      </c>
      <c r="C81" s="7">
        <v>176</v>
      </c>
      <c r="D81" s="7">
        <v>192</v>
      </c>
      <c r="E81" s="7">
        <v>238</v>
      </c>
      <c r="F81" s="7">
        <v>265</v>
      </c>
      <c r="G81" s="7">
        <v>380</v>
      </c>
    </row>
    <row r="82" spans="1:7" x14ac:dyDescent="0.15">
      <c r="A82" s="4" t="s">
        <v>201</v>
      </c>
      <c r="B82" s="7">
        <v>210</v>
      </c>
      <c r="C82" s="7">
        <v>366</v>
      </c>
      <c r="D82" s="7">
        <v>377</v>
      </c>
      <c r="E82" s="7">
        <v>724</v>
      </c>
      <c r="F82" s="7">
        <v>465</v>
      </c>
      <c r="G82" s="7">
        <v>660</v>
      </c>
    </row>
    <row r="83" spans="1:7" ht="12" x14ac:dyDescent="0.15">
      <c r="A83" s="4" t="s">
        <v>200</v>
      </c>
      <c r="B83" s="7">
        <v>218</v>
      </c>
      <c r="C83" s="7">
        <v>218</v>
      </c>
      <c r="D83" s="7">
        <v>218</v>
      </c>
      <c r="E83" s="7">
        <v>218</v>
      </c>
      <c r="F83" s="7">
        <v>218</v>
      </c>
      <c r="G83" s="7" t="s">
        <v>7</v>
      </c>
    </row>
    <row r="84" spans="1:7" ht="12" x14ac:dyDescent="0.15">
      <c r="A84" s="4" t="s">
        <v>199</v>
      </c>
      <c r="B84" s="7">
        <v>13</v>
      </c>
      <c r="C84" s="7">
        <v>13</v>
      </c>
      <c r="D84" s="7">
        <v>348</v>
      </c>
      <c r="E84" s="7">
        <v>339</v>
      </c>
      <c r="F84" s="7">
        <v>340</v>
      </c>
      <c r="G84" s="7" t="s">
        <v>7</v>
      </c>
    </row>
    <row r="85" spans="1:7" ht="12" x14ac:dyDescent="0.15">
      <c r="A85" s="4" t="s">
        <v>198</v>
      </c>
      <c r="B85" s="7">
        <v>557</v>
      </c>
      <c r="C85" s="7">
        <v>664</v>
      </c>
      <c r="D85" s="7">
        <v>826</v>
      </c>
      <c r="E85" s="7">
        <v>1107</v>
      </c>
      <c r="F85" s="7">
        <v>1227</v>
      </c>
      <c r="G85" s="7" t="s">
        <v>7</v>
      </c>
    </row>
    <row r="86" spans="1:7" ht="12" x14ac:dyDescent="0.15">
      <c r="A86" s="4" t="s">
        <v>197</v>
      </c>
      <c r="B86" s="7">
        <v>12</v>
      </c>
      <c r="C86" s="7">
        <v>29</v>
      </c>
      <c r="D86" s="7">
        <v>31</v>
      </c>
      <c r="E86" s="7">
        <v>107</v>
      </c>
      <c r="F86" s="7">
        <v>320</v>
      </c>
      <c r="G86" s="7" t="s">
        <v>17</v>
      </c>
    </row>
    <row r="87" spans="1:7" ht="12" x14ac:dyDescent="0.15">
      <c r="A87" s="4" t="s">
        <v>196</v>
      </c>
      <c r="B87" s="7">
        <v>174</v>
      </c>
      <c r="C87" s="7">
        <v>176</v>
      </c>
      <c r="D87" s="7">
        <v>198</v>
      </c>
      <c r="E87" s="7">
        <v>291</v>
      </c>
      <c r="F87" s="7">
        <v>293</v>
      </c>
      <c r="G87" s="7" t="s">
        <v>17</v>
      </c>
    </row>
    <row r="88" spans="1:7" ht="12" x14ac:dyDescent="0.15">
      <c r="A88" s="4" t="s">
        <v>195</v>
      </c>
      <c r="B88" s="48">
        <v>9227</v>
      </c>
      <c r="C88" s="48">
        <v>10299</v>
      </c>
      <c r="D88" s="48">
        <v>11528</v>
      </c>
      <c r="E88" s="48">
        <v>13277</v>
      </c>
      <c r="F88" s="48">
        <v>13775</v>
      </c>
      <c r="G88" s="48" t="s">
        <v>7</v>
      </c>
    </row>
    <row r="89" spans="1:7" ht="12" x14ac:dyDescent="0.15">
      <c r="A89" s="4" t="s">
        <v>194</v>
      </c>
      <c r="B89" s="7">
        <v>28</v>
      </c>
      <c r="C89" s="7">
        <v>28</v>
      </c>
      <c r="D89" s="7">
        <v>28</v>
      </c>
      <c r="E89" s="7" t="s">
        <v>7</v>
      </c>
      <c r="F89" s="7" t="s">
        <v>7</v>
      </c>
      <c r="G89" s="7" t="s">
        <v>7</v>
      </c>
    </row>
    <row r="90" spans="1:7" ht="12" x14ac:dyDescent="0.15">
      <c r="A90" s="4" t="s">
        <v>193</v>
      </c>
      <c r="B90" s="7">
        <v>2</v>
      </c>
      <c r="C90" s="7">
        <v>3</v>
      </c>
      <c r="D90" s="7">
        <v>4</v>
      </c>
      <c r="E90" s="7">
        <v>2</v>
      </c>
      <c r="F90" s="7">
        <v>2</v>
      </c>
      <c r="G90" s="7" t="s">
        <v>7</v>
      </c>
    </row>
    <row r="91" spans="1:7" ht="12" x14ac:dyDescent="0.15">
      <c r="A91" s="4" t="s">
        <v>192</v>
      </c>
      <c r="B91" s="7" t="s">
        <v>7</v>
      </c>
      <c r="C91" s="7" t="s">
        <v>7</v>
      </c>
      <c r="D91" s="7" t="s">
        <v>7</v>
      </c>
      <c r="E91" s="7" t="s">
        <v>7</v>
      </c>
      <c r="F91" s="7" t="s">
        <v>7</v>
      </c>
      <c r="G91" s="7">
        <v>679</v>
      </c>
    </row>
    <row r="92" spans="1:7" x14ac:dyDescent="0.15">
      <c r="A92" s="4" t="s">
        <v>6</v>
      </c>
      <c r="B92" s="6">
        <v>43159</v>
      </c>
      <c r="C92" s="6">
        <v>43517</v>
      </c>
      <c r="D92" s="6">
        <v>43881</v>
      </c>
      <c r="E92" s="6">
        <v>43881</v>
      </c>
      <c r="F92" s="6">
        <v>43881</v>
      </c>
      <c r="G92" s="6">
        <v>44153</v>
      </c>
    </row>
    <row r="93" spans="1:7" ht="12" x14ac:dyDescent="0.15">
      <c r="A93" s="4" t="s">
        <v>5</v>
      </c>
      <c r="B93" s="5" t="s">
        <v>4</v>
      </c>
      <c r="C93" s="5" t="s">
        <v>4</v>
      </c>
      <c r="D93" s="5" t="s">
        <v>4</v>
      </c>
      <c r="E93" s="5" t="s">
        <v>4</v>
      </c>
      <c r="F93" s="5" t="s">
        <v>3</v>
      </c>
      <c r="G93" s="5" t="s">
        <v>3</v>
      </c>
    </row>
    <row r="94" spans="1:7" ht="12" x14ac:dyDescent="0.15">
      <c r="A94" s="4" t="s">
        <v>2</v>
      </c>
      <c r="B94" s="5" t="s">
        <v>191</v>
      </c>
      <c r="C94" s="5" t="s">
        <v>191</v>
      </c>
      <c r="D94" s="5" t="s">
        <v>191</v>
      </c>
      <c r="E94" s="5" t="s">
        <v>1</v>
      </c>
      <c r="F94" s="5" t="s">
        <v>1</v>
      </c>
      <c r="G94" s="5" t="s">
        <v>1</v>
      </c>
    </row>
    <row r="95" spans="1:7" x14ac:dyDescent="0.15">
      <c r="A95" s="4"/>
      <c r="B95" s="4"/>
      <c r="C95" s="4"/>
      <c r="D95" s="4"/>
      <c r="E95" s="4"/>
      <c r="F95" s="4"/>
      <c r="G95" s="4"/>
    </row>
    <row r="96" spans="1:7" x14ac:dyDescent="0.15">
      <c r="A96" s="2"/>
      <c r="B96" s="2"/>
      <c r="C96" s="2"/>
      <c r="D96" s="2"/>
      <c r="E96" s="2"/>
      <c r="F96" s="2"/>
      <c r="G96" s="2"/>
    </row>
    <row r="97" spans="1:1" x14ac:dyDescent="0.15">
      <c r="A97" s="1" t="s">
        <v>190</v>
      </c>
    </row>
    <row r="98" spans="1:1" x14ac:dyDescent="0.15">
      <c r="A98" s="41" t="s">
        <v>0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DA4D-E64F-414F-8780-73F6B36EDC85}">
  <sheetPr>
    <outlinePr summaryBelow="0" summaryRight="0"/>
    <pageSetUpPr autoPageBreaks="0"/>
  </sheetPr>
  <dimension ref="A5:IU74"/>
  <sheetViews>
    <sheetView topLeftCell="A12" workbookViewId="0"/>
  </sheetViews>
  <sheetFormatPr baseColWidth="10" defaultRowHeight="11" x14ac:dyDescent="0.15"/>
  <cols>
    <col min="1" max="1" width="45.83203125" style="1" customWidth="1"/>
    <col min="2" max="7" width="14.83203125" style="1" customWidth="1"/>
    <col min="8" max="256" width="8.83203125" style="1" customWidth="1"/>
    <col min="257" max="16384" width="10.83203125" style="1"/>
  </cols>
  <sheetData>
    <row r="5" spans="1:255" ht="17" x14ac:dyDescent="0.2">
      <c r="A5" s="22" t="s">
        <v>77</v>
      </c>
    </row>
    <row r="7" spans="1:255" ht="12" x14ac:dyDescent="0.15">
      <c r="A7" s="21" t="s">
        <v>76</v>
      </c>
      <c r="B7" s="19" t="s">
        <v>75</v>
      </c>
      <c r="C7" s="1" t="s">
        <v>74</v>
      </c>
      <c r="D7" s="4" t="s">
        <v>58</v>
      </c>
      <c r="E7" s="19" t="s">
        <v>73</v>
      </c>
      <c r="F7" s="1" t="s">
        <v>72</v>
      </c>
    </row>
    <row r="8" spans="1:255" x14ac:dyDescent="0.15">
      <c r="A8" s="4"/>
      <c r="B8" s="19" t="s">
        <v>71</v>
      </c>
      <c r="C8" s="1" t="s">
        <v>149</v>
      </c>
      <c r="D8" s="4" t="s">
        <v>58</v>
      </c>
      <c r="E8" s="19" t="s">
        <v>70</v>
      </c>
      <c r="F8" s="1" t="s">
        <v>69</v>
      </c>
    </row>
    <row r="9" spans="1:255" x14ac:dyDescent="0.15">
      <c r="A9" s="4"/>
      <c r="B9" s="19" t="s">
        <v>68</v>
      </c>
      <c r="C9" s="1" t="s">
        <v>67</v>
      </c>
      <c r="D9" s="4" t="s">
        <v>58</v>
      </c>
      <c r="E9" s="19" t="s">
        <v>66</v>
      </c>
      <c r="F9" s="1" t="s">
        <v>65</v>
      </c>
    </row>
    <row r="10" spans="1:255" x14ac:dyDescent="0.15">
      <c r="A10" s="4"/>
      <c r="B10" s="19" t="s">
        <v>64</v>
      </c>
      <c r="C10" s="1" t="s">
        <v>63</v>
      </c>
      <c r="D10" s="4" t="s">
        <v>58</v>
      </c>
      <c r="E10" s="19" t="s">
        <v>62</v>
      </c>
      <c r="F10" s="20" t="s">
        <v>61</v>
      </c>
    </row>
    <row r="11" spans="1:255" x14ac:dyDescent="0.15">
      <c r="A11" s="4"/>
      <c r="B11" s="19" t="s">
        <v>60</v>
      </c>
      <c r="C11" s="1" t="s">
        <v>59</v>
      </c>
      <c r="D11" s="4" t="s">
        <v>58</v>
      </c>
      <c r="E11" s="18"/>
      <c r="F11" s="18"/>
    </row>
    <row r="14" spans="1:255" x14ac:dyDescent="0.15">
      <c r="A14" s="17" t="s">
        <v>57</v>
      </c>
      <c r="B14" s="17"/>
      <c r="C14" s="17"/>
      <c r="D14" s="17"/>
      <c r="E14" s="17"/>
      <c r="F14" s="17"/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</row>
    <row r="15" spans="1:255" ht="36" x14ac:dyDescent="0.15">
      <c r="A15" s="15" t="s">
        <v>56</v>
      </c>
      <c r="B15" s="14" t="s">
        <v>263</v>
      </c>
      <c r="C15" s="14" t="s">
        <v>262</v>
      </c>
      <c r="D15" s="14" t="s">
        <v>261</v>
      </c>
      <c r="E15" s="14" t="s">
        <v>260</v>
      </c>
      <c r="F15" s="14" t="s">
        <v>259</v>
      </c>
      <c r="G15" s="14" t="s">
        <v>258</v>
      </c>
    </row>
    <row r="16" spans="1:255" ht="12" x14ac:dyDescent="0.15">
      <c r="A16" s="13" t="s">
        <v>55</v>
      </c>
      <c r="B16" s="12" t="s">
        <v>54</v>
      </c>
      <c r="C16" s="12" t="s">
        <v>54</v>
      </c>
      <c r="D16" s="12" t="s">
        <v>54</v>
      </c>
      <c r="E16" s="12" t="s">
        <v>54</v>
      </c>
      <c r="F16" s="12" t="s">
        <v>54</v>
      </c>
      <c r="G16" s="12" t="s">
        <v>54</v>
      </c>
    </row>
    <row r="17" spans="1:7" x14ac:dyDescent="0.15">
      <c r="A17" s="8" t="s">
        <v>53</v>
      </c>
      <c r="B17" s="4"/>
      <c r="C17" s="4"/>
      <c r="D17" s="4"/>
      <c r="E17" s="4"/>
      <c r="F17" s="4"/>
      <c r="G17" s="4"/>
    </row>
    <row r="18" spans="1:7" x14ac:dyDescent="0.15">
      <c r="A18" s="8" t="s">
        <v>52</v>
      </c>
      <c r="B18" s="11">
        <v>614</v>
      </c>
      <c r="C18" s="11">
        <v>1666</v>
      </c>
      <c r="D18" s="11">
        <v>3047</v>
      </c>
      <c r="E18" s="11">
        <v>4141</v>
      </c>
      <c r="F18" s="11">
        <v>2796</v>
      </c>
      <c r="G18" s="11">
        <v>3826</v>
      </c>
    </row>
    <row r="19" spans="1:7" x14ac:dyDescent="0.15">
      <c r="A19" s="4" t="s">
        <v>51</v>
      </c>
      <c r="B19" s="7">
        <v>124</v>
      </c>
      <c r="C19" s="7">
        <v>119</v>
      </c>
      <c r="D19" s="7">
        <v>144</v>
      </c>
      <c r="E19" s="7">
        <v>233</v>
      </c>
      <c r="F19" s="7">
        <v>356</v>
      </c>
      <c r="G19" s="7">
        <v>445</v>
      </c>
    </row>
    <row r="20" spans="1:7" x14ac:dyDescent="0.15">
      <c r="A20" s="4" t="s">
        <v>50</v>
      </c>
      <c r="B20" s="7">
        <v>73</v>
      </c>
      <c r="C20" s="7">
        <v>68</v>
      </c>
      <c r="D20" s="7">
        <v>55</v>
      </c>
      <c r="E20" s="7">
        <v>29</v>
      </c>
      <c r="F20" s="7">
        <v>25</v>
      </c>
      <c r="G20" s="7">
        <v>471</v>
      </c>
    </row>
    <row r="21" spans="1:7" x14ac:dyDescent="0.15">
      <c r="A21" s="8" t="s">
        <v>49</v>
      </c>
      <c r="B21" s="10">
        <v>197</v>
      </c>
      <c r="C21" s="10">
        <v>187</v>
      </c>
      <c r="D21" s="10">
        <v>199</v>
      </c>
      <c r="E21" s="10">
        <v>262</v>
      </c>
      <c r="F21" s="10">
        <v>381</v>
      </c>
      <c r="G21" s="10">
        <v>916</v>
      </c>
    </row>
    <row r="22" spans="1:7" x14ac:dyDescent="0.15">
      <c r="A22" s="4"/>
      <c r="B22" s="4"/>
      <c r="C22" s="4"/>
      <c r="D22" s="4"/>
      <c r="E22" s="4"/>
      <c r="F22" s="4"/>
      <c r="G22" s="4"/>
    </row>
    <row r="23" spans="1:7" ht="12" x14ac:dyDescent="0.15">
      <c r="A23" s="4" t="s">
        <v>48</v>
      </c>
      <c r="B23" s="7">
        <v>29</v>
      </c>
      <c r="C23" s="7" t="s">
        <v>17</v>
      </c>
      <c r="D23" s="7" t="s">
        <v>17</v>
      </c>
      <c r="E23" s="7" t="s">
        <v>17</v>
      </c>
      <c r="F23" s="7" t="s">
        <v>17</v>
      </c>
      <c r="G23" s="7" t="s">
        <v>17</v>
      </c>
    </row>
    <row r="24" spans="1:7" ht="12" x14ac:dyDescent="0.15">
      <c r="A24" s="4" t="s">
        <v>47</v>
      </c>
      <c r="B24" s="7">
        <v>-6</v>
      </c>
      <c r="C24" s="7" t="s">
        <v>17</v>
      </c>
      <c r="D24" s="7" t="s">
        <v>17</v>
      </c>
      <c r="E24" s="7" t="s">
        <v>17</v>
      </c>
      <c r="F24" s="7" t="s">
        <v>17</v>
      </c>
      <c r="G24" s="7" t="s">
        <v>17</v>
      </c>
    </row>
    <row r="25" spans="1:7" ht="12" x14ac:dyDescent="0.15">
      <c r="A25" s="4" t="s">
        <v>46</v>
      </c>
      <c r="B25" s="7">
        <v>45</v>
      </c>
      <c r="C25" s="7" t="s">
        <v>17</v>
      </c>
      <c r="D25" s="7" t="s">
        <v>17</v>
      </c>
      <c r="E25" s="7" t="s">
        <v>17</v>
      </c>
      <c r="F25" s="7" t="s">
        <v>17</v>
      </c>
      <c r="G25" s="7" t="s">
        <v>17</v>
      </c>
    </row>
    <row r="26" spans="1:7" x14ac:dyDescent="0.15">
      <c r="A26" s="4" t="s">
        <v>45</v>
      </c>
      <c r="B26" s="7">
        <v>204</v>
      </c>
      <c r="C26" s="7">
        <v>247</v>
      </c>
      <c r="D26" s="7">
        <v>391</v>
      </c>
      <c r="E26" s="7">
        <v>557</v>
      </c>
      <c r="F26" s="7">
        <v>844</v>
      </c>
      <c r="G26" s="7">
        <v>1201</v>
      </c>
    </row>
    <row r="27" spans="1:7" ht="12" x14ac:dyDescent="0.15">
      <c r="A27" s="4" t="s">
        <v>44</v>
      </c>
      <c r="B27" s="7">
        <v>-10</v>
      </c>
      <c r="C27" s="7" t="s">
        <v>17</v>
      </c>
      <c r="D27" s="7" t="s">
        <v>17</v>
      </c>
      <c r="E27" s="7" t="s">
        <v>17</v>
      </c>
      <c r="F27" s="7" t="s">
        <v>17</v>
      </c>
      <c r="G27" s="7" t="s">
        <v>17</v>
      </c>
    </row>
    <row r="28" spans="1:7" x14ac:dyDescent="0.15">
      <c r="A28" s="4" t="s">
        <v>43</v>
      </c>
      <c r="B28" s="7">
        <v>153</v>
      </c>
      <c r="C28" s="7">
        <v>251</v>
      </c>
      <c r="D28" s="7">
        <v>-320</v>
      </c>
      <c r="E28" s="7">
        <v>-360</v>
      </c>
      <c r="F28" s="7">
        <v>23</v>
      </c>
      <c r="G28" s="7">
        <v>-96</v>
      </c>
    </row>
    <row r="29" spans="1:7" x14ac:dyDescent="0.15">
      <c r="A29" s="4" t="s">
        <v>42</v>
      </c>
      <c r="B29" s="7">
        <v>-32</v>
      </c>
      <c r="C29" s="7">
        <v>-321</v>
      </c>
      <c r="D29" s="7">
        <v>-440</v>
      </c>
      <c r="E29" s="7">
        <v>-149</v>
      </c>
      <c r="F29" s="7">
        <v>-233</v>
      </c>
      <c r="G29" s="7">
        <v>-868</v>
      </c>
    </row>
    <row r="30" spans="1:7" ht="12" x14ac:dyDescent="0.15">
      <c r="A30" s="4" t="s">
        <v>41</v>
      </c>
      <c r="B30" s="7">
        <v>66</v>
      </c>
      <c r="C30" s="7">
        <v>-375</v>
      </c>
      <c r="D30" s="7" t="s">
        <v>17</v>
      </c>
      <c r="E30" s="7">
        <v>-776</v>
      </c>
      <c r="F30" s="7">
        <v>597</v>
      </c>
      <c r="G30" s="7">
        <v>-124</v>
      </c>
    </row>
    <row r="31" spans="1:7" x14ac:dyDescent="0.15">
      <c r="A31" s="4" t="s">
        <v>40</v>
      </c>
      <c r="B31" s="7">
        <v>-11</v>
      </c>
      <c r="C31" s="7">
        <v>184</v>
      </c>
      <c r="D31" s="7">
        <v>90</v>
      </c>
      <c r="E31" s="7">
        <v>-135</v>
      </c>
      <c r="F31" s="7">
        <v>194</v>
      </c>
      <c r="G31" s="7">
        <v>392</v>
      </c>
    </row>
    <row r="32" spans="1:7" x14ac:dyDescent="0.15">
      <c r="A32" s="4" t="s">
        <v>39</v>
      </c>
      <c r="B32" s="7">
        <v>-74</v>
      </c>
      <c r="C32" s="7">
        <v>-167</v>
      </c>
      <c r="D32" s="7">
        <v>535</v>
      </c>
      <c r="E32" s="7">
        <v>203</v>
      </c>
      <c r="F32" s="7">
        <v>159</v>
      </c>
      <c r="G32" s="7">
        <v>-27</v>
      </c>
    </row>
    <row r="33" spans="1:7" x14ac:dyDescent="0.15">
      <c r="A33" s="8" t="s">
        <v>38</v>
      </c>
      <c r="B33" s="10">
        <v>1175</v>
      </c>
      <c r="C33" s="10">
        <v>1672</v>
      </c>
      <c r="D33" s="10">
        <v>3502</v>
      </c>
      <c r="E33" s="10">
        <v>3743</v>
      </c>
      <c r="F33" s="10">
        <v>4761</v>
      </c>
      <c r="G33" s="10">
        <v>5220</v>
      </c>
    </row>
    <row r="34" spans="1:7" x14ac:dyDescent="0.15">
      <c r="A34" s="4"/>
      <c r="B34" s="4"/>
      <c r="C34" s="4"/>
      <c r="D34" s="4"/>
      <c r="E34" s="4"/>
      <c r="F34" s="4"/>
      <c r="G34" s="4"/>
    </row>
    <row r="35" spans="1:7" x14ac:dyDescent="0.15">
      <c r="A35" s="4" t="s">
        <v>37</v>
      </c>
      <c r="B35" s="7">
        <v>-86</v>
      </c>
      <c r="C35" s="7">
        <v>-176</v>
      </c>
      <c r="D35" s="7">
        <v>-593</v>
      </c>
      <c r="E35" s="7">
        <v>-600</v>
      </c>
      <c r="F35" s="7">
        <v>-489</v>
      </c>
      <c r="G35" s="7">
        <v>-990</v>
      </c>
    </row>
    <row r="36" spans="1:7" ht="12" x14ac:dyDescent="0.15">
      <c r="A36" s="4" t="s">
        <v>36</v>
      </c>
      <c r="B36" s="7">
        <v>7</v>
      </c>
      <c r="C36" s="7">
        <v>7</v>
      </c>
      <c r="D36" s="7">
        <v>2</v>
      </c>
      <c r="E36" s="7" t="s">
        <v>17</v>
      </c>
      <c r="F36" s="7" t="s">
        <v>17</v>
      </c>
      <c r="G36" s="7" t="s">
        <v>17</v>
      </c>
    </row>
    <row r="37" spans="1:7" ht="12" x14ac:dyDescent="0.15">
      <c r="A37" s="4" t="s">
        <v>35</v>
      </c>
      <c r="B37" s="7" t="s">
        <v>17</v>
      </c>
      <c r="C37" s="7" t="s">
        <v>17</v>
      </c>
      <c r="D37" s="7" t="s">
        <v>17</v>
      </c>
      <c r="E37" s="7" t="s">
        <v>17</v>
      </c>
      <c r="F37" s="7" t="s">
        <v>17</v>
      </c>
      <c r="G37" s="7">
        <v>-8524</v>
      </c>
    </row>
    <row r="38" spans="1:7" ht="12" x14ac:dyDescent="0.15">
      <c r="A38" s="4" t="s">
        <v>34</v>
      </c>
      <c r="B38" s="7" t="s">
        <v>17</v>
      </c>
      <c r="C38" s="7" t="s">
        <v>17</v>
      </c>
      <c r="D38" s="7" t="s">
        <v>17</v>
      </c>
      <c r="E38" s="7" t="s">
        <v>17</v>
      </c>
      <c r="F38" s="7" t="s">
        <v>17</v>
      </c>
      <c r="G38" s="7" t="s">
        <v>17</v>
      </c>
    </row>
    <row r="39" spans="1:7" x14ac:dyDescent="0.15">
      <c r="A39" s="4" t="s">
        <v>33</v>
      </c>
      <c r="B39" s="7">
        <v>-345</v>
      </c>
      <c r="C39" s="7">
        <v>-624</v>
      </c>
      <c r="D39" s="7">
        <v>1869</v>
      </c>
      <c r="E39" s="7">
        <v>-3497</v>
      </c>
      <c r="F39" s="7">
        <v>6634</v>
      </c>
      <c r="G39" s="7">
        <v>-7183</v>
      </c>
    </row>
    <row r="40" spans="1:7" ht="12" x14ac:dyDescent="0.15">
      <c r="A40" s="4" t="s">
        <v>32</v>
      </c>
      <c r="B40" s="7" t="s">
        <v>17</v>
      </c>
      <c r="C40" s="7" t="s">
        <v>17</v>
      </c>
      <c r="D40" s="7" t="s">
        <v>17</v>
      </c>
      <c r="E40" s="7" t="s">
        <v>17</v>
      </c>
      <c r="F40" s="7" t="s">
        <v>17</v>
      </c>
      <c r="G40" s="7" t="s">
        <v>17</v>
      </c>
    </row>
    <row r="41" spans="1:7" ht="12" x14ac:dyDescent="0.15">
      <c r="A41" s="4" t="s">
        <v>31</v>
      </c>
      <c r="B41" s="7">
        <v>24</v>
      </c>
      <c r="C41" s="7" t="s">
        <v>17</v>
      </c>
      <c r="D41" s="7" t="s">
        <v>17</v>
      </c>
      <c r="E41" s="7" t="s">
        <v>17</v>
      </c>
      <c r="F41" s="7" t="s">
        <v>17</v>
      </c>
      <c r="G41" s="7" t="s">
        <v>17</v>
      </c>
    </row>
    <row r="42" spans="1:7" x14ac:dyDescent="0.15">
      <c r="A42" s="8" t="s">
        <v>30</v>
      </c>
      <c r="B42" s="10">
        <v>-400</v>
      </c>
      <c r="C42" s="10">
        <v>-793</v>
      </c>
      <c r="D42" s="10">
        <v>1278</v>
      </c>
      <c r="E42" s="10">
        <v>-4097</v>
      </c>
      <c r="F42" s="10">
        <v>6145</v>
      </c>
      <c r="G42" s="10">
        <v>-16697</v>
      </c>
    </row>
    <row r="43" spans="1:7" x14ac:dyDescent="0.15">
      <c r="A43" s="4"/>
      <c r="B43" s="4"/>
      <c r="C43" s="4"/>
      <c r="D43" s="4"/>
      <c r="E43" s="4"/>
      <c r="F43" s="4"/>
      <c r="G43" s="4"/>
    </row>
    <row r="44" spans="1:7" ht="12" x14ac:dyDescent="0.15">
      <c r="A44" s="4" t="s">
        <v>29</v>
      </c>
      <c r="B44" s="7" t="s">
        <v>17</v>
      </c>
      <c r="C44" s="7" t="s">
        <v>17</v>
      </c>
      <c r="D44" s="7" t="s">
        <v>17</v>
      </c>
      <c r="E44" s="7" t="s">
        <v>17</v>
      </c>
      <c r="F44" s="7" t="s">
        <v>17</v>
      </c>
      <c r="G44" s="7" t="s">
        <v>17</v>
      </c>
    </row>
    <row r="45" spans="1:7" ht="12" x14ac:dyDescent="0.15">
      <c r="A45" s="4" t="s">
        <v>28</v>
      </c>
      <c r="B45" s="7" t="s">
        <v>17</v>
      </c>
      <c r="C45" s="7">
        <v>1988</v>
      </c>
      <c r="D45" s="7" t="s">
        <v>17</v>
      </c>
      <c r="E45" s="7" t="s">
        <v>17</v>
      </c>
      <c r="F45" s="7" t="s">
        <v>17</v>
      </c>
      <c r="G45" s="7" t="s">
        <v>17</v>
      </c>
    </row>
    <row r="46" spans="1:7" ht="12" x14ac:dyDescent="0.15">
      <c r="A46" s="8" t="s">
        <v>27</v>
      </c>
      <c r="B46" s="10" t="s">
        <v>17</v>
      </c>
      <c r="C46" s="10">
        <v>1988</v>
      </c>
      <c r="D46" s="10" t="s">
        <v>17</v>
      </c>
      <c r="E46" s="10" t="s">
        <v>17</v>
      </c>
      <c r="F46" s="10" t="s">
        <v>17</v>
      </c>
      <c r="G46" s="10">
        <v>4971</v>
      </c>
    </row>
    <row r="47" spans="1:7" ht="12" x14ac:dyDescent="0.15">
      <c r="A47" s="4" t="s">
        <v>26</v>
      </c>
      <c r="B47" s="7" t="s">
        <v>17</v>
      </c>
      <c r="C47" s="7" t="s">
        <v>17</v>
      </c>
      <c r="D47" s="7" t="s">
        <v>17</v>
      </c>
      <c r="E47" s="7" t="s">
        <v>17</v>
      </c>
      <c r="F47" s="7" t="s">
        <v>17</v>
      </c>
      <c r="G47" s="7" t="s">
        <v>17</v>
      </c>
    </row>
    <row r="48" spans="1:7" ht="12" x14ac:dyDescent="0.15">
      <c r="A48" s="4" t="s">
        <v>25</v>
      </c>
      <c r="B48" s="7" t="s">
        <v>17</v>
      </c>
      <c r="C48" s="7">
        <v>-673</v>
      </c>
      <c r="D48" s="7">
        <v>-812</v>
      </c>
      <c r="E48" s="7">
        <v>-16</v>
      </c>
      <c r="F48" s="7" t="s">
        <v>17</v>
      </c>
      <c r="G48" s="7" t="s">
        <v>17</v>
      </c>
    </row>
    <row r="49" spans="1:7" ht="12" x14ac:dyDescent="0.15">
      <c r="A49" s="8" t="s">
        <v>24</v>
      </c>
      <c r="B49" s="10" t="s">
        <v>17</v>
      </c>
      <c r="C49" s="10">
        <v>-673</v>
      </c>
      <c r="D49" s="10">
        <v>-812</v>
      </c>
      <c r="E49" s="10">
        <v>-16</v>
      </c>
      <c r="F49" s="10" t="s">
        <v>17</v>
      </c>
      <c r="G49" s="10" t="s">
        <v>17</v>
      </c>
    </row>
    <row r="50" spans="1:7" x14ac:dyDescent="0.15">
      <c r="A50" s="4"/>
      <c r="B50" s="4"/>
      <c r="C50" s="4"/>
      <c r="D50" s="4"/>
      <c r="E50" s="4"/>
      <c r="F50" s="4"/>
      <c r="G50" s="4"/>
    </row>
    <row r="51" spans="1:7" x14ac:dyDescent="0.15">
      <c r="A51" s="4" t="s">
        <v>23</v>
      </c>
      <c r="B51" s="7">
        <v>186</v>
      </c>
      <c r="C51" s="7">
        <v>167</v>
      </c>
      <c r="D51" s="7">
        <v>139</v>
      </c>
      <c r="E51" s="7">
        <v>137</v>
      </c>
      <c r="F51" s="7">
        <v>149</v>
      </c>
      <c r="G51" s="7">
        <v>193</v>
      </c>
    </row>
    <row r="52" spans="1:7" x14ac:dyDescent="0.15">
      <c r="A52" s="4" t="s">
        <v>22</v>
      </c>
      <c r="B52" s="7">
        <v>-653</v>
      </c>
      <c r="C52" s="7">
        <v>-915</v>
      </c>
      <c r="D52" s="7">
        <v>-1521</v>
      </c>
      <c r="E52" s="7">
        <v>-2611</v>
      </c>
      <c r="F52" s="7">
        <v>-551</v>
      </c>
      <c r="G52" s="7">
        <v>-804</v>
      </c>
    </row>
    <row r="53" spans="1:7" x14ac:dyDescent="0.15">
      <c r="A53" s="4"/>
      <c r="B53" s="4"/>
      <c r="C53" s="4"/>
      <c r="D53" s="4"/>
      <c r="E53" s="4"/>
      <c r="F53" s="4"/>
      <c r="G53" s="4"/>
    </row>
    <row r="54" spans="1:7" x14ac:dyDescent="0.15">
      <c r="A54" s="4" t="s">
        <v>21</v>
      </c>
      <c r="B54" s="7">
        <v>-213</v>
      </c>
      <c r="C54" s="7">
        <v>-261</v>
      </c>
      <c r="D54" s="7">
        <v>-341</v>
      </c>
      <c r="E54" s="7">
        <v>-371</v>
      </c>
      <c r="F54" s="7">
        <v>-390</v>
      </c>
      <c r="G54" s="7">
        <v>-394</v>
      </c>
    </row>
    <row r="55" spans="1:7" x14ac:dyDescent="0.15">
      <c r="A55" s="8" t="s">
        <v>20</v>
      </c>
      <c r="B55" s="10">
        <v>-213</v>
      </c>
      <c r="C55" s="10">
        <v>-261</v>
      </c>
      <c r="D55" s="10">
        <v>-341</v>
      </c>
      <c r="E55" s="10">
        <v>-371</v>
      </c>
      <c r="F55" s="10">
        <v>-390</v>
      </c>
      <c r="G55" s="10">
        <v>-394</v>
      </c>
    </row>
    <row r="56" spans="1:7" x14ac:dyDescent="0.15">
      <c r="A56" s="4"/>
      <c r="B56" s="4"/>
      <c r="C56" s="4"/>
      <c r="D56" s="4"/>
      <c r="E56" s="4"/>
      <c r="F56" s="4"/>
      <c r="G56" s="4"/>
    </row>
    <row r="57" spans="1:7" ht="12" x14ac:dyDescent="0.15">
      <c r="A57" s="4" t="s">
        <v>19</v>
      </c>
      <c r="B57" s="7" t="s">
        <v>17</v>
      </c>
      <c r="C57" s="7" t="s">
        <v>17</v>
      </c>
      <c r="D57" s="7" t="s">
        <v>17</v>
      </c>
      <c r="E57" s="7" t="s">
        <v>17</v>
      </c>
      <c r="F57" s="7" t="s">
        <v>17</v>
      </c>
      <c r="G57" s="7" t="s">
        <v>17</v>
      </c>
    </row>
    <row r="58" spans="1:7" ht="12" x14ac:dyDescent="0.15">
      <c r="A58" s="4" t="s">
        <v>18</v>
      </c>
      <c r="B58" s="7">
        <v>4</v>
      </c>
      <c r="C58" s="7">
        <v>-15</v>
      </c>
      <c r="D58" s="7">
        <v>-9</v>
      </c>
      <c r="E58" s="7">
        <v>-5</v>
      </c>
      <c r="F58" s="7" t="s">
        <v>17</v>
      </c>
      <c r="G58" s="7">
        <v>-3</v>
      </c>
    </row>
    <row r="59" spans="1:7" x14ac:dyDescent="0.15">
      <c r="A59" s="8" t="s">
        <v>16</v>
      </c>
      <c r="B59" s="10">
        <v>-676</v>
      </c>
      <c r="C59" s="10">
        <v>291</v>
      </c>
      <c r="D59" s="10">
        <v>-2544</v>
      </c>
      <c r="E59" s="10">
        <v>-2866</v>
      </c>
      <c r="F59" s="10">
        <v>-792</v>
      </c>
      <c r="G59" s="10">
        <v>3963</v>
      </c>
    </row>
    <row r="60" spans="1:7" x14ac:dyDescent="0.15">
      <c r="A60" s="4"/>
      <c r="B60" s="4"/>
      <c r="C60" s="4"/>
      <c r="D60" s="4"/>
      <c r="E60" s="4"/>
      <c r="F60" s="4"/>
      <c r="G60" s="4"/>
    </row>
    <row r="61" spans="1:7" x14ac:dyDescent="0.15">
      <c r="A61" s="8" t="s">
        <v>15</v>
      </c>
      <c r="B61" s="9">
        <v>99</v>
      </c>
      <c r="C61" s="9">
        <v>1170</v>
      </c>
      <c r="D61" s="9">
        <v>2236</v>
      </c>
      <c r="E61" s="9">
        <v>-3220</v>
      </c>
      <c r="F61" s="9">
        <v>10114</v>
      </c>
      <c r="G61" s="9">
        <v>-7514</v>
      </c>
    </row>
    <row r="62" spans="1:7" x14ac:dyDescent="0.15">
      <c r="A62" s="4"/>
      <c r="B62" s="4"/>
      <c r="C62" s="4"/>
      <c r="D62" s="4"/>
      <c r="E62" s="4"/>
      <c r="F62" s="4"/>
      <c r="G62" s="4"/>
    </row>
    <row r="63" spans="1:7" x14ac:dyDescent="0.15">
      <c r="A63" s="8" t="s">
        <v>14</v>
      </c>
      <c r="B63" s="4"/>
      <c r="C63" s="4"/>
      <c r="D63" s="4"/>
      <c r="E63" s="4"/>
      <c r="F63" s="4"/>
      <c r="G63" s="4"/>
    </row>
    <row r="64" spans="1:7" x14ac:dyDescent="0.15">
      <c r="A64" s="4" t="s">
        <v>13</v>
      </c>
      <c r="B64" s="7">
        <v>17</v>
      </c>
      <c r="C64" s="7">
        <v>13</v>
      </c>
      <c r="D64" s="7">
        <v>55</v>
      </c>
      <c r="E64" s="7">
        <v>55</v>
      </c>
      <c r="F64" s="7">
        <v>54</v>
      </c>
      <c r="G64" s="7">
        <v>54</v>
      </c>
    </row>
    <row r="65" spans="1:7" x14ac:dyDescent="0.15">
      <c r="A65" s="4" t="s">
        <v>12</v>
      </c>
      <c r="B65" s="7">
        <v>14</v>
      </c>
      <c r="C65" s="7">
        <v>14</v>
      </c>
      <c r="D65" s="7">
        <v>22</v>
      </c>
      <c r="E65" s="7">
        <v>61</v>
      </c>
      <c r="F65" s="7">
        <v>176</v>
      </c>
      <c r="G65" s="7">
        <v>176</v>
      </c>
    </row>
    <row r="66" spans="1:7" x14ac:dyDescent="0.15">
      <c r="A66" s="4" t="s">
        <v>11</v>
      </c>
      <c r="B66" s="7">
        <v>975.375</v>
      </c>
      <c r="C66" s="7">
        <v>764.375</v>
      </c>
      <c r="D66" s="7">
        <v>1706.125</v>
      </c>
      <c r="E66" s="7">
        <v>1763.25</v>
      </c>
      <c r="F66" s="7">
        <v>3188.25</v>
      </c>
      <c r="G66" s="7">
        <v>3229.875</v>
      </c>
    </row>
    <row r="67" spans="1:7" x14ac:dyDescent="0.15">
      <c r="A67" s="4" t="s">
        <v>10</v>
      </c>
      <c r="B67" s="7">
        <v>975.75</v>
      </c>
      <c r="C67" s="7">
        <v>800.625</v>
      </c>
      <c r="D67" s="7">
        <v>1744.25</v>
      </c>
      <c r="E67" s="7">
        <v>1799.5</v>
      </c>
      <c r="F67" s="7">
        <v>3220.75</v>
      </c>
      <c r="G67" s="7">
        <v>3319.875</v>
      </c>
    </row>
    <row r="68" spans="1:7" x14ac:dyDescent="0.15">
      <c r="A68" s="4" t="s">
        <v>9</v>
      </c>
      <c r="B68" s="7">
        <v>-112</v>
      </c>
      <c r="C68" s="7">
        <v>668</v>
      </c>
      <c r="D68" s="7">
        <v>259</v>
      </c>
      <c r="E68" s="7">
        <v>797</v>
      </c>
      <c r="F68" s="7">
        <v>-706</v>
      </c>
      <c r="G68" s="7">
        <v>434</v>
      </c>
    </row>
    <row r="69" spans="1:7" ht="12" x14ac:dyDescent="0.15">
      <c r="A69" s="4" t="s">
        <v>8</v>
      </c>
      <c r="B69" s="7" t="s">
        <v>7</v>
      </c>
      <c r="C69" s="7">
        <v>1315</v>
      </c>
      <c r="D69" s="7">
        <v>-812</v>
      </c>
      <c r="E69" s="7">
        <v>-16</v>
      </c>
      <c r="F69" s="7" t="s">
        <v>7</v>
      </c>
      <c r="G69" s="7">
        <v>4971</v>
      </c>
    </row>
    <row r="70" spans="1:7" x14ac:dyDescent="0.15">
      <c r="A70" s="4" t="s">
        <v>6</v>
      </c>
      <c r="B70" s="6">
        <v>43159</v>
      </c>
      <c r="C70" s="6">
        <v>43517</v>
      </c>
      <c r="D70" s="6">
        <v>43881</v>
      </c>
      <c r="E70" s="6">
        <v>43881</v>
      </c>
      <c r="F70" s="6">
        <v>43881</v>
      </c>
      <c r="G70" s="6">
        <v>44153</v>
      </c>
    </row>
    <row r="71" spans="1:7" ht="12" x14ac:dyDescent="0.15">
      <c r="A71" s="4" t="s">
        <v>5</v>
      </c>
      <c r="B71" s="5" t="s">
        <v>4</v>
      </c>
      <c r="C71" s="5" t="s">
        <v>4</v>
      </c>
      <c r="D71" s="5" t="s">
        <v>4</v>
      </c>
      <c r="E71" s="5" t="s">
        <v>4</v>
      </c>
      <c r="F71" s="5" t="s">
        <v>3</v>
      </c>
      <c r="G71" s="5" t="s">
        <v>3</v>
      </c>
    </row>
    <row r="72" spans="1:7" ht="12" x14ac:dyDescent="0.15">
      <c r="A72" s="4" t="s">
        <v>2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257</v>
      </c>
    </row>
    <row r="73" spans="1:7" x14ac:dyDescent="0.15">
      <c r="A73" s="4"/>
      <c r="B73" s="4"/>
      <c r="C73" s="4"/>
      <c r="D73" s="4"/>
      <c r="E73" s="4"/>
      <c r="F73" s="4"/>
      <c r="G73" s="4"/>
    </row>
    <row r="74" spans="1:7" ht="72" x14ac:dyDescent="0.15">
      <c r="A74" s="3" t="s">
        <v>0</v>
      </c>
      <c r="B74" s="2"/>
      <c r="C74" s="2"/>
      <c r="D74" s="2"/>
      <c r="E74" s="2"/>
      <c r="F74" s="2"/>
      <c r="G74" s="2"/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48A3-F722-C942-B3D6-E51AB515833E}">
  <sheetPr>
    <outlinePr summaryBelow="0" summaryRight="0"/>
    <pageSetUpPr autoPageBreaks="0"/>
  </sheetPr>
  <dimension ref="A5:IU113"/>
  <sheetViews>
    <sheetView workbookViewId="0"/>
  </sheetViews>
  <sheetFormatPr baseColWidth="10" defaultRowHeight="11" x14ac:dyDescent="0.15"/>
  <cols>
    <col min="1" max="1" width="45.83203125" style="1" customWidth="1"/>
    <col min="2" max="7" width="14.83203125" style="1" customWidth="1"/>
    <col min="8" max="256" width="8.83203125" style="1" customWidth="1"/>
    <col min="257" max="16384" width="10.83203125" style="1"/>
  </cols>
  <sheetData>
    <row r="5" spans="1:255" ht="17" x14ac:dyDescent="0.2">
      <c r="A5" s="22" t="s">
        <v>335</v>
      </c>
    </row>
    <row r="7" spans="1:255" ht="12" x14ac:dyDescent="0.15">
      <c r="A7" s="21" t="s">
        <v>76</v>
      </c>
      <c r="B7" s="19" t="s">
        <v>75</v>
      </c>
      <c r="C7" s="1" t="s">
        <v>74</v>
      </c>
      <c r="D7" s="4" t="s">
        <v>58</v>
      </c>
      <c r="E7" s="19" t="s">
        <v>73</v>
      </c>
      <c r="F7" s="1" t="s">
        <v>72</v>
      </c>
    </row>
    <row r="8" spans="1:255" x14ac:dyDescent="0.15">
      <c r="A8" s="4"/>
      <c r="B8" s="19" t="s">
        <v>71</v>
      </c>
      <c r="C8" s="1" t="s">
        <v>149</v>
      </c>
      <c r="D8" s="4" t="s">
        <v>58</v>
      </c>
      <c r="E8" s="19" t="s">
        <v>70</v>
      </c>
      <c r="F8" s="1" t="s">
        <v>69</v>
      </c>
    </row>
    <row r="9" spans="1:255" x14ac:dyDescent="0.15">
      <c r="A9" s="4"/>
      <c r="B9" s="19" t="s">
        <v>68</v>
      </c>
      <c r="C9" s="1" t="s">
        <v>67</v>
      </c>
      <c r="D9" s="4" t="s">
        <v>58</v>
      </c>
      <c r="E9" s="19" t="s">
        <v>66</v>
      </c>
      <c r="F9" s="1" t="s">
        <v>65</v>
      </c>
    </row>
    <row r="10" spans="1:255" x14ac:dyDescent="0.15">
      <c r="A10" s="4"/>
      <c r="B10" s="19" t="s">
        <v>64</v>
      </c>
      <c r="C10" s="1" t="s">
        <v>63</v>
      </c>
      <c r="D10" s="4" t="s">
        <v>58</v>
      </c>
      <c r="E10" s="19" t="s">
        <v>62</v>
      </c>
      <c r="F10" s="20" t="s">
        <v>61</v>
      </c>
    </row>
    <row r="11" spans="1:255" x14ac:dyDescent="0.15">
      <c r="A11" s="4"/>
      <c r="B11" s="19" t="s">
        <v>60</v>
      </c>
      <c r="C11" s="1" t="s">
        <v>59</v>
      </c>
      <c r="D11" s="4" t="s">
        <v>58</v>
      </c>
      <c r="E11" s="18"/>
      <c r="F11" s="18"/>
    </row>
    <row r="14" spans="1:255" x14ac:dyDescent="0.15">
      <c r="A14" s="17" t="s">
        <v>334</v>
      </c>
      <c r="B14" s="17"/>
      <c r="C14" s="17"/>
      <c r="D14" s="17"/>
      <c r="E14" s="17"/>
      <c r="F14" s="17"/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</row>
    <row r="15" spans="1:255" ht="36" x14ac:dyDescent="0.15">
      <c r="A15" s="15" t="s">
        <v>56</v>
      </c>
      <c r="B15" s="14" t="s">
        <v>333</v>
      </c>
      <c r="C15" s="14" t="s">
        <v>332</v>
      </c>
      <c r="D15" s="14" t="s">
        <v>261</v>
      </c>
      <c r="E15" s="14" t="s">
        <v>260</v>
      </c>
      <c r="F15" s="14" t="s">
        <v>259</v>
      </c>
      <c r="G15" s="14" t="s">
        <v>258</v>
      </c>
    </row>
    <row r="16" spans="1:255" ht="12" x14ac:dyDescent="0.15">
      <c r="A16" s="13" t="s">
        <v>55</v>
      </c>
      <c r="B16" s="12" t="s">
        <v>54</v>
      </c>
      <c r="C16" s="12" t="s">
        <v>54</v>
      </c>
      <c r="D16" s="12" t="s">
        <v>54</v>
      </c>
      <c r="E16" s="12" t="s">
        <v>54</v>
      </c>
      <c r="F16" s="12" t="s">
        <v>54</v>
      </c>
      <c r="G16" s="12" t="s">
        <v>54</v>
      </c>
    </row>
    <row r="17" spans="1:7" x14ac:dyDescent="0.15">
      <c r="A17" s="8" t="s">
        <v>53</v>
      </c>
      <c r="B17" s="4"/>
      <c r="C17" s="4"/>
      <c r="D17" s="4"/>
      <c r="E17" s="4"/>
      <c r="F17" s="4"/>
      <c r="G17" s="4"/>
    </row>
    <row r="18" spans="1:7" x14ac:dyDescent="0.15">
      <c r="A18" s="4" t="s">
        <v>331</v>
      </c>
      <c r="B18" s="7">
        <v>5010</v>
      </c>
      <c r="C18" s="7">
        <v>6910</v>
      </c>
      <c r="D18" s="7">
        <v>9714</v>
      </c>
      <c r="E18" s="7">
        <v>11716</v>
      </c>
      <c r="F18" s="7">
        <v>10918</v>
      </c>
      <c r="G18" s="7">
        <v>14777</v>
      </c>
    </row>
    <row r="19" spans="1:7" ht="12" x14ac:dyDescent="0.15">
      <c r="A19" s="4" t="s">
        <v>330</v>
      </c>
      <c r="B19" s="7" t="s">
        <v>17</v>
      </c>
      <c r="C19" s="7" t="s">
        <v>17</v>
      </c>
      <c r="D19" s="7" t="s">
        <v>17</v>
      </c>
      <c r="E19" s="7" t="s">
        <v>17</v>
      </c>
      <c r="F19" s="7" t="s">
        <v>17</v>
      </c>
      <c r="G19" s="7" t="s">
        <v>17</v>
      </c>
    </row>
    <row r="20" spans="1:7" x14ac:dyDescent="0.15">
      <c r="A20" s="8" t="s">
        <v>329</v>
      </c>
      <c r="B20" s="10">
        <v>5010</v>
      </c>
      <c r="C20" s="10">
        <v>6910</v>
      </c>
      <c r="D20" s="10">
        <v>9714</v>
      </c>
      <c r="E20" s="10">
        <v>11716</v>
      </c>
      <c r="F20" s="10">
        <v>10918</v>
      </c>
      <c r="G20" s="10">
        <v>14777</v>
      </c>
    </row>
    <row r="21" spans="1:7" x14ac:dyDescent="0.15">
      <c r="A21" s="4"/>
      <c r="B21" s="4"/>
      <c r="C21" s="4"/>
      <c r="D21" s="4"/>
      <c r="E21" s="4"/>
      <c r="F21" s="4"/>
      <c r="G21" s="4"/>
    </row>
    <row r="22" spans="1:7" x14ac:dyDescent="0.15">
      <c r="A22" s="4" t="s">
        <v>328</v>
      </c>
      <c r="B22" s="7">
        <v>2199</v>
      </c>
      <c r="C22" s="7">
        <v>2847</v>
      </c>
      <c r="D22" s="7">
        <v>3892</v>
      </c>
      <c r="E22" s="7">
        <v>4545</v>
      </c>
      <c r="F22" s="7">
        <v>4150</v>
      </c>
      <c r="G22" s="7">
        <v>5361</v>
      </c>
    </row>
    <row r="23" spans="1:7" x14ac:dyDescent="0.15">
      <c r="A23" s="8" t="s">
        <v>327</v>
      </c>
      <c r="B23" s="10">
        <v>2811</v>
      </c>
      <c r="C23" s="10">
        <v>4063</v>
      </c>
      <c r="D23" s="10">
        <v>5822</v>
      </c>
      <c r="E23" s="10">
        <v>7171</v>
      </c>
      <c r="F23" s="10">
        <v>6768</v>
      </c>
      <c r="G23" s="10">
        <v>9416</v>
      </c>
    </row>
    <row r="24" spans="1:7" x14ac:dyDescent="0.15">
      <c r="A24" s="4"/>
      <c r="B24" s="4"/>
      <c r="C24" s="4"/>
      <c r="D24" s="4"/>
      <c r="E24" s="4"/>
      <c r="F24" s="4"/>
      <c r="G24" s="4"/>
    </row>
    <row r="25" spans="1:7" x14ac:dyDescent="0.15">
      <c r="A25" s="4" t="s">
        <v>326</v>
      </c>
      <c r="B25" s="7">
        <v>602</v>
      </c>
      <c r="C25" s="7">
        <v>663</v>
      </c>
      <c r="D25" s="7">
        <v>815</v>
      </c>
      <c r="E25" s="7">
        <v>991</v>
      </c>
      <c r="F25" s="7">
        <v>1093</v>
      </c>
      <c r="G25" s="7">
        <v>1697</v>
      </c>
    </row>
    <row r="26" spans="1:7" x14ac:dyDescent="0.15">
      <c r="A26" s="4" t="s">
        <v>325</v>
      </c>
      <c r="B26" s="7">
        <v>1331</v>
      </c>
      <c r="C26" s="7">
        <v>1463</v>
      </c>
      <c r="D26" s="7">
        <v>1797</v>
      </c>
      <c r="E26" s="7">
        <v>2376</v>
      </c>
      <c r="F26" s="7">
        <v>2829</v>
      </c>
      <c r="G26" s="7">
        <v>3516</v>
      </c>
    </row>
    <row r="27" spans="1:7" ht="12" x14ac:dyDescent="0.15">
      <c r="A27" s="4" t="s">
        <v>51</v>
      </c>
      <c r="B27" s="7" t="s">
        <v>17</v>
      </c>
      <c r="C27" s="7" t="s">
        <v>17</v>
      </c>
      <c r="D27" s="7" t="s">
        <v>17</v>
      </c>
      <c r="E27" s="7" t="s">
        <v>17</v>
      </c>
      <c r="F27" s="7" t="s">
        <v>17</v>
      </c>
      <c r="G27" s="7" t="s">
        <v>17</v>
      </c>
    </row>
    <row r="28" spans="1:7" ht="12" x14ac:dyDescent="0.15">
      <c r="A28" s="4" t="s">
        <v>324</v>
      </c>
      <c r="B28" s="7" t="s">
        <v>17</v>
      </c>
      <c r="C28" s="7" t="s">
        <v>17</v>
      </c>
      <c r="D28" s="7" t="s">
        <v>17</v>
      </c>
      <c r="E28" s="7" t="s">
        <v>17</v>
      </c>
      <c r="F28" s="7" t="s">
        <v>17</v>
      </c>
      <c r="G28" s="7" t="s">
        <v>17</v>
      </c>
    </row>
    <row r="29" spans="1:7" x14ac:dyDescent="0.15">
      <c r="A29" s="4"/>
      <c r="B29" s="4"/>
      <c r="C29" s="4"/>
      <c r="D29" s="4"/>
      <c r="E29" s="4"/>
      <c r="F29" s="4"/>
      <c r="G29" s="4"/>
    </row>
    <row r="30" spans="1:7" x14ac:dyDescent="0.15">
      <c r="A30" s="8" t="s">
        <v>323</v>
      </c>
      <c r="B30" s="10">
        <v>1933</v>
      </c>
      <c r="C30" s="10">
        <v>2126</v>
      </c>
      <c r="D30" s="10">
        <v>2612</v>
      </c>
      <c r="E30" s="10">
        <v>3367</v>
      </c>
      <c r="F30" s="10">
        <v>3922</v>
      </c>
      <c r="G30" s="10">
        <v>5213</v>
      </c>
    </row>
    <row r="31" spans="1:7" x14ac:dyDescent="0.15">
      <c r="A31" s="4"/>
      <c r="B31" s="4"/>
      <c r="C31" s="4"/>
      <c r="D31" s="4"/>
      <c r="E31" s="4"/>
      <c r="F31" s="4"/>
      <c r="G31" s="4"/>
    </row>
    <row r="32" spans="1:7" x14ac:dyDescent="0.15">
      <c r="A32" s="8" t="s">
        <v>322</v>
      </c>
      <c r="B32" s="11">
        <v>878</v>
      </c>
      <c r="C32" s="11">
        <v>1937</v>
      </c>
      <c r="D32" s="11">
        <v>3210</v>
      </c>
      <c r="E32" s="11">
        <v>3804</v>
      </c>
      <c r="F32" s="11">
        <v>2846</v>
      </c>
      <c r="G32" s="11">
        <v>4203</v>
      </c>
    </row>
    <row r="33" spans="1:7" x14ac:dyDescent="0.15">
      <c r="A33" s="4"/>
      <c r="B33" s="4"/>
      <c r="C33" s="4"/>
      <c r="D33" s="4"/>
      <c r="E33" s="4"/>
      <c r="F33" s="4"/>
      <c r="G33" s="4"/>
    </row>
    <row r="34" spans="1:7" x14ac:dyDescent="0.15">
      <c r="A34" s="4" t="s">
        <v>321</v>
      </c>
      <c r="B34" s="7">
        <v>-47</v>
      </c>
      <c r="C34" s="7">
        <v>-58</v>
      </c>
      <c r="D34" s="7">
        <v>-61</v>
      </c>
      <c r="E34" s="7">
        <v>-58</v>
      </c>
      <c r="F34" s="7">
        <v>-52</v>
      </c>
      <c r="G34" s="7">
        <v>-144</v>
      </c>
    </row>
    <row r="35" spans="1:7" x14ac:dyDescent="0.15">
      <c r="A35" s="4" t="s">
        <v>320</v>
      </c>
      <c r="B35" s="7">
        <v>39</v>
      </c>
      <c r="C35" s="7">
        <v>54</v>
      </c>
      <c r="D35" s="7">
        <v>69</v>
      </c>
      <c r="E35" s="7">
        <v>136</v>
      </c>
      <c r="F35" s="7">
        <v>178</v>
      </c>
      <c r="G35" s="7">
        <v>91</v>
      </c>
    </row>
    <row r="36" spans="1:7" x14ac:dyDescent="0.15">
      <c r="A36" s="8" t="s">
        <v>319</v>
      </c>
      <c r="B36" s="10">
        <v>-8</v>
      </c>
      <c r="C36" s="10">
        <v>-4</v>
      </c>
      <c r="D36" s="10">
        <v>8</v>
      </c>
      <c r="E36" s="10">
        <v>78</v>
      </c>
      <c r="F36" s="10">
        <v>126</v>
      </c>
      <c r="G36" s="10">
        <v>-53</v>
      </c>
    </row>
    <row r="37" spans="1:7" x14ac:dyDescent="0.15">
      <c r="A37" s="4"/>
      <c r="B37" s="4"/>
      <c r="C37" s="4"/>
      <c r="D37" s="4"/>
      <c r="E37" s="4"/>
      <c r="F37" s="4"/>
      <c r="G37" s="4"/>
    </row>
    <row r="38" spans="1:7" x14ac:dyDescent="0.15">
      <c r="A38" s="4" t="s">
        <v>318</v>
      </c>
      <c r="B38" s="7">
        <v>4</v>
      </c>
      <c r="C38" s="7">
        <v>-4</v>
      </c>
      <c r="D38" s="7">
        <v>-22</v>
      </c>
      <c r="E38" s="7">
        <v>2</v>
      </c>
      <c r="F38" s="7">
        <v>-2</v>
      </c>
      <c r="G38" s="7">
        <v>-7</v>
      </c>
    </row>
    <row r="39" spans="1:7" x14ac:dyDescent="0.15">
      <c r="A39" s="8" t="s">
        <v>317</v>
      </c>
      <c r="B39" s="10">
        <v>874</v>
      </c>
      <c r="C39" s="10">
        <v>1929</v>
      </c>
      <c r="D39" s="10">
        <v>3196</v>
      </c>
      <c r="E39" s="10">
        <v>3884</v>
      </c>
      <c r="F39" s="10">
        <v>2970</v>
      </c>
      <c r="G39" s="10">
        <v>4143</v>
      </c>
    </row>
    <row r="40" spans="1:7" x14ac:dyDescent="0.15">
      <c r="A40" s="4"/>
      <c r="B40" s="4"/>
      <c r="C40" s="4"/>
      <c r="D40" s="4"/>
      <c r="E40" s="4"/>
      <c r="F40" s="4"/>
      <c r="G40" s="4"/>
    </row>
    <row r="41" spans="1:7" ht="12" x14ac:dyDescent="0.15">
      <c r="A41" s="4" t="s">
        <v>316</v>
      </c>
      <c r="B41" s="7">
        <v>-131</v>
      </c>
      <c r="C41" s="7">
        <v>-3</v>
      </c>
      <c r="D41" s="7" t="s">
        <v>17</v>
      </c>
      <c r="E41" s="7" t="s">
        <v>17</v>
      </c>
      <c r="F41" s="7" t="s">
        <v>17</v>
      </c>
      <c r="G41" s="7" t="s">
        <v>17</v>
      </c>
    </row>
    <row r="42" spans="1:7" ht="12" x14ac:dyDescent="0.15">
      <c r="A42" s="4" t="s">
        <v>315</v>
      </c>
      <c r="B42" s="7" t="s">
        <v>17</v>
      </c>
      <c r="C42" s="7" t="s">
        <v>17</v>
      </c>
      <c r="D42" s="7" t="s">
        <v>17</v>
      </c>
      <c r="E42" s="7" t="s">
        <v>17</v>
      </c>
      <c r="F42" s="7" t="s">
        <v>17</v>
      </c>
      <c r="G42" s="7">
        <v>-188</v>
      </c>
    </row>
    <row r="43" spans="1:7" ht="12" x14ac:dyDescent="0.15">
      <c r="A43" s="4" t="s">
        <v>314</v>
      </c>
      <c r="B43" s="7" t="s">
        <v>17</v>
      </c>
      <c r="C43" s="7" t="s">
        <v>17</v>
      </c>
      <c r="D43" s="7" t="s">
        <v>17</v>
      </c>
      <c r="E43" s="7" t="s">
        <v>17</v>
      </c>
      <c r="F43" s="7" t="s">
        <v>17</v>
      </c>
      <c r="G43" s="7" t="s">
        <v>17</v>
      </c>
    </row>
    <row r="44" spans="1:7" ht="12" x14ac:dyDescent="0.15">
      <c r="A44" s="4" t="s">
        <v>313</v>
      </c>
      <c r="B44" s="7" t="s">
        <v>17</v>
      </c>
      <c r="C44" s="7" t="s">
        <v>17</v>
      </c>
      <c r="D44" s="7" t="s">
        <v>17</v>
      </c>
      <c r="E44" s="7">
        <v>12</v>
      </c>
      <c r="F44" s="7" t="s">
        <v>17</v>
      </c>
      <c r="G44" s="7" t="s">
        <v>17</v>
      </c>
    </row>
    <row r="45" spans="1:7" ht="12" x14ac:dyDescent="0.15">
      <c r="A45" s="4" t="s">
        <v>312</v>
      </c>
      <c r="B45" s="7" t="s">
        <v>17</v>
      </c>
      <c r="C45" s="7">
        <v>-21</v>
      </c>
      <c r="D45" s="7" t="s">
        <v>17</v>
      </c>
      <c r="E45" s="7" t="s">
        <v>17</v>
      </c>
      <c r="F45" s="7" t="s">
        <v>17</v>
      </c>
      <c r="G45" s="7" t="s">
        <v>17</v>
      </c>
    </row>
    <row r="46" spans="1:7" x14ac:dyDescent="0.15">
      <c r="A46" s="8" t="s">
        <v>311</v>
      </c>
      <c r="B46" s="10">
        <v>743</v>
      </c>
      <c r="C46" s="10">
        <v>1905</v>
      </c>
      <c r="D46" s="10">
        <v>3196</v>
      </c>
      <c r="E46" s="10">
        <v>3896</v>
      </c>
      <c r="F46" s="10">
        <v>2970</v>
      </c>
      <c r="G46" s="10">
        <v>3955</v>
      </c>
    </row>
    <row r="47" spans="1:7" x14ac:dyDescent="0.15">
      <c r="A47" s="4"/>
      <c r="B47" s="4"/>
      <c r="C47" s="4"/>
      <c r="D47" s="4"/>
      <c r="E47" s="4"/>
      <c r="F47" s="4"/>
      <c r="G47" s="4"/>
    </row>
    <row r="48" spans="1:7" x14ac:dyDescent="0.15">
      <c r="A48" s="4" t="s">
        <v>310</v>
      </c>
      <c r="B48" s="7">
        <v>129</v>
      </c>
      <c r="C48" s="7">
        <v>239</v>
      </c>
      <c r="D48" s="7">
        <v>149</v>
      </c>
      <c r="E48" s="7">
        <v>-245</v>
      </c>
      <c r="F48" s="7">
        <v>174</v>
      </c>
      <c r="G48" s="7">
        <v>129</v>
      </c>
    </row>
    <row r="49" spans="1:7" x14ac:dyDescent="0.15">
      <c r="A49" s="8" t="s">
        <v>309</v>
      </c>
      <c r="B49" s="10">
        <v>614</v>
      </c>
      <c r="C49" s="10">
        <v>1666</v>
      </c>
      <c r="D49" s="10">
        <v>3047</v>
      </c>
      <c r="E49" s="10">
        <v>4141</v>
      </c>
      <c r="F49" s="10">
        <v>2796</v>
      </c>
      <c r="G49" s="10">
        <v>3826</v>
      </c>
    </row>
    <row r="50" spans="1:7" x14ac:dyDescent="0.15">
      <c r="A50" s="4"/>
      <c r="B50" s="4"/>
      <c r="C50" s="4"/>
      <c r="D50" s="4"/>
      <c r="E50" s="4"/>
      <c r="F50" s="4"/>
      <c r="G50" s="4"/>
    </row>
    <row r="51" spans="1:7" ht="12" x14ac:dyDescent="0.15">
      <c r="A51" s="4" t="s">
        <v>308</v>
      </c>
      <c r="B51" s="7" t="s">
        <v>17</v>
      </c>
      <c r="C51" s="7" t="s">
        <v>17</v>
      </c>
      <c r="D51" s="7" t="s">
        <v>17</v>
      </c>
      <c r="E51" s="7" t="s">
        <v>17</v>
      </c>
      <c r="F51" s="7" t="s">
        <v>17</v>
      </c>
      <c r="G51" s="7" t="s">
        <v>17</v>
      </c>
    </row>
    <row r="52" spans="1:7" ht="12" x14ac:dyDescent="0.15">
      <c r="A52" s="4" t="s">
        <v>307</v>
      </c>
      <c r="B52" s="7" t="s">
        <v>17</v>
      </c>
      <c r="C52" s="7" t="s">
        <v>17</v>
      </c>
      <c r="D52" s="7" t="s">
        <v>17</v>
      </c>
      <c r="E52" s="7" t="s">
        <v>17</v>
      </c>
      <c r="F52" s="7" t="s">
        <v>17</v>
      </c>
      <c r="G52" s="7" t="s">
        <v>17</v>
      </c>
    </row>
    <row r="53" spans="1:7" x14ac:dyDescent="0.15">
      <c r="A53" s="8" t="s">
        <v>306</v>
      </c>
      <c r="B53" s="10">
        <v>614</v>
      </c>
      <c r="C53" s="10">
        <v>1666</v>
      </c>
      <c r="D53" s="10">
        <v>3047</v>
      </c>
      <c r="E53" s="10">
        <v>4141</v>
      </c>
      <c r="F53" s="10">
        <v>2796</v>
      </c>
      <c r="G53" s="10">
        <v>3826</v>
      </c>
    </row>
    <row r="54" spans="1:7" x14ac:dyDescent="0.15">
      <c r="A54" s="4"/>
      <c r="B54" s="4"/>
      <c r="C54" s="4"/>
      <c r="D54" s="4"/>
      <c r="E54" s="4"/>
      <c r="F54" s="4"/>
      <c r="G54" s="4"/>
    </row>
    <row r="55" spans="1:7" ht="12" x14ac:dyDescent="0.15">
      <c r="A55" s="4" t="s">
        <v>305</v>
      </c>
      <c r="B55" s="7" t="s">
        <v>17</v>
      </c>
      <c r="C55" s="7" t="s">
        <v>17</v>
      </c>
      <c r="D55" s="7" t="s">
        <v>17</v>
      </c>
      <c r="E55" s="7" t="s">
        <v>17</v>
      </c>
      <c r="F55" s="7" t="s">
        <v>17</v>
      </c>
      <c r="G55" s="7" t="s">
        <v>17</v>
      </c>
    </row>
    <row r="56" spans="1:7" x14ac:dyDescent="0.15">
      <c r="A56" s="8" t="s">
        <v>304</v>
      </c>
      <c r="B56" s="9">
        <v>614</v>
      </c>
      <c r="C56" s="9">
        <v>1666</v>
      </c>
      <c r="D56" s="9">
        <v>3047</v>
      </c>
      <c r="E56" s="9">
        <v>4141</v>
      </c>
      <c r="F56" s="9">
        <v>2796</v>
      </c>
      <c r="G56" s="9">
        <v>3826</v>
      </c>
    </row>
    <row r="57" spans="1:7" x14ac:dyDescent="0.15">
      <c r="A57" s="4"/>
      <c r="B57" s="4"/>
      <c r="C57" s="4"/>
      <c r="D57" s="4"/>
      <c r="E57" s="4"/>
      <c r="F57" s="4"/>
      <c r="G57" s="4"/>
    </row>
    <row r="58" spans="1:7" ht="12" x14ac:dyDescent="0.15">
      <c r="A58" s="4" t="s">
        <v>303</v>
      </c>
      <c r="B58" s="7" t="s">
        <v>17</v>
      </c>
      <c r="C58" s="7" t="s">
        <v>17</v>
      </c>
      <c r="D58" s="7" t="s">
        <v>17</v>
      </c>
      <c r="E58" s="7" t="s">
        <v>17</v>
      </c>
      <c r="F58" s="7" t="s">
        <v>17</v>
      </c>
      <c r="G58" s="7" t="s">
        <v>17</v>
      </c>
    </row>
    <row r="59" spans="1:7" x14ac:dyDescent="0.15">
      <c r="A59" s="4"/>
      <c r="B59" s="4"/>
      <c r="C59" s="4"/>
      <c r="D59" s="4"/>
      <c r="E59" s="4"/>
      <c r="F59" s="4"/>
      <c r="G59" s="4"/>
    </row>
    <row r="60" spans="1:7" x14ac:dyDescent="0.15">
      <c r="A60" s="8" t="s">
        <v>302</v>
      </c>
      <c r="B60" s="11">
        <v>614</v>
      </c>
      <c r="C60" s="11">
        <v>1666</v>
      </c>
      <c r="D60" s="11">
        <v>3047</v>
      </c>
      <c r="E60" s="11">
        <v>4141</v>
      </c>
      <c r="F60" s="11">
        <v>2796</v>
      </c>
      <c r="G60" s="11">
        <v>3826</v>
      </c>
    </row>
    <row r="61" spans="1:7" x14ac:dyDescent="0.15">
      <c r="A61" s="8" t="s">
        <v>301</v>
      </c>
      <c r="B61" s="11">
        <v>614</v>
      </c>
      <c r="C61" s="11">
        <v>1666</v>
      </c>
      <c r="D61" s="11">
        <v>3047</v>
      </c>
      <c r="E61" s="11">
        <v>4141</v>
      </c>
      <c r="F61" s="11">
        <v>2796</v>
      </c>
      <c r="G61" s="11">
        <v>3826</v>
      </c>
    </row>
    <row r="62" spans="1:7" x14ac:dyDescent="0.15">
      <c r="A62" s="4"/>
      <c r="B62" s="4"/>
      <c r="C62" s="4"/>
      <c r="D62" s="4"/>
      <c r="E62" s="4"/>
      <c r="F62" s="4"/>
      <c r="G62" s="4"/>
    </row>
    <row r="63" spans="1:7" x14ac:dyDescent="0.15">
      <c r="A63" s="8" t="s">
        <v>300</v>
      </c>
      <c r="B63" s="4"/>
      <c r="C63" s="4"/>
      <c r="D63" s="4"/>
      <c r="E63" s="4"/>
      <c r="F63" s="4"/>
      <c r="G63" s="4"/>
    </row>
    <row r="64" spans="1:7" x14ac:dyDescent="0.15">
      <c r="A64" s="4" t="s">
        <v>299</v>
      </c>
      <c r="B64" s="49">
        <v>1.1299999999999999</v>
      </c>
      <c r="C64" s="49">
        <v>3.08</v>
      </c>
      <c r="D64" s="49">
        <v>5.09</v>
      </c>
      <c r="E64" s="49">
        <v>6.81</v>
      </c>
      <c r="F64" s="49">
        <v>4.59</v>
      </c>
      <c r="G64" s="49">
        <v>6.23</v>
      </c>
    </row>
    <row r="65" spans="1:7" x14ac:dyDescent="0.15">
      <c r="A65" s="4" t="s">
        <v>298</v>
      </c>
      <c r="B65" s="57">
        <v>1.130755</v>
      </c>
      <c r="C65" s="57">
        <v>3.0794820000000001</v>
      </c>
      <c r="D65" s="57">
        <v>5.086811</v>
      </c>
      <c r="E65" s="57">
        <v>6.8108550000000001</v>
      </c>
      <c r="F65" s="57">
        <v>4.5911330000000001</v>
      </c>
      <c r="G65" s="57">
        <v>6.2287340000000002</v>
      </c>
    </row>
    <row r="66" spans="1:7" x14ac:dyDescent="0.15">
      <c r="A66" s="4" t="s">
        <v>297</v>
      </c>
      <c r="B66" s="7">
        <v>543</v>
      </c>
      <c r="C66" s="7">
        <v>541</v>
      </c>
      <c r="D66" s="7">
        <v>599</v>
      </c>
      <c r="E66" s="7">
        <v>608</v>
      </c>
      <c r="F66" s="7">
        <v>609</v>
      </c>
      <c r="G66" s="7">
        <v>614.25</v>
      </c>
    </row>
    <row r="67" spans="1:7" x14ac:dyDescent="0.15">
      <c r="A67" s="4"/>
      <c r="B67" s="4"/>
      <c r="C67" s="4"/>
      <c r="D67" s="4"/>
      <c r="E67" s="4"/>
      <c r="F67" s="4"/>
      <c r="G67" s="4"/>
    </row>
    <row r="68" spans="1:7" x14ac:dyDescent="0.15">
      <c r="A68" s="4" t="s">
        <v>296</v>
      </c>
      <c r="B68" s="49">
        <v>1.08</v>
      </c>
      <c r="C68" s="49">
        <v>2.57</v>
      </c>
      <c r="D68" s="49">
        <v>4.82</v>
      </c>
      <c r="E68" s="49">
        <v>6.63</v>
      </c>
      <c r="F68" s="49">
        <v>4.5199999999999996</v>
      </c>
      <c r="G68" s="49">
        <v>6.12</v>
      </c>
    </row>
    <row r="69" spans="1:7" x14ac:dyDescent="0.15">
      <c r="A69" s="4" t="s">
        <v>295</v>
      </c>
      <c r="B69" s="57">
        <v>1.08</v>
      </c>
      <c r="C69" s="57">
        <v>2.57</v>
      </c>
      <c r="D69" s="57">
        <v>4.82</v>
      </c>
      <c r="E69" s="57">
        <v>6.63</v>
      </c>
      <c r="F69" s="57">
        <v>4.5199999999999996</v>
      </c>
      <c r="G69" s="57">
        <v>6.1174379999999999</v>
      </c>
    </row>
    <row r="70" spans="1:7" x14ac:dyDescent="0.15">
      <c r="A70" s="4" t="s">
        <v>294</v>
      </c>
      <c r="B70" s="7">
        <v>569</v>
      </c>
      <c r="C70" s="7">
        <v>649</v>
      </c>
      <c r="D70" s="7">
        <v>632</v>
      </c>
      <c r="E70" s="7">
        <v>625</v>
      </c>
      <c r="F70" s="7">
        <v>618</v>
      </c>
      <c r="G70" s="7">
        <v>624.75</v>
      </c>
    </row>
    <row r="71" spans="1:7" x14ac:dyDescent="0.15">
      <c r="A71" s="4"/>
      <c r="B71" s="4"/>
      <c r="C71" s="4"/>
      <c r="D71" s="4"/>
      <c r="E71" s="4"/>
      <c r="F71" s="4"/>
      <c r="G71" s="4"/>
    </row>
    <row r="72" spans="1:7" x14ac:dyDescent="0.15">
      <c r="A72" s="4" t="s">
        <v>293</v>
      </c>
      <c r="B72" s="49">
        <v>1.01</v>
      </c>
      <c r="C72" s="49">
        <v>2.23</v>
      </c>
      <c r="D72" s="49">
        <v>3.33</v>
      </c>
      <c r="E72" s="49">
        <v>3.99</v>
      </c>
      <c r="F72" s="49">
        <v>3.05</v>
      </c>
      <c r="G72" s="49">
        <v>4.22</v>
      </c>
    </row>
    <row r="73" spans="1:7" x14ac:dyDescent="0.15">
      <c r="A73" s="4" t="s">
        <v>292</v>
      </c>
      <c r="B73" s="57">
        <v>0.96001700000000001</v>
      </c>
      <c r="C73" s="57">
        <v>1.8576649999999999</v>
      </c>
      <c r="D73" s="57">
        <v>3.1606010000000002</v>
      </c>
      <c r="E73" s="57">
        <v>3.8839999999999999</v>
      </c>
      <c r="F73" s="57">
        <v>3.0036399999999999</v>
      </c>
      <c r="G73" s="57">
        <v>4.1446569999999996</v>
      </c>
    </row>
    <row r="74" spans="1:7" x14ac:dyDescent="0.15">
      <c r="A74" s="4"/>
      <c r="B74" s="4"/>
      <c r="C74" s="4"/>
      <c r="D74" s="4"/>
      <c r="E74" s="4"/>
      <c r="F74" s="4"/>
      <c r="G74" s="4"/>
    </row>
    <row r="75" spans="1:7" x14ac:dyDescent="0.15">
      <c r="A75" s="4" t="s">
        <v>291</v>
      </c>
      <c r="B75" s="49">
        <v>0.4</v>
      </c>
      <c r="C75" s="49">
        <v>0.49</v>
      </c>
      <c r="D75" s="49">
        <v>0.56999999999999995</v>
      </c>
      <c r="E75" s="49">
        <v>0.61</v>
      </c>
      <c r="F75" s="49">
        <v>0.64</v>
      </c>
      <c r="G75" s="49">
        <v>0.64</v>
      </c>
    </row>
    <row r="76" spans="1:7" x14ac:dyDescent="0.15">
      <c r="A76" s="4" t="s">
        <v>290</v>
      </c>
      <c r="B76" s="55">
        <v>0.34690500000000002</v>
      </c>
      <c r="C76" s="55">
        <v>0.156662</v>
      </c>
      <c r="D76" s="55">
        <v>0.111913</v>
      </c>
      <c r="E76" s="55">
        <v>8.9591000000000004E-2</v>
      </c>
      <c r="F76" s="55">
        <v>0.139484</v>
      </c>
      <c r="G76" s="55">
        <v>0.102979</v>
      </c>
    </row>
    <row r="77" spans="1:7" x14ac:dyDescent="0.15">
      <c r="A77" s="4"/>
      <c r="B77" s="4"/>
      <c r="C77" s="4"/>
      <c r="D77" s="4"/>
      <c r="E77" s="4"/>
      <c r="F77" s="4"/>
      <c r="G77" s="4"/>
    </row>
    <row r="78" spans="1:7" x14ac:dyDescent="0.15">
      <c r="A78" s="4" t="s">
        <v>289</v>
      </c>
      <c r="B78" s="56">
        <v>0.25</v>
      </c>
      <c r="C78" s="56">
        <v>0.25</v>
      </c>
      <c r="D78" s="56">
        <v>0.25</v>
      </c>
      <c r="E78" s="56">
        <v>0.25</v>
      </c>
      <c r="F78" s="56">
        <v>0.25</v>
      </c>
      <c r="G78" s="56">
        <v>0.25</v>
      </c>
    </row>
    <row r="79" spans="1:7" x14ac:dyDescent="0.15">
      <c r="A79" s="4"/>
      <c r="B79" s="4"/>
      <c r="C79" s="4"/>
      <c r="D79" s="4"/>
      <c r="E79" s="4"/>
      <c r="F79" s="4"/>
      <c r="G79" s="4"/>
    </row>
    <row r="80" spans="1:7" x14ac:dyDescent="0.15">
      <c r="A80" s="8" t="s">
        <v>14</v>
      </c>
      <c r="B80" s="4"/>
      <c r="C80" s="4"/>
      <c r="D80" s="4"/>
      <c r="E80" s="4"/>
      <c r="F80" s="4"/>
      <c r="G80" s="4"/>
    </row>
    <row r="81" spans="1:7" x14ac:dyDescent="0.15">
      <c r="A81" s="4" t="s">
        <v>288</v>
      </c>
      <c r="B81" s="7">
        <v>1075</v>
      </c>
      <c r="C81" s="7">
        <v>2124</v>
      </c>
      <c r="D81" s="7">
        <v>3409</v>
      </c>
      <c r="E81" s="7">
        <v>4066</v>
      </c>
      <c r="F81" s="7">
        <v>3227</v>
      </c>
      <c r="G81" s="7">
        <v>5119</v>
      </c>
    </row>
    <row r="82" spans="1:7" x14ac:dyDescent="0.15">
      <c r="A82" s="4" t="s">
        <v>287</v>
      </c>
      <c r="B82" s="7">
        <v>951</v>
      </c>
      <c r="C82" s="7">
        <v>2005</v>
      </c>
      <c r="D82" s="7">
        <v>3265</v>
      </c>
      <c r="E82" s="7">
        <v>3833</v>
      </c>
      <c r="F82" s="7">
        <v>2871</v>
      </c>
      <c r="G82" s="7">
        <v>4674</v>
      </c>
    </row>
    <row r="83" spans="1:7" x14ac:dyDescent="0.15">
      <c r="A83" s="4" t="s">
        <v>286</v>
      </c>
      <c r="B83" s="7">
        <v>878</v>
      </c>
      <c r="C83" s="7">
        <v>1937</v>
      </c>
      <c r="D83" s="7">
        <v>3210</v>
      </c>
      <c r="E83" s="7">
        <v>3804</v>
      </c>
      <c r="F83" s="7">
        <v>2846</v>
      </c>
      <c r="G83" s="7">
        <v>4203</v>
      </c>
    </row>
    <row r="84" spans="1:7" ht="12" x14ac:dyDescent="0.15">
      <c r="A84" s="4" t="s">
        <v>285</v>
      </c>
      <c r="B84" s="7">
        <v>1120</v>
      </c>
      <c r="C84" s="7">
        <v>2170</v>
      </c>
      <c r="D84" s="7">
        <v>3463</v>
      </c>
      <c r="E84" s="7">
        <v>4146</v>
      </c>
      <c r="F84" s="7">
        <v>3341</v>
      </c>
      <c r="G84" s="7" t="s">
        <v>7</v>
      </c>
    </row>
    <row r="85" spans="1:7" ht="12" x14ac:dyDescent="0.15">
      <c r="A85" s="4" t="s">
        <v>284</v>
      </c>
      <c r="B85" s="55">
        <v>0.17362</v>
      </c>
      <c r="C85" s="55">
        <v>0.12545899999999999</v>
      </c>
      <c r="D85" s="55">
        <v>4.6620000000000002E-2</v>
      </c>
      <c r="E85" s="55" t="s">
        <v>105</v>
      </c>
      <c r="F85" s="55">
        <v>5.8584999999999998E-2</v>
      </c>
      <c r="G85" s="55">
        <v>3.2615999999999999E-2</v>
      </c>
    </row>
    <row r="86" spans="1:7" x14ac:dyDescent="0.15">
      <c r="A86" s="4" t="s">
        <v>283</v>
      </c>
      <c r="B86" s="7">
        <v>-42</v>
      </c>
      <c r="C86" s="7">
        <v>8</v>
      </c>
      <c r="D86" s="7">
        <v>465</v>
      </c>
      <c r="E86" s="7">
        <v>1</v>
      </c>
      <c r="F86" s="7">
        <v>69</v>
      </c>
      <c r="G86" s="7">
        <v>69</v>
      </c>
    </row>
    <row r="87" spans="1:7" x14ac:dyDescent="0.15">
      <c r="A87" s="4" t="s">
        <v>282</v>
      </c>
      <c r="B87" s="7">
        <v>25</v>
      </c>
      <c r="C87" s="7">
        <v>34</v>
      </c>
      <c r="D87" s="7">
        <v>43</v>
      </c>
      <c r="E87" s="7">
        <v>69</v>
      </c>
      <c r="F87" s="7">
        <v>87</v>
      </c>
      <c r="G87" s="7">
        <v>87</v>
      </c>
    </row>
    <row r="88" spans="1:7" x14ac:dyDescent="0.15">
      <c r="A88" s="4" t="s">
        <v>281</v>
      </c>
      <c r="B88" s="7">
        <v>-17</v>
      </c>
      <c r="C88" s="7">
        <v>42</v>
      </c>
      <c r="D88" s="7">
        <v>508</v>
      </c>
      <c r="E88" s="7">
        <v>70</v>
      </c>
      <c r="F88" s="7">
        <v>156</v>
      </c>
      <c r="G88" s="7">
        <v>156</v>
      </c>
    </row>
    <row r="89" spans="1:7" x14ac:dyDescent="0.15">
      <c r="A89" s="4" t="s">
        <v>280</v>
      </c>
      <c r="B89" s="7">
        <v>134</v>
      </c>
      <c r="C89" s="7">
        <v>199</v>
      </c>
      <c r="D89" s="7">
        <v>-376</v>
      </c>
      <c r="E89" s="7">
        <v>-315</v>
      </c>
      <c r="F89" s="7">
        <v>2</v>
      </c>
      <c r="G89" s="7">
        <v>2</v>
      </c>
    </row>
    <row r="90" spans="1:7" ht="12" x14ac:dyDescent="0.15">
      <c r="A90" s="4" t="s">
        <v>279</v>
      </c>
      <c r="B90" s="7" t="s">
        <v>7</v>
      </c>
      <c r="C90" s="7">
        <v>-2</v>
      </c>
      <c r="D90" s="7">
        <v>17</v>
      </c>
      <c r="E90" s="7" t="s">
        <v>7</v>
      </c>
      <c r="F90" s="7">
        <v>16</v>
      </c>
      <c r="G90" s="7">
        <v>16</v>
      </c>
    </row>
    <row r="91" spans="1:7" x14ac:dyDescent="0.15">
      <c r="A91" s="4" t="s">
        <v>278</v>
      </c>
      <c r="B91" s="7">
        <v>134</v>
      </c>
      <c r="C91" s="7">
        <v>197</v>
      </c>
      <c r="D91" s="7">
        <v>-359</v>
      </c>
      <c r="E91" s="7">
        <v>-315</v>
      </c>
      <c r="F91" s="7">
        <v>18</v>
      </c>
      <c r="G91" s="7">
        <v>18</v>
      </c>
    </row>
    <row r="92" spans="1:7" x14ac:dyDescent="0.15">
      <c r="A92" s="4"/>
      <c r="B92" s="4"/>
      <c r="C92" s="4"/>
      <c r="D92" s="4"/>
      <c r="E92" s="4"/>
      <c r="F92" s="4"/>
      <c r="G92" s="4"/>
    </row>
    <row r="93" spans="1:7" x14ac:dyDescent="0.15">
      <c r="A93" s="4" t="s">
        <v>277</v>
      </c>
      <c r="B93" s="7">
        <v>546.25</v>
      </c>
      <c r="C93" s="7">
        <v>1205.625</v>
      </c>
      <c r="D93" s="7">
        <v>1997.5</v>
      </c>
      <c r="E93" s="7">
        <v>2427.5</v>
      </c>
      <c r="F93" s="7">
        <v>1856.25</v>
      </c>
      <c r="G93" s="7">
        <v>2589.375</v>
      </c>
    </row>
    <row r="94" spans="1:7" ht="12" x14ac:dyDescent="0.15">
      <c r="A94" s="4" t="s">
        <v>276</v>
      </c>
      <c r="B94" s="7">
        <v>44</v>
      </c>
      <c r="C94" s="7" t="s">
        <v>7</v>
      </c>
      <c r="D94" s="7" t="s">
        <v>7</v>
      </c>
      <c r="E94" s="7" t="s">
        <v>7</v>
      </c>
      <c r="F94" s="7" t="s">
        <v>7</v>
      </c>
      <c r="G94" s="7" t="s">
        <v>7</v>
      </c>
    </row>
    <row r="95" spans="1:7" x14ac:dyDescent="0.15">
      <c r="A95" s="4" t="s">
        <v>6</v>
      </c>
      <c r="B95" s="6">
        <v>43159</v>
      </c>
      <c r="C95" s="6">
        <v>43517</v>
      </c>
      <c r="D95" s="6">
        <v>43881</v>
      </c>
      <c r="E95" s="6">
        <v>43881</v>
      </c>
      <c r="F95" s="6">
        <v>43881</v>
      </c>
      <c r="G95" s="6">
        <v>44153</v>
      </c>
    </row>
    <row r="96" spans="1:7" ht="12" x14ac:dyDescent="0.15">
      <c r="A96" s="4" t="s">
        <v>5</v>
      </c>
      <c r="B96" s="5" t="s">
        <v>275</v>
      </c>
      <c r="C96" s="5" t="s">
        <v>275</v>
      </c>
      <c r="D96" s="5" t="s">
        <v>4</v>
      </c>
      <c r="E96" s="5" t="s">
        <v>4</v>
      </c>
      <c r="F96" s="5" t="s">
        <v>3</v>
      </c>
      <c r="G96" s="5" t="s">
        <v>3</v>
      </c>
    </row>
    <row r="97" spans="1:7" ht="12" x14ac:dyDescent="0.15">
      <c r="A97" s="4" t="s">
        <v>2</v>
      </c>
      <c r="B97" s="5" t="s">
        <v>1</v>
      </c>
      <c r="C97" s="5" t="s">
        <v>1</v>
      </c>
      <c r="D97" s="5" t="s">
        <v>1</v>
      </c>
      <c r="E97" s="5" t="s">
        <v>1</v>
      </c>
      <c r="F97" s="5" t="s">
        <v>1</v>
      </c>
      <c r="G97" s="5" t="s">
        <v>257</v>
      </c>
    </row>
    <row r="98" spans="1:7" x14ac:dyDescent="0.15">
      <c r="A98" s="4"/>
      <c r="B98" s="4"/>
      <c r="C98" s="4"/>
      <c r="D98" s="4"/>
      <c r="E98" s="4"/>
      <c r="F98" s="4"/>
      <c r="G98" s="4"/>
    </row>
    <row r="99" spans="1:7" x14ac:dyDescent="0.15">
      <c r="A99" s="8" t="s">
        <v>274</v>
      </c>
      <c r="B99" s="4"/>
      <c r="C99" s="4"/>
      <c r="D99" s="4"/>
      <c r="E99" s="4"/>
      <c r="F99" s="4"/>
      <c r="G99" s="4"/>
    </row>
    <row r="100" spans="1:7" ht="12" x14ac:dyDescent="0.15">
      <c r="A100" s="4" t="s">
        <v>273</v>
      </c>
      <c r="B100" s="7">
        <v>30</v>
      </c>
      <c r="C100" s="7">
        <v>17</v>
      </c>
      <c r="D100" s="7">
        <v>25</v>
      </c>
      <c r="E100" s="7">
        <v>21</v>
      </c>
      <c r="F100" s="7">
        <v>15</v>
      </c>
      <c r="G100" s="7" t="s">
        <v>7</v>
      </c>
    </row>
    <row r="101" spans="1:7" x14ac:dyDescent="0.15">
      <c r="A101" s="4" t="s">
        <v>272</v>
      </c>
      <c r="B101" s="7">
        <v>1331</v>
      </c>
      <c r="C101" s="7">
        <v>1463</v>
      </c>
      <c r="D101" s="7">
        <v>1797</v>
      </c>
      <c r="E101" s="7">
        <v>2376</v>
      </c>
      <c r="F101" s="7">
        <v>2829</v>
      </c>
      <c r="G101" s="7">
        <v>3516</v>
      </c>
    </row>
    <row r="102" spans="1:7" ht="12" x14ac:dyDescent="0.15">
      <c r="A102" s="4" t="s">
        <v>271</v>
      </c>
      <c r="B102" s="7">
        <v>45</v>
      </c>
      <c r="C102" s="7">
        <v>46</v>
      </c>
      <c r="D102" s="7">
        <v>54</v>
      </c>
      <c r="E102" s="7">
        <v>80</v>
      </c>
      <c r="F102" s="7">
        <v>114</v>
      </c>
      <c r="G102" s="7" t="s">
        <v>7</v>
      </c>
    </row>
    <row r="103" spans="1:7" ht="12" x14ac:dyDescent="0.15">
      <c r="A103" s="4" t="s">
        <v>270</v>
      </c>
      <c r="B103" s="7">
        <v>11.949120000000001</v>
      </c>
      <c r="C103" s="7">
        <v>10.122576</v>
      </c>
      <c r="D103" s="7">
        <v>11.019024</v>
      </c>
      <c r="E103" s="7">
        <v>18.615680000000001</v>
      </c>
      <c r="F103" s="7">
        <v>20.480784</v>
      </c>
      <c r="G103" s="7" t="s">
        <v>17</v>
      </c>
    </row>
    <row r="104" spans="1:7" ht="12" x14ac:dyDescent="0.15">
      <c r="A104" s="4" t="s">
        <v>269</v>
      </c>
      <c r="B104" s="7">
        <v>33.050879999999999</v>
      </c>
      <c r="C104" s="7">
        <v>35.877423999999998</v>
      </c>
      <c r="D104" s="7">
        <v>42.980975999999998</v>
      </c>
      <c r="E104" s="7">
        <v>61.384320000000002</v>
      </c>
      <c r="F104" s="7">
        <v>93.519216</v>
      </c>
      <c r="G104" s="7" t="s">
        <v>17</v>
      </c>
    </row>
    <row r="105" spans="1:7" x14ac:dyDescent="0.15">
      <c r="A105" s="4"/>
      <c r="B105" s="4"/>
      <c r="C105" s="4"/>
      <c r="D105" s="4"/>
      <c r="E105" s="4"/>
      <c r="F105" s="4"/>
      <c r="G105" s="4"/>
    </row>
    <row r="106" spans="1:7" x14ac:dyDescent="0.15">
      <c r="A106" s="4" t="s">
        <v>268</v>
      </c>
      <c r="B106" s="7">
        <v>15</v>
      </c>
      <c r="C106" s="7">
        <v>15</v>
      </c>
      <c r="D106" s="7">
        <v>21</v>
      </c>
      <c r="E106" s="7">
        <v>27</v>
      </c>
      <c r="F106" s="7">
        <v>39</v>
      </c>
      <c r="G106" s="7">
        <v>74</v>
      </c>
    </row>
    <row r="107" spans="1:7" x14ac:dyDescent="0.15">
      <c r="A107" s="4" t="s">
        <v>267</v>
      </c>
      <c r="B107" s="7">
        <v>115</v>
      </c>
      <c r="C107" s="7">
        <v>134</v>
      </c>
      <c r="D107" s="7">
        <v>219</v>
      </c>
      <c r="E107" s="7">
        <v>336</v>
      </c>
      <c r="F107" s="7">
        <v>540</v>
      </c>
      <c r="G107" s="7">
        <v>734</v>
      </c>
    </row>
    <row r="108" spans="1:7" x14ac:dyDescent="0.15">
      <c r="A108" s="4" t="s">
        <v>266</v>
      </c>
      <c r="B108" s="7">
        <v>74</v>
      </c>
      <c r="C108" s="7">
        <v>98</v>
      </c>
      <c r="D108" s="7">
        <v>151</v>
      </c>
      <c r="E108" s="7">
        <v>194</v>
      </c>
      <c r="F108" s="7">
        <v>265</v>
      </c>
      <c r="G108" s="7">
        <v>393</v>
      </c>
    </row>
    <row r="109" spans="1:7" x14ac:dyDescent="0.15">
      <c r="A109" s="8" t="s">
        <v>265</v>
      </c>
      <c r="B109" s="11">
        <v>204</v>
      </c>
      <c r="C109" s="11">
        <v>247</v>
      </c>
      <c r="D109" s="11">
        <v>391</v>
      </c>
      <c r="E109" s="11">
        <v>557</v>
      </c>
      <c r="F109" s="11">
        <v>844</v>
      </c>
      <c r="G109" s="11">
        <v>1201</v>
      </c>
    </row>
    <row r="110" spans="1:7" x14ac:dyDescent="0.15">
      <c r="A110" s="4"/>
      <c r="B110" s="4"/>
      <c r="C110" s="4"/>
      <c r="D110" s="4"/>
      <c r="E110" s="4"/>
      <c r="F110" s="4"/>
      <c r="G110" s="4"/>
    </row>
    <row r="111" spans="1:7" x14ac:dyDescent="0.15">
      <c r="A111" s="2"/>
      <c r="B111" s="2"/>
      <c r="C111" s="2"/>
      <c r="D111" s="2"/>
      <c r="E111" s="2"/>
      <c r="F111" s="2"/>
      <c r="G111" s="2"/>
    </row>
    <row r="112" spans="1:7" x14ac:dyDescent="0.15">
      <c r="A112" s="1" t="s">
        <v>264</v>
      </c>
    </row>
    <row r="113" spans="1:1" x14ac:dyDescent="0.15">
      <c r="A113" s="41" t="s">
        <v>0</v>
      </c>
    </row>
  </sheetData>
  <pageMargins left="0.2" right="0.2" top="0.5" bottom="0.5" header="0.5" footer="0.5"/>
  <pageSetup fitToWidth="0" fitToHeight="0" orientation="landscape" horizontalDpi="0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Project 3 corpo</vt:lpstr>
      <vt:lpstr>Cost of debt estimation</vt:lpstr>
      <vt:lpstr>Capital Structure Summary</vt:lpstr>
      <vt:lpstr>Capital Structure Details</vt:lpstr>
      <vt:lpstr>Balance Sheet</vt:lpstr>
      <vt:lpstr>Cash Flow</vt:lpstr>
      <vt:lpstr>Income Statement</vt:lpstr>
      <vt:lpstr>'Balance Sheet'!Print_Titles</vt:lpstr>
      <vt:lpstr>'Capital Structure Details'!Print_Titles</vt:lpstr>
      <vt:lpstr>'Capital Structure Summary'!Print_Titles</vt:lpstr>
      <vt:lpstr>'Cash Flow'!Print_Titles</vt:lpstr>
      <vt:lpstr>'Income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2020-11-21T11:05:05Z</dcterms:created>
  <dcterms:modified xsi:type="dcterms:W3CDTF">2020-11-21T15:31:06Z</dcterms:modified>
</cp:coreProperties>
</file>