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Usuario\Desktop\Personal\UC\Extra\Excel\Datasets\"/>
    </mc:Choice>
  </mc:AlternateContent>
  <xr:revisionPtr revIDLastSave="0" documentId="13_ncr:1_{C101A5D1-C462-448E-A674-F0E5CC6C9179}" xr6:coauthVersionLast="47" xr6:coauthVersionMax="47" xr10:uidLastSave="{00000000-0000-0000-0000-000000000000}"/>
  <bookViews>
    <workbookView xWindow="-108" yWindow="-108" windowWidth="23256" windowHeight="13896" firstSheet="1" activeTab="4" xr2:uid="{361FA721-8953-47CE-85EB-AB7E4D814393}"/>
  </bookViews>
  <sheets>
    <sheet name="gym_members_exercise_tracking" sheetId="2" r:id="rId1"/>
    <sheet name="Top Performers" sheetId="1" r:id="rId2"/>
    <sheet name="Workout Effectiveness" sheetId="4" r:id="rId3"/>
    <sheet name="Member Profile" sheetId="5" r:id="rId4"/>
    <sheet name="Health Indicators" sheetId="6" r:id="rId5"/>
  </sheets>
  <definedNames>
    <definedName name="ExternalData_1" localSheetId="0" hidden="1">gym_members_exercise_tracking!$A$1:$W$974</definedName>
    <definedName name="Slicer_Adj_Weight2">#N/A</definedName>
    <definedName name="Slicer_Experience_Level">#N/A</definedName>
    <definedName name="Slicer_Gender">#N/A</definedName>
    <definedName name="Slicer_Gender1">#N/A</definedName>
    <definedName name="Slicer_Workout_Type">#N/A</definedName>
  </definedNames>
  <calcPr calcId="191029"/>
  <pivotCaches>
    <pivotCache cacheId="169" r:id="rId6"/>
    <pivotCache cacheId="166"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2" l="1"/>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2"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X336" i="2"/>
  <c r="X337" i="2"/>
  <c r="X338" i="2"/>
  <c r="X339" i="2"/>
  <c r="X340" i="2"/>
  <c r="X341" i="2"/>
  <c r="X342" i="2"/>
  <c r="X343" i="2"/>
  <c r="X344" i="2"/>
  <c r="X345" i="2"/>
  <c r="X346" i="2"/>
  <c r="X347" i="2"/>
  <c r="X348" i="2"/>
  <c r="X349" i="2"/>
  <c r="X350" i="2"/>
  <c r="X351" i="2"/>
  <c r="X352" i="2"/>
  <c r="X353" i="2"/>
  <c r="X354" i="2"/>
  <c r="X355" i="2"/>
  <c r="X356" i="2"/>
  <c r="X357" i="2"/>
  <c r="X358" i="2"/>
  <c r="X359" i="2"/>
  <c r="X360" i="2"/>
  <c r="X361" i="2"/>
  <c r="X362" i="2"/>
  <c r="X363" i="2"/>
  <c r="X364" i="2"/>
  <c r="X365" i="2"/>
  <c r="X366" i="2"/>
  <c r="X367" i="2"/>
  <c r="X368" i="2"/>
  <c r="X369" i="2"/>
  <c r="X370" i="2"/>
  <c r="X371" i="2"/>
  <c r="X372" i="2"/>
  <c r="X373" i="2"/>
  <c r="X374" i="2"/>
  <c r="X375" i="2"/>
  <c r="X376" i="2"/>
  <c r="X377" i="2"/>
  <c r="X378" i="2"/>
  <c r="X379" i="2"/>
  <c r="X380" i="2"/>
  <c r="X381" i="2"/>
  <c r="X382" i="2"/>
  <c r="X383" i="2"/>
  <c r="X384" i="2"/>
  <c r="X385" i="2"/>
  <c r="X386" i="2"/>
  <c r="X387" i="2"/>
  <c r="X388" i="2"/>
  <c r="X389" i="2"/>
  <c r="X390" i="2"/>
  <c r="X391" i="2"/>
  <c r="X392" i="2"/>
  <c r="X393" i="2"/>
  <c r="X394" i="2"/>
  <c r="X395" i="2"/>
  <c r="X396" i="2"/>
  <c r="X397" i="2"/>
  <c r="X398" i="2"/>
  <c r="X399" i="2"/>
  <c r="X400" i="2"/>
  <c r="X401" i="2"/>
  <c r="X402" i="2"/>
  <c r="X403" i="2"/>
  <c r="X404" i="2"/>
  <c r="X405" i="2"/>
  <c r="X406" i="2"/>
  <c r="X407" i="2"/>
  <c r="X408" i="2"/>
  <c r="X409" i="2"/>
  <c r="X410" i="2"/>
  <c r="X411" i="2"/>
  <c r="X412" i="2"/>
  <c r="X413" i="2"/>
  <c r="X414" i="2"/>
  <c r="X415" i="2"/>
  <c r="X416" i="2"/>
  <c r="X417" i="2"/>
  <c r="X418" i="2"/>
  <c r="X419" i="2"/>
  <c r="X420" i="2"/>
  <c r="X421" i="2"/>
  <c r="X422" i="2"/>
  <c r="X423" i="2"/>
  <c r="X424" i="2"/>
  <c r="X425" i="2"/>
  <c r="X426" i="2"/>
  <c r="X427" i="2"/>
  <c r="X428" i="2"/>
  <c r="X429" i="2"/>
  <c r="X430" i="2"/>
  <c r="X431" i="2"/>
  <c r="X432" i="2"/>
  <c r="X433" i="2"/>
  <c r="X434" i="2"/>
  <c r="X435" i="2"/>
  <c r="X436" i="2"/>
  <c r="X437" i="2"/>
  <c r="X438" i="2"/>
  <c r="X439" i="2"/>
  <c r="X440" i="2"/>
  <c r="X441" i="2"/>
  <c r="X442" i="2"/>
  <c r="X443" i="2"/>
  <c r="X444" i="2"/>
  <c r="X445" i="2"/>
  <c r="X446" i="2"/>
  <c r="X447" i="2"/>
  <c r="X448" i="2"/>
  <c r="X449" i="2"/>
  <c r="X450" i="2"/>
  <c r="X451" i="2"/>
  <c r="X452" i="2"/>
  <c r="X453" i="2"/>
  <c r="X454" i="2"/>
  <c r="X455" i="2"/>
  <c r="X456" i="2"/>
  <c r="X457" i="2"/>
  <c r="X458" i="2"/>
  <c r="X459" i="2"/>
  <c r="X460" i="2"/>
  <c r="X461" i="2"/>
  <c r="X462" i="2"/>
  <c r="X463" i="2"/>
  <c r="X464" i="2"/>
  <c r="X465" i="2"/>
  <c r="X466" i="2"/>
  <c r="X467" i="2"/>
  <c r="X468" i="2"/>
  <c r="X469" i="2"/>
  <c r="X470" i="2"/>
  <c r="X471" i="2"/>
  <c r="X472" i="2"/>
  <c r="X473" i="2"/>
  <c r="X474" i="2"/>
  <c r="X475" i="2"/>
  <c r="X476" i="2"/>
  <c r="X477" i="2"/>
  <c r="X478" i="2"/>
  <c r="X479" i="2"/>
  <c r="X480" i="2"/>
  <c r="X481" i="2"/>
  <c r="X482" i="2"/>
  <c r="X483" i="2"/>
  <c r="X484" i="2"/>
  <c r="X485" i="2"/>
  <c r="X486" i="2"/>
  <c r="X487" i="2"/>
  <c r="X488" i="2"/>
  <c r="X489" i="2"/>
  <c r="X490" i="2"/>
  <c r="X491" i="2"/>
  <c r="X492" i="2"/>
  <c r="X493" i="2"/>
  <c r="X494" i="2"/>
  <c r="X495" i="2"/>
  <c r="X496" i="2"/>
  <c r="X497" i="2"/>
  <c r="X498" i="2"/>
  <c r="X499" i="2"/>
  <c r="X500" i="2"/>
  <c r="X501" i="2"/>
  <c r="X502" i="2"/>
  <c r="X503" i="2"/>
  <c r="X504" i="2"/>
  <c r="X505" i="2"/>
  <c r="X506" i="2"/>
  <c r="X507" i="2"/>
  <c r="X508" i="2"/>
  <c r="X509" i="2"/>
  <c r="X510" i="2"/>
  <c r="X511" i="2"/>
  <c r="X512" i="2"/>
  <c r="X513" i="2"/>
  <c r="X514" i="2"/>
  <c r="X515" i="2"/>
  <c r="X516" i="2"/>
  <c r="X517" i="2"/>
  <c r="X518" i="2"/>
  <c r="X519" i="2"/>
  <c r="X520" i="2"/>
  <c r="X521" i="2"/>
  <c r="X522" i="2"/>
  <c r="X523" i="2"/>
  <c r="X524" i="2"/>
  <c r="X525" i="2"/>
  <c r="X526" i="2"/>
  <c r="X527" i="2"/>
  <c r="X528" i="2"/>
  <c r="X529" i="2"/>
  <c r="X530" i="2"/>
  <c r="X531" i="2"/>
  <c r="X532" i="2"/>
  <c r="X533" i="2"/>
  <c r="X534" i="2"/>
  <c r="X535" i="2"/>
  <c r="X536" i="2"/>
  <c r="X537" i="2"/>
  <c r="X538" i="2"/>
  <c r="X539" i="2"/>
  <c r="X540" i="2"/>
  <c r="X541" i="2"/>
  <c r="X542" i="2"/>
  <c r="X543" i="2"/>
  <c r="X544" i="2"/>
  <c r="X545" i="2"/>
  <c r="X546" i="2"/>
  <c r="X547" i="2"/>
  <c r="X548" i="2"/>
  <c r="X549" i="2"/>
  <c r="X550" i="2"/>
  <c r="X551" i="2"/>
  <c r="X552" i="2"/>
  <c r="X553" i="2"/>
  <c r="X554" i="2"/>
  <c r="X555" i="2"/>
  <c r="X556" i="2"/>
  <c r="X557" i="2"/>
  <c r="X558" i="2"/>
  <c r="X559" i="2"/>
  <c r="X560" i="2"/>
  <c r="X561" i="2"/>
  <c r="X562" i="2"/>
  <c r="X563" i="2"/>
  <c r="X564" i="2"/>
  <c r="X565" i="2"/>
  <c r="X566" i="2"/>
  <c r="X567" i="2"/>
  <c r="X568" i="2"/>
  <c r="X569" i="2"/>
  <c r="X570" i="2"/>
  <c r="X571" i="2"/>
  <c r="X572" i="2"/>
  <c r="X573" i="2"/>
  <c r="X574" i="2"/>
  <c r="X575" i="2"/>
  <c r="X576" i="2"/>
  <c r="X577" i="2"/>
  <c r="X578" i="2"/>
  <c r="X579" i="2"/>
  <c r="X580" i="2"/>
  <c r="X581" i="2"/>
  <c r="X582" i="2"/>
  <c r="X583" i="2"/>
  <c r="X584" i="2"/>
  <c r="X585" i="2"/>
  <c r="X586" i="2"/>
  <c r="X587" i="2"/>
  <c r="X588" i="2"/>
  <c r="X589" i="2"/>
  <c r="X590" i="2"/>
  <c r="X591" i="2"/>
  <c r="X592" i="2"/>
  <c r="X593" i="2"/>
  <c r="X594" i="2"/>
  <c r="X595" i="2"/>
  <c r="X596" i="2"/>
  <c r="X597" i="2"/>
  <c r="X598" i="2"/>
  <c r="X599" i="2"/>
  <c r="X600" i="2"/>
  <c r="X601" i="2"/>
  <c r="X602" i="2"/>
  <c r="X603" i="2"/>
  <c r="X604" i="2"/>
  <c r="X605" i="2"/>
  <c r="X606" i="2"/>
  <c r="X607" i="2"/>
  <c r="X608" i="2"/>
  <c r="X609" i="2"/>
  <c r="X610" i="2"/>
  <c r="X611" i="2"/>
  <c r="X612" i="2"/>
  <c r="X613" i="2"/>
  <c r="X614" i="2"/>
  <c r="X615" i="2"/>
  <c r="X616" i="2"/>
  <c r="X617" i="2"/>
  <c r="X618" i="2"/>
  <c r="X619" i="2"/>
  <c r="X620" i="2"/>
  <c r="X621" i="2"/>
  <c r="X622" i="2"/>
  <c r="X623" i="2"/>
  <c r="X624" i="2"/>
  <c r="X625" i="2"/>
  <c r="X626" i="2"/>
  <c r="X627" i="2"/>
  <c r="X628" i="2"/>
  <c r="X629" i="2"/>
  <c r="X630" i="2"/>
  <c r="X631" i="2"/>
  <c r="X632" i="2"/>
  <c r="X633" i="2"/>
  <c r="X634" i="2"/>
  <c r="X635" i="2"/>
  <c r="X636" i="2"/>
  <c r="X637" i="2"/>
  <c r="X638" i="2"/>
  <c r="X639" i="2"/>
  <c r="X640" i="2"/>
  <c r="X641" i="2"/>
  <c r="X642" i="2"/>
  <c r="X643" i="2"/>
  <c r="X644" i="2"/>
  <c r="X645" i="2"/>
  <c r="X646" i="2"/>
  <c r="X647" i="2"/>
  <c r="X648" i="2"/>
  <c r="X649" i="2"/>
  <c r="X650" i="2"/>
  <c r="X651" i="2"/>
  <c r="X652" i="2"/>
  <c r="X653" i="2"/>
  <c r="X654" i="2"/>
  <c r="X655" i="2"/>
  <c r="X656" i="2"/>
  <c r="X657" i="2"/>
  <c r="X658" i="2"/>
  <c r="X659" i="2"/>
  <c r="X660" i="2"/>
  <c r="X661" i="2"/>
  <c r="X662" i="2"/>
  <c r="X663" i="2"/>
  <c r="X664" i="2"/>
  <c r="X665" i="2"/>
  <c r="X666" i="2"/>
  <c r="X667" i="2"/>
  <c r="X668" i="2"/>
  <c r="X669" i="2"/>
  <c r="X670" i="2"/>
  <c r="X671" i="2"/>
  <c r="X672" i="2"/>
  <c r="X673" i="2"/>
  <c r="X674" i="2"/>
  <c r="X675" i="2"/>
  <c r="X676" i="2"/>
  <c r="X677" i="2"/>
  <c r="X678" i="2"/>
  <c r="X679" i="2"/>
  <c r="X680" i="2"/>
  <c r="X681" i="2"/>
  <c r="X682" i="2"/>
  <c r="X683" i="2"/>
  <c r="X684" i="2"/>
  <c r="X685" i="2"/>
  <c r="X686" i="2"/>
  <c r="X687" i="2"/>
  <c r="X688" i="2"/>
  <c r="X689" i="2"/>
  <c r="X690" i="2"/>
  <c r="X691" i="2"/>
  <c r="X692" i="2"/>
  <c r="X693" i="2"/>
  <c r="X694" i="2"/>
  <c r="X695" i="2"/>
  <c r="X696" i="2"/>
  <c r="X697" i="2"/>
  <c r="X698" i="2"/>
  <c r="X699" i="2"/>
  <c r="X700" i="2"/>
  <c r="X701" i="2"/>
  <c r="X702" i="2"/>
  <c r="X703" i="2"/>
  <c r="X704" i="2"/>
  <c r="X705" i="2"/>
  <c r="X706" i="2"/>
  <c r="X707" i="2"/>
  <c r="X708" i="2"/>
  <c r="X709" i="2"/>
  <c r="X710" i="2"/>
  <c r="X711" i="2"/>
  <c r="X712" i="2"/>
  <c r="X713" i="2"/>
  <c r="X714" i="2"/>
  <c r="X715" i="2"/>
  <c r="X716" i="2"/>
  <c r="X717" i="2"/>
  <c r="X718"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2" i="2"/>
  <c r="N3" i="2" l="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2"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O37" i="2" s="1"/>
  <c r="L38" i="2"/>
  <c r="L39" i="2"/>
  <c r="L40" i="2"/>
  <c r="L41" i="2"/>
  <c r="L42" i="2"/>
  <c r="L43" i="2"/>
  <c r="L44" i="2"/>
  <c r="L45" i="2"/>
  <c r="L46" i="2"/>
  <c r="L47" i="2"/>
  <c r="L48" i="2"/>
  <c r="L49" i="2"/>
  <c r="L50" i="2"/>
  <c r="L51" i="2"/>
  <c r="L52" i="2"/>
  <c r="L53" i="2"/>
  <c r="L54" i="2"/>
  <c r="L55" i="2"/>
  <c r="L56" i="2"/>
  <c r="L57" i="2"/>
  <c r="L58" i="2"/>
  <c r="L59" i="2"/>
  <c r="L60" i="2"/>
  <c r="L61" i="2"/>
  <c r="O61" i="2" s="1"/>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O125" i="2" s="1"/>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O172" i="2" s="1"/>
  <c r="L173" i="2"/>
  <c r="L174" i="2"/>
  <c r="L175" i="2"/>
  <c r="L176" i="2"/>
  <c r="L177" i="2"/>
  <c r="L178" i="2"/>
  <c r="L179" i="2"/>
  <c r="L180" i="2"/>
  <c r="L181" i="2"/>
  <c r="L182" i="2"/>
  <c r="L183" i="2"/>
  <c r="L184" i="2"/>
  <c r="L185" i="2"/>
  <c r="L186" i="2"/>
  <c r="L187" i="2"/>
  <c r="L188" i="2"/>
  <c r="L189" i="2"/>
  <c r="L190" i="2"/>
  <c r="L191" i="2"/>
  <c r="L192" i="2"/>
  <c r="O192" i="2" s="1"/>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O236" i="2" s="1"/>
  <c r="L237" i="2"/>
  <c r="L238" i="2"/>
  <c r="L239" i="2"/>
  <c r="L240" i="2"/>
  <c r="L241" i="2"/>
  <c r="L242" i="2"/>
  <c r="L243" i="2"/>
  <c r="L244" i="2"/>
  <c r="O244" i="2" s="1"/>
  <c r="L245" i="2"/>
  <c r="O245" i="2" s="1"/>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O291" i="2" s="1"/>
  <c r="L292" i="2"/>
  <c r="L293" i="2"/>
  <c r="L294" i="2"/>
  <c r="L295" i="2"/>
  <c r="L296" i="2"/>
  <c r="L297" i="2"/>
  <c r="L298" i="2"/>
  <c r="L299" i="2"/>
  <c r="L300" i="2"/>
  <c r="L301" i="2"/>
  <c r="L302" i="2"/>
  <c r="L303" i="2"/>
  <c r="L304" i="2"/>
  <c r="L305" i="2"/>
  <c r="L306" i="2"/>
  <c r="L307" i="2"/>
  <c r="L308" i="2"/>
  <c r="O308" i="2" s="1"/>
  <c r="L309" i="2"/>
  <c r="O309" i="2" s="1"/>
  <c r="L310" i="2"/>
  <c r="L311" i="2"/>
  <c r="L312" i="2"/>
  <c r="L313" i="2"/>
  <c r="L314" i="2"/>
  <c r="L315" i="2"/>
  <c r="L316" i="2"/>
  <c r="L317" i="2"/>
  <c r="O317" i="2" s="1"/>
  <c r="L318" i="2"/>
  <c r="L319" i="2"/>
  <c r="L320" i="2"/>
  <c r="L321" i="2"/>
  <c r="L322" i="2"/>
  <c r="L323" i="2"/>
  <c r="L324" i="2"/>
  <c r="L325" i="2"/>
  <c r="L326" i="2"/>
  <c r="L327" i="2"/>
  <c r="L328" i="2"/>
  <c r="L329" i="2"/>
  <c r="L330" i="2"/>
  <c r="L331" i="2"/>
  <c r="L332" i="2"/>
  <c r="O332" i="2" s="1"/>
  <c r="L333" i="2"/>
  <c r="L334" i="2"/>
  <c r="L335" i="2"/>
  <c r="L336" i="2"/>
  <c r="O336" i="2" s="1"/>
  <c r="L337" i="2"/>
  <c r="L338" i="2"/>
  <c r="L339" i="2"/>
  <c r="L340" i="2"/>
  <c r="L341" i="2"/>
  <c r="L342" i="2"/>
  <c r="L343" i="2"/>
  <c r="L344" i="2"/>
  <c r="L345" i="2"/>
  <c r="L346" i="2"/>
  <c r="L347" i="2"/>
  <c r="L348" i="2"/>
  <c r="L349" i="2"/>
  <c r="L350" i="2"/>
  <c r="L351" i="2"/>
  <c r="L352" i="2"/>
  <c r="L353" i="2"/>
  <c r="L354" i="2"/>
  <c r="L355" i="2"/>
  <c r="L356" i="2"/>
  <c r="L357" i="2"/>
  <c r="O357" i="2" s="1"/>
  <c r="L358" i="2"/>
  <c r="L359" i="2"/>
  <c r="L360" i="2"/>
  <c r="L361" i="2"/>
  <c r="L362" i="2"/>
  <c r="L363" i="2"/>
  <c r="L364" i="2"/>
  <c r="L365" i="2"/>
  <c r="L366" i="2"/>
  <c r="L367" i="2"/>
  <c r="L368" i="2"/>
  <c r="L369" i="2"/>
  <c r="L370" i="2"/>
  <c r="L371" i="2"/>
  <c r="L372" i="2"/>
  <c r="L373" i="2"/>
  <c r="O373" i="2" s="1"/>
  <c r="L374" i="2"/>
  <c r="L375" i="2"/>
  <c r="L376" i="2"/>
  <c r="L377" i="2"/>
  <c r="L378" i="2"/>
  <c r="L379" i="2"/>
  <c r="L380" i="2"/>
  <c r="L381" i="2"/>
  <c r="L382" i="2"/>
  <c r="L383" i="2"/>
  <c r="L384" i="2"/>
  <c r="L385" i="2"/>
  <c r="L386" i="2"/>
  <c r="L387" i="2"/>
  <c r="L388" i="2"/>
  <c r="L389" i="2"/>
  <c r="L390" i="2"/>
  <c r="L391" i="2"/>
  <c r="L392" i="2"/>
  <c r="L393" i="2"/>
  <c r="L394" i="2"/>
  <c r="L395" i="2"/>
  <c r="O395" i="2" s="1"/>
  <c r="L396" i="2"/>
  <c r="L397" i="2"/>
  <c r="L398" i="2"/>
  <c r="L399" i="2"/>
  <c r="L400" i="2"/>
  <c r="L401" i="2"/>
  <c r="L402" i="2"/>
  <c r="L403" i="2"/>
  <c r="L404" i="2"/>
  <c r="L405" i="2"/>
  <c r="L406" i="2"/>
  <c r="L407" i="2"/>
  <c r="L408" i="2"/>
  <c r="L409" i="2"/>
  <c r="L410" i="2"/>
  <c r="L411" i="2"/>
  <c r="O411" i="2" s="1"/>
  <c r="L412" i="2"/>
  <c r="O412" i="2" s="1"/>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O448" i="2" s="1"/>
  <c r="L449" i="2"/>
  <c r="L450" i="2"/>
  <c r="L451" i="2"/>
  <c r="L452" i="2"/>
  <c r="L453" i="2"/>
  <c r="L454" i="2"/>
  <c r="L455" i="2"/>
  <c r="L456" i="2"/>
  <c r="O456" i="2" s="1"/>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O531" i="2" s="1"/>
  <c r="L532" i="2"/>
  <c r="L533" i="2"/>
  <c r="L534" i="2"/>
  <c r="L535" i="2"/>
  <c r="L536" i="2"/>
  <c r="L537" i="2"/>
  <c r="L538" i="2"/>
  <c r="L539" i="2"/>
  <c r="L540" i="2"/>
  <c r="L541" i="2"/>
  <c r="L542" i="2"/>
  <c r="L543" i="2"/>
  <c r="L544" i="2"/>
  <c r="L545" i="2"/>
  <c r="L546" i="2"/>
  <c r="L547" i="2"/>
  <c r="L548" i="2"/>
  <c r="L549" i="2"/>
  <c r="L550" i="2"/>
  <c r="L551" i="2"/>
  <c r="L552" i="2"/>
  <c r="L553" i="2"/>
  <c r="L554" i="2"/>
  <c r="L555" i="2"/>
  <c r="O555" i="2" s="1"/>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O588" i="2" s="1"/>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O651" i="2" s="1"/>
  <c r="L652" i="2"/>
  <c r="L653" i="2"/>
  <c r="L654" i="2"/>
  <c r="L655" i="2"/>
  <c r="L656" i="2"/>
  <c r="L657" i="2"/>
  <c r="L658" i="2"/>
  <c r="L659" i="2"/>
  <c r="L660" i="2"/>
  <c r="L661" i="2"/>
  <c r="L662" i="2"/>
  <c r="L663" i="2"/>
  <c r="L664" i="2"/>
  <c r="L665" i="2"/>
  <c r="L666" i="2"/>
  <c r="L667" i="2"/>
  <c r="O667" i="2" s="1"/>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O732" i="2" s="1"/>
  <c r="L733" i="2"/>
  <c r="L734" i="2"/>
  <c r="L735" i="2"/>
  <c r="L736" i="2"/>
  <c r="L737" i="2"/>
  <c r="L738" i="2"/>
  <c r="L739" i="2"/>
  <c r="L740" i="2"/>
  <c r="L741" i="2"/>
  <c r="L742" i="2"/>
  <c r="L743" i="2"/>
  <c r="L744" i="2"/>
  <c r="L745" i="2"/>
  <c r="L746" i="2"/>
  <c r="L747" i="2"/>
  <c r="L748" i="2"/>
  <c r="O748" i="2" s="1"/>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O819" i="2" s="1"/>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O883" i="2" s="1"/>
  <c r="L884" i="2"/>
  <c r="L885" i="2"/>
  <c r="L886" i="2"/>
  <c r="L887" i="2"/>
  <c r="L888" i="2"/>
  <c r="L889" i="2"/>
  <c r="L890" i="2"/>
  <c r="L891" i="2"/>
  <c r="L892" i="2"/>
  <c r="L893" i="2"/>
  <c r="L894" i="2"/>
  <c r="L895" i="2"/>
  <c r="L896" i="2"/>
  <c r="L897" i="2"/>
  <c r="L898" i="2"/>
  <c r="L899" i="2"/>
  <c r="L900" i="2"/>
  <c r="L901" i="2"/>
  <c r="L902" i="2"/>
  <c r="L903" i="2"/>
  <c r="L904" i="2"/>
  <c r="L905" i="2"/>
  <c r="L906" i="2"/>
  <c r="L907" i="2"/>
  <c r="O907" i="2" s="1"/>
  <c r="L908" i="2"/>
  <c r="L909" i="2"/>
  <c r="L910" i="2"/>
  <c r="L911" i="2"/>
  <c r="L912" i="2"/>
  <c r="L913" i="2"/>
  <c r="L914" i="2"/>
  <c r="L915" i="2"/>
  <c r="L916" i="2"/>
  <c r="L917" i="2"/>
  <c r="L918" i="2"/>
  <c r="L919" i="2"/>
  <c r="L920" i="2"/>
  <c r="L921" i="2"/>
  <c r="L922" i="2"/>
  <c r="O922" i="2" s="1"/>
  <c r="L923" i="2"/>
  <c r="L924" i="2"/>
  <c r="L925" i="2"/>
  <c r="L926" i="2"/>
  <c r="L927" i="2"/>
  <c r="L928" i="2"/>
  <c r="L929" i="2"/>
  <c r="L930" i="2"/>
  <c r="L931" i="2"/>
  <c r="O931" i="2" s="1"/>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2" i="2"/>
  <c r="O857" i="2" l="1"/>
  <c r="O665" i="2"/>
  <c r="O782" i="2"/>
  <c r="O702" i="2"/>
  <c r="O494" i="2"/>
  <c r="O374" i="2"/>
  <c r="O358" i="2"/>
  <c r="O350" i="2"/>
  <c r="O286" i="2"/>
  <c r="O262" i="2"/>
  <c r="O190" i="2"/>
  <c r="O174" i="2"/>
  <c r="O94" i="2"/>
  <c r="O62" i="2"/>
  <c r="O289" i="2"/>
  <c r="O792" i="2"/>
  <c r="O967" i="2"/>
  <c r="O951" i="2"/>
  <c r="O943" i="2"/>
  <c r="O919" i="2"/>
  <c r="O903" i="2"/>
  <c r="O895" i="2"/>
  <c r="O887" i="2"/>
  <c r="O879" i="2"/>
  <c r="O871" i="2"/>
  <c r="O863" i="2"/>
  <c r="O855" i="2"/>
  <c r="O847" i="2"/>
  <c r="O839" i="2"/>
  <c r="O831" i="2"/>
  <c r="O823" i="2"/>
  <c r="O815" i="2"/>
  <c r="O807" i="2"/>
  <c r="O799" i="2"/>
  <c r="O791" i="2"/>
  <c r="O783" i="2"/>
  <c r="O775" i="2"/>
  <c r="O767" i="2"/>
  <c r="O759" i="2"/>
  <c r="O751" i="2"/>
  <c r="O743" i="2"/>
  <c r="O735" i="2"/>
  <c r="O727" i="2"/>
  <c r="O719" i="2"/>
  <c r="O711" i="2"/>
  <c r="O703" i="2"/>
  <c r="O695" i="2"/>
  <c r="O687" i="2"/>
  <c r="O679" i="2"/>
  <c r="O671" i="2"/>
  <c r="O663" i="2"/>
  <c r="O655" i="2"/>
  <c r="O647" i="2"/>
  <c r="O639" i="2"/>
  <c r="O631" i="2"/>
  <c r="O623" i="2"/>
  <c r="O615" i="2"/>
  <c r="O607" i="2"/>
  <c r="O599" i="2"/>
  <c r="O591" i="2"/>
  <c r="O583" i="2"/>
  <c r="O575" i="2"/>
  <c r="O535" i="2"/>
  <c r="O519" i="2"/>
  <c r="O511" i="2"/>
  <c r="O503" i="2"/>
  <c r="O495" i="2"/>
  <c r="O487" i="2"/>
  <c r="O479" i="2"/>
  <c r="O455" i="2"/>
  <c r="O606" i="2"/>
  <c r="O927" i="2"/>
  <c r="O567" i="2"/>
  <c r="O749" i="2"/>
  <c r="O605" i="2"/>
  <c r="O509" i="2"/>
  <c r="O93" i="2"/>
  <c r="O935" i="2"/>
  <c r="O559" i="2"/>
  <c r="O708" i="2"/>
  <c r="O396" i="2"/>
  <c r="O220" i="2"/>
  <c r="O148" i="2"/>
  <c r="O959" i="2"/>
  <c r="O543" i="2"/>
  <c r="O921" i="2"/>
  <c r="O793" i="2"/>
  <c r="O473" i="2"/>
  <c r="O217" i="2"/>
  <c r="O89" i="2"/>
  <c r="O171" i="2"/>
  <c r="O2" i="2"/>
  <c r="O911" i="2"/>
  <c r="O551" i="2"/>
  <c r="O766" i="2"/>
  <c r="O750" i="2"/>
  <c r="O630" i="2"/>
  <c r="O510" i="2"/>
  <c r="O613" i="2"/>
  <c r="O972" i="2"/>
  <c r="O964" i="2"/>
  <c r="O956" i="2"/>
  <c r="O764" i="2"/>
  <c r="O668" i="2"/>
  <c r="O628" i="2"/>
  <c r="O532" i="2"/>
  <c r="O492" i="2"/>
  <c r="O436" i="2"/>
  <c r="O971" i="2"/>
  <c r="O963" i="2"/>
  <c r="O955" i="2"/>
  <c r="O947" i="2"/>
  <c r="O867" i="2"/>
  <c r="O843" i="2"/>
  <c r="O803" i="2"/>
  <c r="O643" i="2"/>
  <c r="O547" i="2"/>
  <c r="O515" i="2"/>
  <c r="O419" i="2"/>
  <c r="O858" i="2"/>
  <c r="O842" i="2"/>
  <c r="O818" i="2"/>
  <c r="O431" i="2"/>
  <c r="O375" i="2"/>
  <c r="O335" i="2"/>
  <c r="O263" i="2"/>
  <c r="O199" i="2"/>
  <c r="O143" i="2"/>
  <c r="O71" i="2"/>
  <c r="O39" i="2"/>
  <c r="O961" i="2"/>
  <c r="O945" i="2"/>
  <c r="O968" i="2"/>
  <c r="O960" i="2"/>
  <c r="O952" i="2"/>
  <c r="O944" i="2"/>
  <c r="O936" i="2"/>
  <c r="O928" i="2"/>
  <c r="O920" i="2"/>
  <c r="O912" i="2"/>
  <c r="O904" i="2"/>
  <c r="O896" i="2"/>
  <c r="O888" i="2"/>
  <c r="O880" i="2"/>
  <c r="O872" i="2"/>
  <c r="O864" i="2"/>
  <c r="O856" i="2"/>
  <c r="O848" i="2"/>
  <c r="O840" i="2"/>
  <c r="O832" i="2"/>
  <c r="O824" i="2"/>
  <c r="O816" i="2"/>
  <c r="O808" i="2"/>
  <c r="O800" i="2"/>
  <c r="O784" i="2"/>
  <c r="O776" i="2"/>
  <c r="O768" i="2"/>
  <c r="O760" i="2"/>
  <c r="O752" i="2"/>
  <c r="O744" i="2"/>
  <c r="O736" i="2"/>
  <c r="O728" i="2"/>
  <c r="O720" i="2"/>
  <c r="O712" i="2"/>
  <c r="O704" i="2"/>
  <c r="O696" i="2"/>
  <c r="O688" i="2"/>
  <c r="O680" i="2"/>
  <c r="O672" i="2"/>
  <c r="O664" i="2"/>
  <c r="O656" i="2"/>
  <c r="O648" i="2"/>
  <c r="O640" i="2"/>
  <c r="O632" i="2"/>
  <c r="O624" i="2"/>
  <c r="O616" i="2"/>
  <c r="O608" i="2"/>
  <c r="O600" i="2"/>
  <c r="O592" i="2"/>
  <c r="O584" i="2"/>
  <c r="O576" i="2"/>
  <c r="O568" i="2"/>
  <c r="O560" i="2"/>
  <c r="O552" i="2"/>
  <c r="O544" i="2"/>
  <c r="O472" i="2"/>
  <c r="O432" i="2"/>
  <c r="O216" i="2"/>
  <c r="O40" i="2"/>
  <c r="O970" i="2"/>
  <c r="O962" i="2"/>
  <c r="O954" i="2"/>
  <c r="O946" i="2"/>
  <c r="O938" i="2"/>
  <c r="O930" i="2"/>
  <c r="O914" i="2"/>
  <c r="O906" i="2"/>
  <c r="O898" i="2"/>
  <c r="O890" i="2"/>
  <c r="O882" i="2"/>
  <c r="O874" i="2"/>
  <c r="O866" i="2"/>
  <c r="O850" i="2"/>
  <c r="O834" i="2"/>
  <c r="O826" i="2"/>
  <c r="O810" i="2"/>
  <c r="O802" i="2"/>
  <c r="O794" i="2"/>
  <c r="O786" i="2"/>
  <c r="O778" i="2"/>
  <c r="O770" i="2"/>
  <c r="O762" i="2"/>
  <c r="O754" i="2"/>
  <c r="O746" i="2"/>
  <c r="O738" i="2"/>
  <c r="O730" i="2"/>
  <c r="O722" i="2"/>
  <c r="O714" i="2"/>
  <c r="O706" i="2"/>
  <c r="O698" i="2"/>
  <c r="O690" i="2"/>
  <c r="O682" i="2"/>
  <c r="O674" i="2"/>
  <c r="O666" i="2"/>
  <c r="O658" i="2"/>
  <c r="O650" i="2"/>
  <c r="O642" i="2"/>
  <c r="O634" i="2"/>
  <c r="O626" i="2"/>
  <c r="O618" i="2"/>
  <c r="O610" i="2"/>
  <c r="O602" i="2"/>
  <c r="O594" i="2"/>
  <c r="O586" i="2"/>
  <c r="O578" i="2"/>
  <c r="O570" i="2"/>
  <c r="O562" i="2"/>
  <c r="O554" i="2"/>
  <c r="O546" i="2"/>
  <c r="O538" i="2"/>
  <c r="O530" i="2"/>
  <c r="O522" i="2"/>
  <c r="O514" i="2"/>
  <c r="O506" i="2"/>
  <c r="O498" i="2"/>
  <c r="O490" i="2"/>
  <c r="O482" i="2"/>
  <c r="O474" i="2"/>
  <c r="O466" i="2"/>
  <c r="O458" i="2"/>
  <c r="O450" i="2"/>
  <c r="O442" i="2"/>
  <c r="O434" i="2"/>
  <c r="O426" i="2"/>
  <c r="O418" i="2"/>
  <c r="O410" i="2"/>
  <c r="O402" i="2"/>
  <c r="O394" i="2"/>
  <c r="O386" i="2"/>
  <c r="O378" i="2"/>
  <c r="O370" i="2"/>
  <c r="O362" i="2"/>
  <c r="O354" i="2"/>
  <c r="O346" i="2"/>
  <c r="O338" i="2"/>
  <c r="O330" i="2"/>
  <c r="O322" i="2"/>
  <c r="O314" i="2"/>
  <c r="O306" i="2"/>
  <c r="O298" i="2"/>
  <c r="O290" i="2"/>
  <c r="O282" i="2"/>
  <c r="O274" i="2"/>
  <c r="O266" i="2"/>
  <c r="O258" i="2"/>
  <c r="O250" i="2"/>
  <c r="O242" i="2"/>
  <c r="O234" i="2"/>
  <c r="O226" i="2"/>
  <c r="O218" i="2"/>
  <c r="O210" i="2"/>
  <c r="O202" i="2"/>
  <c r="O194" i="2"/>
  <c r="O186" i="2"/>
  <c r="O178" i="2"/>
  <c r="O170" i="2"/>
  <c r="O162" i="2"/>
  <c r="O154" i="2"/>
  <c r="O146" i="2"/>
  <c r="O138" i="2"/>
  <c r="O130" i="2"/>
  <c r="O122" i="2"/>
  <c r="O114" i="2"/>
  <c r="O106" i="2"/>
  <c r="O98" i="2"/>
  <c r="O90" i="2"/>
  <c r="O82" i="2"/>
  <c r="O74" i="2"/>
  <c r="O66" i="2"/>
  <c r="O58" i="2"/>
  <c r="O50" i="2"/>
  <c r="O42" i="2"/>
  <c r="O34" i="2"/>
  <c r="O26" i="2"/>
  <c r="O18" i="2"/>
  <c r="O10" i="2"/>
  <c r="O969" i="2"/>
  <c r="O953" i="2"/>
  <c r="O937" i="2"/>
  <c r="O929" i="2"/>
  <c r="O913" i="2"/>
  <c r="O905" i="2"/>
  <c r="O897" i="2"/>
  <c r="O881" i="2"/>
  <c r="O833" i="2"/>
  <c r="O817" i="2"/>
  <c r="O777" i="2"/>
  <c r="O737" i="2"/>
  <c r="O721" i="2"/>
  <c r="O649" i="2"/>
  <c r="O569" i="2"/>
  <c r="O529" i="2"/>
  <c r="O393" i="2"/>
  <c r="O265" i="2"/>
  <c r="O145" i="2"/>
  <c r="O121" i="2"/>
  <c r="O113" i="2"/>
  <c r="O527" i="2"/>
  <c r="O471" i="2"/>
  <c r="O463" i="2"/>
  <c r="O447" i="2"/>
  <c r="O423" i="2"/>
  <c r="O399" i="2"/>
  <c r="O383" i="2"/>
  <c r="O359" i="2"/>
  <c r="O303" i="2"/>
  <c r="O247" i="2"/>
  <c r="O231" i="2"/>
  <c r="O207" i="2"/>
  <c r="O175" i="2"/>
  <c r="O127" i="2"/>
  <c r="O111" i="2"/>
  <c r="O95" i="2"/>
  <c r="O79" i="2"/>
  <c r="O974" i="2"/>
  <c r="O966" i="2"/>
  <c r="O958" i="2"/>
  <c r="O950" i="2"/>
  <c r="O942" i="2"/>
  <c r="O934" i="2"/>
  <c r="O926" i="2"/>
  <c r="O918" i="2"/>
  <c r="O910" i="2"/>
  <c r="O902" i="2"/>
  <c r="O894" i="2"/>
  <c r="O886" i="2"/>
  <c r="O878" i="2"/>
  <c r="O870" i="2"/>
  <c r="O862" i="2"/>
  <c r="O854" i="2"/>
  <c r="O846" i="2"/>
  <c r="O838" i="2"/>
  <c r="O830" i="2"/>
  <c r="O822" i="2"/>
  <c r="O814" i="2"/>
  <c r="O806" i="2"/>
  <c r="O798" i="2"/>
  <c r="O790" i="2"/>
  <c r="O774" i="2"/>
  <c r="O758" i="2"/>
  <c r="O742" i="2"/>
  <c r="O734" i="2"/>
  <c r="O726" i="2"/>
  <c r="O718" i="2"/>
  <c r="O710" i="2"/>
  <c r="O694" i="2"/>
  <c r="O686" i="2"/>
  <c r="O678" i="2"/>
  <c r="O670" i="2"/>
  <c r="O662" i="2"/>
  <c r="O654" i="2"/>
  <c r="O646" i="2"/>
  <c r="O638" i="2"/>
  <c r="O622" i="2"/>
  <c r="O614" i="2"/>
  <c r="O598" i="2"/>
  <c r="O590" i="2"/>
  <c r="O582" i="2"/>
  <c r="O574" i="2"/>
  <c r="O566" i="2"/>
  <c r="O558" i="2"/>
  <c r="O550" i="2"/>
  <c r="O542" i="2"/>
  <c r="O534" i="2"/>
  <c r="O526" i="2"/>
  <c r="O518" i="2"/>
  <c r="O502" i="2"/>
  <c r="O486" i="2"/>
  <c r="O478" i="2"/>
  <c r="O470" i="2"/>
  <c r="O462" i="2"/>
  <c r="O454" i="2"/>
  <c r="O446" i="2"/>
  <c r="O438" i="2"/>
  <c r="O430" i="2"/>
  <c r="O422" i="2"/>
  <c r="O414" i="2"/>
  <c r="O406" i="2"/>
  <c r="O398" i="2"/>
  <c r="O382" i="2"/>
  <c r="O318" i="2"/>
  <c r="O302" i="2"/>
  <c r="O294" i="2"/>
  <c r="O230" i="2"/>
  <c r="O158" i="2"/>
  <c r="O142" i="2"/>
  <c r="O126" i="2"/>
  <c r="O110" i="2"/>
  <c r="O78" i="2"/>
  <c r="O46" i="2"/>
  <c r="O973" i="2"/>
  <c r="O965" i="2"/>
  <c r="O957" i="2"/>
  <c r="O949" i="2"/>
  <c r="O941" i="2"/>
  <c r="O933" i="2"/>
  <c r="O925" i="2"/>
  <c r="O917" i="2"/>
  <c r="O909" i="2"/>
  <c r="O901" i="2"/>
  <c r="O893" i="2"/>
  <c r="O885" i="2"/>
  <c r="O877" i="2"/>
  <c r="O869" i="2"/>
  <c r="O861" i="2"/>
  <c r="O853" i="2"/>
  <c r="O845" i="2"/>
  <c r="O837" i="2"/>
  <c r="O829" i="2"/>
  <c r="O821" i="2"/>
  <c r="O813" i="2"/>
  <c r="O805" i="2"/>
  <c r="O797" i="2"/>
  <c r="O789" i="2"/>
  <c r="O781" i="2"/>
  <c r="O773" i="2"/>
  <c r="O765" i="2"/>
  <c r="O757" i="2"/>
  <c r="O741" i="2"/>
  <c r="O733" i="2"/>
  <c r="O725" i="2"/>
  <c r="O717" i="2"/>
  <c r="O709" i="2"/>
  <c r="O701" i="2"/>
  <c r="O693" i="2"/>
  <c r="O685" i="2"/>
  <c r="O677" i="2"/>
  <c r="O669" i="2"/>
  <c r="O661" i="2"/>
  <c r="O653" i="2"/>
  <c r="O645" i="2"/>
  <c r="O637" i="2"/>
  <c r="O629" i="2"/>
  <c r="O621" i="2"/>
  <c r="O597" i="2"/>
  <c r="O589" i="2"/>
  <c r="O581" i="2"/>
  <c r="O573" i="2"/>
  <c r="O565" i="2"/>
  <c r="O557" i="2"/>
  <c r="O549" i="2"/>
  <c r="O541" i="2"/>
  <c r="O533" i="2"/>
  <c r="O525" i="2"/>
  <c r="O517" i="2"/>
  <c r="O501" i="2"/>
  <c r="O493" i="2"/>
  <c r="O485" i="2"/>
  <c r="O477" i="2"/>
  <c r="O469" i="2"/>
  <c r="O461" i="2"/>
  <c r="O453" i="2"/>
  <c r="O445" i="2"/>
  <c r="O437" i="2"/>
  <c r="O429" i="2"/>
  <c r="O421" i="2"/>
  <c r="O413" i="2"/>
  <c r="O405" i="2"/>
  <c r="O397" i="2"/>
  <c r="O389" i="2"/>
  <c r="O349" i="2"/>
  <c r="O293" i="2"/>
  <c r="O277" i="2"/>
  <c r="O229" i="2"/>
  <c r="O221" i="2"/>
  <c r="O213" i="2"/>
  <c r="O189" i="2"/>
  <c r="O157" i="2"/>
  <c r="O53" i="2"/>
  <c r="O29" i="2"/>
  <c r="O21" i="2"/>
  <c r="O948" i="2"/>
  <c r="O940" i="2"/>
  <c r="O932" i="2"/>
  <c r="O924" i="2"/>
  <c r="O916" i="2"/>
  <c r="O908" i="2"/>
  <c r="O900" i="2"/>
  <c r="O892" i="2"/>
  <c r="O884" i="2"/>
  <c r="O876" i="2"/>
  <c r="O868" i="2"/>
  <c r="O860" i="2"/>
  <c r="O852" i="2"/>
  <c r="O844" i="2"/>
  <c r="O836" i="2"/>
  <c r="O828" i="2"/>
  <c r="O820" i="2"/>
  <c r="O812" i="2"/>
  <c r="O804" i="2"/>
  <c r="O796" i="2"/>
  <c r="O788" i="2"/>
  <c r="O780" i="2"/>
  <c r="O772" i="2"/>
  <c r="O756" i="2"/>
  <c r="O740" i="2"/>
  <c r="O724" i="2"/>
  <c r="O716" i="2"/>
  <c r="O700" i="2"/>
  <c r="O692" i="2"/>
  <c r="O684" i="2"/>
  <c r="O676" i="2"/>
  <c r="O660" i="2"/>
  <c r="O652" i="2"/>
  <c r="O644" i="2"/>
  <c r="O636" i="2"/>
  <c r="O620" i="2"/>
  <c r="O612" i="2"/>
  <c r="O604" i="2"/>
  <c r="O596" i="2"/>
  <c r="O580" i="2"/>
  <c r="O572" i="2"/>
  <c r="O564" i="2"/>
  <c r="O556" i="2"/>
  <c r="O548" i="2"/>
  <c r="O540" i="2"/>
  <c r="O524" i="2"/>
  <c r="O516" i="2"/>
  <c r="O508" i="2"/>
  <c r="O500" i="2"/>
  <c r="O484" i="2"/>
  <c r="O476" i="2"/>
  <c r="O468" i="2"/>
  <c r="O460" i="2"/>
  <c r="O452" i="2"/>
  <c r="O444" i="2"/>
  <c r="O428" i="2"/>
  <c r="O420" i="2"/>
  <c r="O404" i="2"/>
  <c r="O372" i="2"/>
  <c r="O364" i="2"/>
  <c r="O348" i="2"/>
  <c r="O276" i="2"/>
  <c r="O204" i="2"/>
  <c r="O156" i="2"/>
  <c r="O132" i="2"/>
  <c r="O20" i="2"/>
  <c r="O939" i="2"/>
  <c r="O923" i="2"/>
  <c r="O915" i="2"/>
  <c r="O899" i="2"/>
  <c r="O891" i="2"/>
  <c r="O875" i="2"/>
  <c r="O859" i="2"/>
  <c r="O851" i="2"/>
  <c r="O835" i="2"/>
  <c r="O827" i="2"/>
  <c r="O811" i="2"/>
  <c r="O795" i="2"/>
  <c r="O787" i="2"/>
  <c r="O779" i="2"/>
  <c r="O771" i="2"/>
  <c r="O763" i="2"/>
  <c r="O755" i="2"/>
  <c r="O747" i="2"/>
  <c r="O739" i="2"/>
  <c r="O731" i="2"/>
  <c r="O723" i="2"/>
  <c r="O715" i="2"/>
  <c r="O707" i="2"/>
  <c r="O699" i="2"/>
  <c r="O691" i="2"/>
  <c r="O683" i="2"/>
  <c r="O675" i="2"/>
  <c r="O659" i="2"/>
  <c r="O635" i="2"/>
  <c r="O627" i="2"/>
  <c r="O619" i="2"/>
  <c r="O611" i="2"/>
  <c r="O603" i="2"/>
  <c r="O595" i="2"/>
  <c r="O587" i="2"/>
  <c r="O579" i="2"/>
  <c r="O571" i="2"/>
  <c r="O563" i="2"/>
  <c r="O539" i="2"/>
  <c r="O523" i="2"/>
  <c r="O507" i="2"/>
  <c r="O499" i="2"/>
  <c r="O491" i="2"/>
  <c r="O483" i="2"/>
  <c r="O475" i="2"/>
  <c r="O467" i="2"/>
  <c r="O459" i="2"/>
  <c r="O451" i="2"/>
  <c r="O443" i="2"/>
  <c r="O435" i="2"/>
  <c r="O427" i="2"/>
  <c r="O403" i="2"/>
  <c r="O387" i="2"/>
  <c r="O379" i="2"/>
  <c r="O371" i="2"/>
  <c r="O363" i="2"/>
  <c r="O355" i="2"/>
  <c r="O347" i="2"/>
  <c r="O339" i="2"/>
  <c r="O331" i="2"/>
  <c r="O323" i="2"/>
  <c r="O275" i="2"/>
  <c r="O259" i="2"/>
  <c r="O235" i="2"/>
  <c r="O203" i="2"/>
  <c r="O163" i="2"/>
  <c r="O889" i="2"/>
  <c r="O873" i="2"/>
  <c r="O865" i="2"/>
  <c r="O849" i="2"/>
  <c r="O841" i="2"/>
  <c r="O825" i="2"/>
  <c r="O809" i="2"/>
  <c r="O801" i="2"/>
  <c r="O785" i="2"/>
  <c r="O769" i="2"/>
  <c r="O761" i="2"/>
  <c r="O753" i="2"/>
  <c r="O745" i="2"/>
  <c r="O729" i="2"/>
  <c r="O713" i="2"/>
  <c r="O705" i="2"/>
  <c r="O697" i="2"/>
  <c r="O689" i="2"/>
  <c r="O681" i="2"/>
  <c r="O673" i="2"/>
  <c r="O657" i="2"/>
  <c r="O641" i="2"/>
  <c r="O633" i="2"/>
  <c r="O625" i="2"/>
  <c r="O617" i="2"/>
  <c r="O609" i="2"/>
  <c r="O601" i="2"/>
  <c r="O593" i="2"/>
  <c r="O585" i="2"/>
  <c r="O577" i="2"/>
  <c r="O561" i="2"/>
  <c r="O553" i="2"/>
  <c r="O545" i="2"/>
  <c r="O537" i="2"/>
  <c r="O521" i="2"/>
  <c r="O513" i="2"/>
  <c r="O505" i="2"/>
  <c r="O497" i="2"/>
  <c r="O489" i="2"/>
  <c r="O481" i="2"/>
  <c r="O465" i="2"/>
  <c r="O457" i="2"/>
  <c r="O449" i="2"/>
  <c r="O441" i="2"/>
  <c r="O433" i="2"/>
  <c r="O425" i="2"/>
  <c r="O417" i="2"/>
  <c r="O409" i="2"/>
  <c r="O401" i="2"/>
  <c r="O385" i="2"/>
  <c r="O377" i="2"/>
  <c r="O369" i="2"/>
  <c r="O361" i="2"/>
  <c r="O353" i="2"/>
  <c r="O345" i="2"/>
  <c r="O337" i="2"/>
  <c r="O329" i="2"/>
  <c r="O321" i="2"/>
  <c r="O313" i="2"/>
  <c r="O305" i="2"/>
  <c r="O297" i="2"/>
  <c r="O281" i="2"/>
  <c r="O273" i="2"/>
  <c r="O257" i="2"/>
  <c r="O249" i="2"/>
  <c r="O241" i="2"/>
  <c r="O233" i="2"/>
  <c r="O225" i="2"/>
  <c r="O209" i="2"/>
  <c r="O201" i="2"/>
  <c r="O193" i="2"/>
  <c r="O185" i="2"/>
  <c r="O177" i="2"/>
  <c r="O169" i="2"/>
  <c r="O161" i="2"/>
  <c r="O153" i="2"/>
  <c r="O137" i="2"/>
  <c r="O129" i="2"/>
  <c r="O105" i="2"/>
  <c r="O97" i="2"/>
  <c r="O81" i="2"/>
  <c r="O73" i="2"/>
  <c r="O65" i="2"/>
  <c r="O57" i="2"/>
  <c r="O49" i="2"/>
  <c r="O41" i="2"/>
  <c r="O33" i="2"/>
  <c r="O25" i="2"/>
  <c r="O17" i="2"/>
  <c r="O536" i="2"/>
  <c r="O528" i="2"/>
  <c r="O520" i="2"/>
  <c r="O512" i="2"/>
  <c r="O504" i="2"/>
  <c r="O496" i="2"/>
  <c r="O488" i="2"/>
  <c r="O480" i="2"/>
  <c r="O464" i="2"/>
  <c r="O440" i="2"/>
  <c r="O424" i="2"/>
  <c r="O416" i="2"/>
  <c r="O408" i="2"/>
  <c r="O400" i="2"/>
  <c r="O392" i="2"/>
  <c r="O384" i="2"/>
  <c r="O376" i="2"/>
  <c r="O368" i="2"/>
  <c r="O360" i="2"/>
  <c r="O352" i="2"/>
  <c r="O344" i="2"/>
  <c r="O328" i="2"/>
  <c r="O320" i="2"/>
  <c r="O312" i="2"/>
  <c r="O304" i="2"/>
  <c r="O296" i="2"/>
  <c r="O288" i="2"/>
  <c r="O280" i="2"/>
  <c r="O272" i="2"/>
  <c r="O264" i="2"/>
  <c r="O256" i="2"/>
  <c r="O248" i="2"/>
  <c r="O240" i="2"/>
  <c r="O232" i="2"/>
  <c r="O224" i="2"/>
  <c r="O208" i="2"/>
  <c r="O200" i="2"/>
  <c r="O184" i="2"/>
  <c r="O176" i="2"/>
  <c r="O168" i="2"/>
  <c r="O160" i="2"/>
  <c r="O152" i="2"/>
  <c r="O144" i="2"/>
  <c r="O136" i="2"/>
  <c r="O128" i="2"/>
  <c r="O120" i="2"/>
  <c r="O112" i="2"/>
  <c r="O104" i="2"/>
  <c r="O96" i="2"/>
  <c r="O88" i="2"/>
  <c r="O80" i="2"/>
  <c r="O72" i="2"/>
  <c r="O64" i="2"/>
  <c r="O56" i="2"/>
  <c r="O48" i="2"/>
  <c r="O32" i="2"/>
  <c r="O24" i="2"/>
  <c r="O16" i="2"/>
  <c r="O439" i="2"/>
  <c r="O415" i="2"/>
  <c r="O407" i="2"/>
  <c r="O391" i="2"/>
  <c r="O367" i="2"/>
  <c r="O351" i="2"/>
  <c r="O343" i="2"/>
  <c r="O327" i="2"/>
  <c r="O319" i="2"/>
  <c r="O311" i="2"/>
  <c r="O295" i="2"/>
  <c r="O287" i="2"/>
  <c r="O279" i="2"/>
  <c r="O271" i="2"/>
  <c r="O255" i="2"/>
  <c r="O239" i="2"/>
  <c r="O223" i="2"/>
  <c r="O215" i="2"/>
  <c r="O191" i="2"/>
  <c r="O183" i="2"/>
  <c r="O167" i="2"/>
  <c r="O159" i="2"/>
  <c r="O151" i="2"/>
  <c r="O135" i="2"/>
  <c r="O119" i="2"/>
  <c r="O103" i="2"/>
  <c r="O87" i="2"/>
  <c r="O63" i="2"/>
  <c r="O55" i="2"/>
  <c r="O47" i="2"/>
  <c r="O31" i="2"/>
  <c r="O23" i="2"/>
  <c r="O15" i="2"/>
  <c r="O390" i="2"/>
  <c r="O366" i="2"/>
  <c r="O342" i="2"/>
  <c r="O334" i="2"/>
  <c r="O326" i="2"/>
  <c r="O310" i="2"/>
  <c r="O278" i="2"/>
  <c r="O270" i="2"/>
  <c r="O254" i="2"/>
  <c r="O246" i="2"/>
  <c r="O238" i="2"/>
  <c r="O222" i="2"/>
  <c r="O214" i="2"/>
  <c r="O206" i="2"/>
  <c r="O198" i="2"/>
  <c r="O182" i="2"/>
  <c r="O166" i="2"/>
  <c r="O150" i="2"/>
  <c r="O134" i="2"/>
  <c r="O118" i="2"/>
  <c r="O102" i="2"/>
  <c r="O86" i="2"/>
  <c r="O70" i="2"/>
  <c r="O54" i="2"/>
  <c r="O38" i="2"/>
  <c r="O30" i="2"/>
  <c r="O22" i="2"/>
  <c r="O14" i="2"/>
  <c r="O6" i="2"/>
  <c r="O381" i="2"/>
  <c r="O365" i="2"/>
  <c r="O341" i="2"/>
  <c r="O333" i="2"/>
  <c r="O325" i="2"/>
  <c r="O301" i="2"/>
  <c r="O285" i="2"/>
  <c r="O269" i="2"/>
  <c r="O261" i="2"/>
  <c r="O253" i="2"/>
  <c r="O237" i="2"/>
  <c r="O205" i="2"/>
  <c r="O197" i="2"/>
  <c r="O181" i="2"/>
  <c r="O173" i="2"/>
  <c r="O165" i="2"/>
  <c r="O149" i="2"/>
  <c r="O141" i="2"/>
  <c r="O133" i="2"/>
  <c r="O117" i="2"/>
  <c r="O109" i="2"/>
  <c r="O101" i="2"/>
  <c r="O85" i="2"/>
  <c r="O77" i="2"/>
  <c r="O69" i="2"/>
  <c r="O45" i="2"/>
  <c r="O13" i="2"/>
  <c r="O5" i="2"/>
  <c r="O388" i="2"/>
  <c r="O380" i="2"/>
  <c r="O356" i="2"/>
  <c r="O340" i="2"/>
  <c r="O324" i="2"/>
  <c r="O316" i="2"/>
  <c r="O300" i="2"/>
  <c r="O292" i="2"/>
  <c r="O284" i="2"/>
  <c r="O268" i="2"/>
  <c r="O260" i="2"/>
  <c r="O252" i="2"/>
  <c r="O228" i="2"/>
  <c r="O212" i="2"/>
  <c r="O196" i="2"/>
  <c r="O188" i="2"/>
  <c r="O180" i="2"/>
  <c r="O164" i="2"/>
  <c r="O140" i="2"/>
  <c r="O124" i="2"/>
  <c r="O116" i="2"/>
  <c r="O108" i="2"/>
  <c r="O100" i="2"/>
  <c r="O92" i="2"/>
  <c r="O84" i="2"/>
  <c r="O76" i="2"/>
  <c r="O68" i="2"/>
  <c r="O60" i="2"/>
  <c r="O52" i="2"/>
  <c r="O44" i="2"/>
  <c r="O36" i="2"/>
  <c r="O28" i="2"/>
  <c r="O12" i="2"/>
  <c r="O4" i="2"/>
  <c r="O315" i="2"/>
  <c r="O307" i="2"/>
  <c r="O299" i="2"/>
  <c r="O283" i="2"/>
  <c r="O267" i="2"/>
  <c r="O251" i="2"/>
  <c r="O243" i="2"/>
  <c r="O227" i="2"/>
  <c r="O219" i="2"/>
  <c r="O211" i="2"/>
  <c r="O195" i="2"/>
  <c r="O187" i="2"/>
  <c r="O179" i="2"/>
  <c r="O155" i="2"/>
  <c r="O147" i="2"/>
  <c r="O139" i="2"/>
  <c r="O131" i="2"/>
  <c r="O123" i="2"/>
  <c r="O115" i="2"/>
  <c r="O107" i="2"/>
  <c r="O99" i="2"/>
  <c r="O91" i="2"/>
  <c r="O83" i="2"/>
  <c r="O75" i="2"/>
  <c r="O67" i="2"/>
  <c r="O59" i="2"/>
  <c r="O51" i="2"/>
  <c r="O43" i="2"/>
  <c r="O35" i="2"/>
  <c r="O27" i="2"/>
  <c r="O19" i="2"/>
  <c r="O11" i="2"/>
  <c r="O3" i="2"/>
  <c r="O9" i="2"/>
  <c r="O8" i="2"/>
  <c r="O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B545ED-6642-49E5-A08D-E5E10F7F6B48}" keepAlive="1" name="Query - gym_members_exercise_tracking" description="Connection to the 'gym_members_exercise_tracking' query in the workbook." type="5" refreshedVersion="8" background="1" saveData="1">
    <dbPr connection="Provider=Microsoft.Mashup.OleDb.1;Data Source=$Workbook$;Location=gym_members_exercise_tracking;Extended Properties=&quot;&quot;" command="SELECT * FROM [gym_members_exercise_tracking]"/>
  </connection>
</connections>
</file>

<file path=xl/sharedStrings.xml><?xml version="1.0" encoding="utf-8"?>
<sst xmlns="http://schemas.openxmlformats.org/spreadsheetml/2006/main" count="2024" uniqueCount="61">
  <si>
    <t>Age</t>
  </si>
  <si>
    <t>Gender</t>
  </si>
  <si>
    <t>Weight (kg)</t>
  </si>
  <si>
    <t>Height (m)</t>
  </si>
  <si>
    <t>Max_BPM</t>
  </si>
  <si>
    <t>Avg_BPM</t>
  </si>
  <si>
    <t>Resting_BPM</t>
  </si>
  <si>
    <t>Session_Duration (hours)</t>
  </si>
  <si>
    <t>Calories_Burned</t>
  </si>
  <si>
    <t>Workout_Type</t>
  </si>
  <si>
    <t>Fat_Percentage</t>
  </si>
  <si>
    <t>Water_Intake (liters)</t>
  </si>
  <si>
    <t>Workout_Frequency (days/week)</t>
  </si>
  <si>
    <t>Experience_Level</t>
  </si>
  <si>
    <t>BMI</t>
  </si>
  <si>
    <t>Male</t>
  </si>
  <si>
    <t>Yoga</t>
  </si>
  <si>
    <t>Female</t>
  </si>
  <si>
    <t>HIIT</t>
  </si>
  <si>
    <t>Cardio</t>
  </si>
  <si>
    <t>Strength</t>
  </si>
  <si>
    <t>Adj Weight</t>
  </si>
  <si>
    <t>Height (m)2</t>
  </si>
  <si>
    <t>Adj Sess Durat (hs)</t>
  </si>
  <si>
    <t>Adj Fat</t>
  </si>
  <si>
    <t>Adj Calories</t>
  </si>
  <si>
    <t>Row Labels</t>
  </si>
  <si>
    <t>Grand Total</t>
  </si>
  <si>
    <t>Calories_per_hour</t>
  </si>
  <si>
    <t>ID</t>
  </si>
  <si>
    <t>Calories Burned per Hour</t>
  </si>
  <si>
    <t>Gym_ID</t>
  </si>
  <si>
    <t>Average of BMI</t>
  </si>
  <si>
    <t>Average of Adj Calories</t>
  </si>
  <si>
    <t>Workout</t>
  </si>
  <si>
    <t>Avg Calories Burnt</t>
  </si>
  <si>
    <t>Workout Attraction</t>
  </si>
  <si>
    <t>46 yo +</t>
  </si>
  <si>
    <t>Under 30</t>
  </si>
  <si>
    <t>30 - 45</t>
  </si>
  <si>
    <t>Avg Fat %</t>
  </si>
  <si>
    <t>Avg BMI</t>
  </si>
  <si>
    <t>Age Avg</t>
  </si>
  <si>
    <t>Workout Types</t>
  </si>
  <si>
    <t>Adj BMI</t>
  </si>
  <si>
    <t>Exp Level</t>
  </si>
  <si>
    <t>Frequency</t>
  </si>
  <si>
    <t>Adj Water</t>
  </si>
  <si>
    <t>Below 14%</t>
  </si>
  <si>
    <t>Below 25%</t>
  </si>
  <si>
    <t>Below 30%</t>
  </si>
  <si>
    <t>High % Fat</t>
  </si>
  <si>
    <t>Low Water</t>
  </si>
  <si>
    <t>Adequate</t>
  </si>
  <si>
    <t>Optimal</t>
  </si>
  <si>
    <t>Excesive</t>
  </si>
  <si>
    <t>Fat Avg</t>
  </si>
  <si>
    <t>Resting BPM</t>
  </si>
  <si>
    <t>Fat &amp; Water</t>
  </si>
  <si>
    <t>Avg Cal Burnt</t>
  </si>
  <si>
    <t>Freq/Week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</si>
</sst>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 x14ac:knownFonts="1">
    <font>
      <sz val="11"/>
      <color theme="1"/>
      <name val="Aptos Narrow"/>
      <family val="2"/>
      <scheme val="minor"/>
    </font>
    <font>
      <b/>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pivotButton="1"/>
    <xf numFmtId="0" fontId="0" fillId="0" borderId="0" xfId="0" applyAlignment="1">
      <alignment horizontal="left"/>
    </xf>
    <xf numFmtId="164" fontId="0" fillId="0" borderId="0" xfId="0" applyNumberFormat="1"/>
    <xf numFmtId="2" fontId="0" fillId="0" borderId="0" xfId="0" applyNumberFormat="1"/>
    <xf numFmtId="165" fontId="0" fillId="0" borderId="0" xfId="0" applyNumberFormat="1"/>
    <xf numFmtId="164"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2" fontId="1" fillId="0" borderId="0" xfId="0" applyNumberFormat="1" applyFont="1"/>
    <xf numFmtId="2" fontId="2" fillId="0" borderId="0" xfId="0" applyNumberFormat="1" applyFont="1"/>
    <xf numFmtId="2" fontId="0" fillId="0" borderId="0" xfId="0" applyNumberFormat="1" applyAlignment="1">
      <alignment horizontal="center"/>
    </xf>
    <xf numFmtId="0" fontId="1" fillId="0" borderId="0" xfId="0" applyFont="1"/>
    <xf numFmtId="0" fontId="1" fillId="0" borderId="0" xfId="0" applyFont="1" applyAlignment="1">
      <alignment horizontal="left"/>
    </xf>
    <xf numFmtId="0" fontId="1" fillId="0" borderId="0" xfId="0" applyFont="1" applyAlignment="1">
      <alignment horizontal="left" indent="1"/>
    </xf>
  </cellXfs>
  <cellStyles count="1">
    <cellStyle name="Normal" xfId="0" builtinId="0"/>
  </cellStyles>
  <dxfs count="94">
    <dxf>
      <font>
        <b/>
      </font>
    </dxf>
    <dxf>
      <font>
        <b/>
      </font>
    </dxf>
    <dxf>
      <font>
        <b/>
      </font>
    </dxf>
    <dxf>
      <numFmt numFmtId="2" formatCode="0.00"/>
    </dxf>
    <dxf>
      <numFmt numFmtId="2" formatCode="0.00"/>
    </dxf>
    <dxf>
      <numFmt numFmtId="2" formatCode="0.00"/>
    </dxf>
    <dxf>
      <numFmt numFmtId="2" formatCode="0.00"/>
    </dxf>
    <dxf>
      <numFmt numFmtId="165" formatCode="0.0%"/>
    </dxf>
    <dxf>
      <font>
        <b/>
      </font>
    </dxf>
    <dxf>
      <font>
        <b/>
      </font>
    </dxf>
    <dxf>
      <font>
        <b/>
      </font>
    </dxf>
    <dxf>
      <font>
        <b/>
      </font>
    </dxf>
    <dxf>
      <font>
        <b/>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right"/>
    </dxf>
    <dxf>
      <alignment horizontal="center"/>
    </dxf>
    <dxf>
      <alignment horizontal="right"/>
    </dxf>
    <dxf>
      <numFmt numFmtId="2" formatCode="0.00"/>
    </dxf>
    <dxf>
      <numFmt numFmtId="2" formatCode="0.00"/>
    </dxf>
    <dxf>
      <alignment horizontal="right"/>
    </dxf>
    <dxf>
      <numFmt numFmtId="2" formatCode="0.00"/>
    </dxf>
    <dxf>
      <numFmt numFmtId="2" formatCode="0.00"/>
    </dxf>
    <dxf>
      <alignment horizontal="right"/>
    </dxf>
    <dxf>
      <numFmt numFmtId="2" formatCode="0.00"/>
    </dxf>
    <dxf>
      <numFmt numFmtId="2" formatCode="0.00"/>
    </dxf>
    <dxf>
      <alignment horizontal="right"/>
    </dxf>
    <dxf>
      <numFmt numFmtId="2" formatCode="0.00"/>
    </dxf>
    <dxf>
      <numFmt numFmtId="2" formatCode="0.00"/>
    </dxf>
    <dxf>
      <alignment horizontal="right"/>
    </dxf>
    <dxf>
      <alignment horizontal="center"/>
    </dxf>
    <dxf>
      <alignment horizontal="center"/>
    </dxf>
    <dxf>
      <alignment horizontal="center"/>
    </dxf>
    <dxf>
      <alignment horizontal="center"/>
    </dxf>
    <dxf>
      <alignment horizontal="righ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val="0"/>
      </font>
    </dxf>
    <dxf>
      <font>
        <color auto="1"/>
      </font>
    </dxf>
    <dxf>
      <numFmt numFmtId="2" formatCode="0.00"/>
    </dxf>
    <dxf>
      <numFmt numFmtId="2" formatCode="0.00"/>
    </dxf>
    <dxf>
      <numFmt numFmtId="2" formatCode="0.00"/>
    </dxf>
    <dxf>
      <numFmt numFmtId="164" formatCode="0.0"/>
    </dxf>
    <dxf>
      <numFmt numFmtId="164" formatCode="0.0"/>
    </dxf>
    <dxf>
      <numFmt numFmtId="164" formatCode="0.0"/>
    </dxf>
    <dxf>
      <numFmt numFmtId="164" formatCode="0.0"/>
    </dxf>
    <dxf>
      <alignment horizontal="right"/>
    </dxf>
    <dxf>
      <alignment horizontal="right"/>
    </dxf>
    <dxf>
      <numFmt numFmtId="2" formatCode="0.00"/>
    </dxf>
    <dxf>
      <numFmt numFmtId="2" formatCode="0.00"/>
    </dxf>
    <dxf>
      <alignment horizontal="right"/>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[gym_members_exercise_tracking.xlsx]Top Performers!PivotTable4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10 gym members at calories burning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Performers'!$B$2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 Performers'!$A$3:$A$12</c:f>
              <c:strCache>
                <c:ptCount val="10"/>
                <c:pt idx="0">
                  <c:v>7</c:v>
                </c:pt>
                <c:pt idx="1">
                  <c:v>713</c:v>
                </c:pt>
                <c:pt idx="2">
                  <c:v>119</c:v>
                </c:pt>
                <c:pt idx="3">
                  <c:v>968</c:v>
                </c:pt>
                <c:pt idx="4">
                  <c:v>465</c:v>
                </c:pt>
                <c:pt idx="5">
                  <c:v>159</c:v>
                </c:pt>
                <c:pt idx="6">
                  <c:v>911</c:v>
                </c:pt>
                <c:pt idx="7">
                  <c:v>649</c:v>
                </c:pt>
                <c:pt idx="8">
                  <c:v>555</c:v>
                </c:pt>
                <c:pt idx="9">
                  <c:v>599</c:v>
                </c:pt>
              </c:strCache>
            </c:strRef>
          </c:cat>
          <c:val>
            <c:numRef>
              <c:f>'Top Performers'!$B$3:$B$12</c:f>
              <c:numCache>
                <c:formatCode>0.00</c:formatCode>
                <c:ptCount val="10"/>
                <c:pt idx="0">
                  <c:v>929.53020134228188</c:v>
                </c:pt>
                <c:pt idx="1">
                  <c:v>929.47368421052636</c:v>
                </c:pt>
                <c:pt idx="2">
                  <c:v>924.11347517730496</c:v>
                </c:pt>
                <c:pt idx="3">
                  <c:v>924.10714285714278</c:v>
                </c:pt>
                <c:pt idx="4">
                  <c:v>924</c:v>
                </c:pt>
                <c:pt idx="5">
                  <c:v>923.84615384615381</c:v>
                </c:pt>
                <c:pt idx="6">
                  <c:v>923.83419689119171</c:v>
                </c:pt>
                <c:pt idx="7">
                  <c:v>923.62204724409446</c:v>
                </c:pt>
                <c:pt idx="8">
                  <c:v>918.62745098039215</c:v>
                </c:pt>
                <c:pt idx="9">
                  <c:v>918.44660194174753</c:v>
                </c:pt>
              </c:numCache>
            </c:numRef>
          </c:val>
          <c:extLst>
            <c:ext xmlns:c16="http://schemas.microsoft.com/office/drawing/2014/chart" uri="{C3380CC4-5D6E-409C-BE32-E72D297353CC}">
              <c16:uniqueId val="{00000000-87F9-4F1B-B535-2371252B5AC4}"/>
            </c:ext>
          </c:extLst>
        </c:ser>
        <c:dLbls>
          <c:dLblPos val="inEnd"/>
          <c:showLegendKey val="0"/>
          <c:showVal val="1"/>
          <c:showCatName val="0"/>
          <c:showSerName val="0"/>
          <c:showPercent val="0"/>
          <c:showBubbleSize val="0"/>
        </c:dLbls>
        <c:gapWidth val="49"/>
        <c:axId val="857208320"/>
        <c:axId val="857207360"/>
      </c:barChart>
      <c:catAx>
        <c:axId val="857208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IDs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57207360"/>
        <c:crosses val="autoZero"/>
        <c:auto val="1"/>
        <c:lblAlgn val="ctr"/>
        <c:lblOffset val="100"/>
        <c:noMultiLvlLbl val="0"/>
      </c:catAx>
      <c:valAx>
        <c:axId val="857207360"/>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Calories Burnt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crossAx val="85720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[gym_members_exercise_tracking.xlsx]Workout Effectiveness!Workout Type</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Calories burnt pero Workout Type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'Workout Effectiveness'!$B$2</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'Workout Effectiveness'!$A$3:$A$6</c:f>
              <c:strCache>
                <c:ptCount val="4"/>
                <c:pt idx="0">
                  <c:v>HIIT</c:v>
                </c:pt>
                <c:pt idx="1">
                  <c:v>Strength</c:v>
                </c:pt>
                <c:pt idx="2">
                  <c:v>Yoga</c:v>
                </c:pt>
                <c:pt idx="3">
                  <c:v>Cardio</c:v>
                </c:pt>
              </c:strCache>
            </c:strRef>
          </c:cat>
          <c:val>
            <c:numRef>
              <c:f>'Workout Effectiveness'!$B$3:$B$6</c:f>
              <c:numCache>
                <c:formatCode>0.00</c:formatCode>
                <c:ptCount val="4"/>
                <c:pt idx="0">
                  <c:v>925.80542986425337</c:v>
                </c:pt>
                <c:pt idx="1">
                  <c:v>910.69767441860461</c:v>
                </c:pt>
                <c:pt idx="2">
                  <c:v>903.18828451882848</c:v>
                </c:pt>
                <c:pt idx="3">
                  <c:v>884.51372549019607</c:v>
                </c:pt>
              </c:numCache>
            </c:numRef>
          </c:val>
          <c:extLst>
            <c:ext xmlns:c16="http://schemas.microsoft.com/office/drawing/2014/chart" uri="{C3380CC4-5D6E-409C-BE32-E72D297353CC}">
              <c16:uniqueId val="{00000000-9671-4C0B-9516-B63878D83B1C}"/>
            </c:ext>
          </c:extLst>
        </c:ser>
        <c:dLbls>
          <c:dLblPos val="outEnd"/>
          <c:showLegendKey val="0"/>
          <c:showVal val="1"/>
          <c:showCatName val="0"/>
          <c:showSerName val="0"/>
          <c:showPercent val="0"/>
          <c:showBubbleSize val="0"/>
        </c:dLbls>
        <c:gapWidth val="269"/>
        <c:overlap val="-20"/>
        <c:axId val="973579104"/>
        <c:axId val="973578144"/>
      </c:barChart>
      <c:catAx>
        <c:axId val="973579104"/>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973578144"/>
        <c:crosses val="autoZero"/>
        <c:auto val="1"/>
        <c:lblAlgn val="ctr"/>
        <c:lblOffset val="100"/>
        <c:noMultiLvlLbl val="0"/>
      </c:catAx>
      <c:valAx>
        <c:axId val="973578144"/>
        <c:scaling>
          <c:orientation val="minMax"/>
        </c:scaling>
        <c:delete val="1"/>
        <c:axPos val="l"/>
        <c:numFmt formatCode="0.00" sourceLinked="1"/>
        <c:majorTickMark val="out"/>
        <c:minorTickMark val="none"/>
        <c:tickLblPos val="nextTo"/>
        <c:crossAx val="97357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114300</xdr:colOff>
      <xdr:row>1</xdr:row>
      <xdr:rowOff>11430</xdr:rowOff>
    </xdr:from>
    <xdr:to>
      <xdr:col>12</xdr:col>
      <xdr:colOff>342900</xdr:colOff>
      <xdr:row>14</xdr:row>
      <xdr:rowOff>175260</xdr:rowOff>
    </xdr:to>
    <xdr:graphicFrame macro="">
      <xdr:nvGraphicFramePr>
        <xdr:cNvPr id="2" name="Chart 1">
          <a:extLst>
            <a:ext uri="{FF2B5EF4-FFF2-40B4-BE49-F238E27FC236}">
              <a16:creationId xmlns:a16="http://schemas.microsoft.com/office/drawing/2014/main" id="{6A1B6601-7707-F9FE-643B-15BF1106F1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83820</xdr:colOff>
      <xdr:row>16</xdr:row>
      <xdr:rowOff>22861</xdr:rowOff>
    </xdr:from>
    <xdr:to>
      <xdr:col>5</xdr:col>
      <xdr:colOff>510540</xdr:colOff>
      <xdr:row>21</xdr:row>
      <xdr:rowOff>60960</xdr:rowOff>
    </xdr:to>
    <mc:AlternateContent xmlns:mc="http://schemas.openxmlformats.org/markup-compatibility/2006">
      <mc:Choice xmlns:a14="http://schemas.microsoft.com/office/drawing/2010/main" Requires="a14">
        <xdr:graphicFrame macro="">
          <xdr:nvGraphicFramePr>
            <xdr:cNvPr id="6" name="Gender 2">
              <a:extLst>
                <a:ext uri="{FF2B5EF4-FFF2-40B4-BE49-F238E27FC236}">
                  <a16:creationId xmlns:a16="http://schemas.microsoft.com/office/drawing/2014/main" id="{64EBDE95-81BB-2D0E-51DC-71790580413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83820" y="2948941"/>
              <a:ext cx="1645920"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68580</xdr:colOff>
      <xdr:row>16</xdr:row>
      <xdr:rowOff>30481</xdr:rowOff>
    </xdr:from>
    <xdr:to>
      <xdr:col>9</xdr:col>
      <xdr:colOff>68580</xdr:colOff>
      <xdr:row>23</xdr:row>
      <xdr:rowOff>1</xdr:rowOff>
    </xdr:to>
    <mc:AlternateContent xmlns:mc="http://schemas.openxmlformats.org/markup-compatibility/2006">
      <mc:Choice xmlns:a14="http://schemas.microsoft.com/office/drawing/2010/main" Requires="a14">
        <xdr:graphicFrame macro="">
          <xdr:nvGraphicFramePr>
            <xdr:cNvPr id="7" name="Experience_Level 1">
              <a:extLst>
                <a:ext uri="{FF2B5EF4-FFF2-40B4-BE49-F238E27FC236}">
                  <a16:creationId xmlns:a16="http://schemas.microsoft.com/office/drawing/2014/main" id="{6047B8F1-51FB-66D8-759E-AD976FC2730B}"/>
                </a:ext>
              </a:extLst>
            </xdr:cNvPr>
            <xdr:cNvGraphicFramePr/>
          </xdr:nvGraphicFramePr>
          <xdr:xfrm>
            <a:off x="0" y="0"/>
            <a:ext cx="0" cy="0"/>
          </xdr:xfrm>
          <a:graphic>
            <a:graphicData uri="http://schemas.microsoft.com/office/drawing/2010/slicer">
              <sle:slicer xmlns:sle="http://schemas.microsoft.com/office/drawing/2010/slicer" name="Experience_Level 1"/>
            </a:graphicData>
          </a:graphic>
        </xdr:graphicFrame>
      </mc:Choice>
      <mc:Fallback>
        <xdr:sp macro="" textlink="">
          <xdr:nvSpPr>
            <xdr:cNvPr id="0" name=""/>
            <xdr:cNvSpPr>
              <a:spLocks noTextEdit="1"/>
            </xdr:cNvSpPr>
          </xdr:nvSpPr>
          <xdr:spPr>
            <a:xfrm>
              <a:off x="1897380" y="2956561"/>
              <a:ext cx="1828800" cy="1249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220980</xdr:colOff>
      <xdr:row>16</xdr:row>
      <xdr:rowOff>22861</xdr:rowOff>
    </xdr:from>
    <xdr:to>
      <xdr:col>12</xdr:col>
      <xdr:colOff>220980</xdr:colOff>
      <xdr:row>24</xdr:row>
      <xdr:rowOff>76201</xdr:rowOff>
    </xdr:to>
    <mc:AlternateContent xmlns:mc="http://schemas.openxmlformats.org/markup-compatibility/2006">
      <mc:Choice xmlns:a14="http://schemas.microsoft.com/office/drawing/2010/main" Requires="a14">
        <xdr:graphicFrame macro="">
          <xdr:nvGraphicFramePr>
            <xdr:cNvPr id="8" name="Workout_Type 1">
              <a:extLst>
                <a:ext uri="{FF2B5EF4-FFF2-40B4-BE49-F238E27FC236}">
                  <a16:creationId xmlns:a16="http://schemas.microsoft.com/office/drawing/2014/main" id="{01000E71-7F95-DA66-8804-370A25E67488}"/>
                </a:ext>
              </a:extLst>
            </xdr:cNvPr>
            <xdr:cNvGraphicFramePr/>
          </xdr:nvGraphicFramePr>
          <xdr:xfrm>
            <a:off x="0" y="0"/>
            <a:ext cx="0" cy="0"/>
          </xdr:xfrm>
          <a:graphic>
            <a:graphicData uri="http://schemas.microsoft.com/office/drawing/2010/slicer">
              <sle:slicer xmlns:sle="http://schemas.microsoft.com/office/drawing/2010/slicer" name="Workout_Type 1"/>
            </a:graphicData>
          </a:graphic>
        </xdr:graphicFrame>
      </mc:Choice>
      <mc:Fallback>
        <xdr:sp macro="" textlink="">
          <xdr:nvSpPr>
            <xdr:cNvPr id="0" name=""/>
            <xdr:cNvSpPr>
              <a:spLocks noTextEdit="1"/>
            </xdr:cNvSpPr>
          </xdr:nvSpPr>
          <xdr:spPr>
            <a:xfrm>
              <a:off x="3878580" y="2948941"/>
              <a:ext cx="1828800" cy="1516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7</xdr:row>
      <xdr:rowOff>11430</xdr:rowOff>
    </xdr:from>
    <xdr:to>
      <xdr:col>8</xdr:col>
      <xdr:colOff>457200</xdr:colOff>
      <xdr:row>22</xdr:row>
      <xdr:rowOff>11430</xdr:rowOff>
    </xdr:to>
    <xdr:graphicFrame macro="">
      <xdr:nvGraphicFramePr>
        <xdr:cNvPr id="2" name="Chart 1">
          <a:extLst>
            <a:ext uri="{FF2B5EF4-FFF2-40B4-BE49-F238E27FC236}">
              <a16:creationId xmlns:a16="http://schemas.microsoft.com/office/drawing/2014/main" id="{8639F0FF-293D-1C03-3D60-E0CB28C8A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289560</xdr:colOff>
      <xdr:row>1</xdr:row>
      <xdr:rowOff>1</xdr:rowOff>
    </xdr:from>
    <xdr:to>
      <xdr:col>5</xdr:col>
      <xdr:colOff>289560</xdr:colOff>
      <xdr:row>6</xdr:row>
      <xdr:rowOff>83821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758668CB-2D3D-7732-020B-23B2C6069A6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087880" y="182881"/>
              <a:ext cx="1828800" cy="998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403860</xdr:colOff>
      <xdr:row>0</xdr:row>
      <xdr:rowOff>45720</xdr:rowOff>
    </xdr:from>
    <xdr:to>
      <xdr:col>8</xdr:col>
      <xdr:colOff>403860</xdr:colOff>
      <xdr:row>6</xdr:row>
      <xdr:rowOff>167639</xdr:rowOff>
    </xdr:to>
    <mc:AlternateContent xmlns:mc="http://schemas.openxmlformats.org/markup-compatibility/2006">
      <mc:Choice xmlns:a14="http://schemas.microsoft.com/office/drawing/2010/main" Requires="a14">
        <xdr:graphicFrame macro="">
          <xdr:nvGraphicFramePr>
            <xdr:cNvPr id="7" name="Weight Groups">
              <a:extLst>
                <a:ext uri="{FF2B5EF4-FFF2-40B4-BE49-F238E27FC236}">
                  <a16:creationId xmlns:a16="http://schemas.microsoft.com/office/drawing/2014/main" id="{69AF5D62-2337-C2F6-F0BD-620C8376D3C7}"/>
                </a:ext>
              </a:extLst>
            </xdr:cNvPr>
            <xdr:cNvGraphicFramePr/>
          </xdr:nvGraphicFramePr>
          <xdr:xfrm>
            <a:off x="0" y="0"/>
            <a:ext cx="0" cy="0"/>
          </xdr:xfrm>
          <a:graphic>
            <a:graphicData uri="http://schemas.microsoft.com/office/drawing/2010/slicer">
              <sle:slicer xmlns:sle="http://schemas.microsoft.com/office/drawing/2010/slicer" name="Weight Groups"/>
            </a:graphicData>
          </a:graphic>
        </xdr:graphicFrame>
      </mc:Choice>
      <mc:Fallback>
        <xdr:sp macro="" textlink="">
          <xdr:nvSpPr>
            <xdr:cNvPr id="0" name=""/>
            <xdr:cNvSpPr>
              <a:spLocks noTextEdit="1"/>
            </xdr:cNvSpPr>
          </xdr:nvSpPr>
          <xdr:spPr>
            <a:xfrm>
              <a:off x="4030980" y="45720"/>
              <a:ext cx="1828800" cy="1219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5769.500209375001" createdVersion="8" refreshedVersion="8" minRefreshableVersion="3" recordCount="973" xr:uid="{2794A88F-9F3E-4573-A279-A8BB4670F369}">
  <cacheSource type="worksheet">
    <worksheetSource name="gym_members_exercise_tracking"/>
  </cacheSource>
  <cacheFields count="25">
    <cacheField name="Age" numFmtId="0">
      <sharedItems containsSemiMixedTypes="0" containsString="0" containsNumber="1" containsInteger="1" minValue="18" maxValue="59" count="42">
        <n v="56"/>
        <n v="46"/>
        <n v="32"/>
        <n v="25"/>
        <n v="38"/>
        <n v="36"/>
        <n v="40"/>
        <n v="28"/>
        <n v="41"/>
        <n v="53"/>
        <n v="57"/>
        <n v="20"/>
        <n v="39"/>
        <n v="19"/>
        <n v="47"/>
        <n v="55"/>
        <n v="50"/>
        <n v="29"/>
        <n v="42"/>
        <n v="44"/>
        <n v="59"/>
        <n v="45"/>
        <n v="33"/>
        <n v="54"/>
        <n v="24"/>
        <n v="26"/>
        <n v="35"/>
        <n v="21"/>
        <n v="31"/>
        <n v="43"/>
        <n v="37"/>
        <n v="52"/>
        <n v="34"/>
        <n v="23"/>
        <n v="51"/>
        <n v="27"/>
        <n v="48"/>
        <n v="58"/>
        <n v="18"/>
        <n v="22"/>
        <n v="30"/>
        <n v="49"/>
      </sharedItems>
      <fieldGroup par="24"/>
    </cacheField>
    <cacheField name="ID" numFmtId="0">
      <sharedItems containsSemiMixedTypes="0" containsString="0" containsNumber="1" containsInteger="1" minValue="1" maxValue="973" count="97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sharedItems>
    </cacheField>
    <cacheField name="Gender" numFmtId="0">
      <sharedItems count="2">
        <s v="Male"/>
        <s v="Female"/>
      </sharedItems>
    </cacheField>
    <cacheField name="Weight (kg)" numFmtId="0">
      <sharedItems containsSemiMixedTypes="0" containsString="0" containsNumber="1" containsInteger="1" minValue="400" maxValue="1299"/>
    </cacheField>
    <cacheField name="Adj Weight" numFmtId="0">
      <sharedItems containsSemiMixedTypes="0" containsString="0" containsNumber="1" minValue="10.09" maxValue="1299" count="748">
        <n v="88.3"/>
        <n v="74.900000000000006"/>
        <n v="68.099999999999994"/>
        <n v="53.2"/>
        <n v="46.1"/>
        <n v="58"/>
        <n v="70.3"/>
        <n v="69.7"/>
        <n v="121.7"/>
        <n v="101.8"/>
        <n v="120.8"/>
        <n v="51.7"/>
        <n v="112.5"/>
        <n v="94.5"/>
        <n v="117.7"/>
        <n v="42.5"/>
        <n v="64"/>
        <n v="43.8"/>
        <n v="66.8"/>
        <n v="75.2"/>
        <n v="89"/>
        <n v="71.900000000000006"/>
        <n v="71"/>
        <n v="120.9"/>
        <n v="64.3"/>
        <n v="63.7"/>
        <n v="65.2"/>
        <n v="53.9"/>
        <n v="84.9"/>
        <n v="78"/>
        <n v="108.2"/>
        <n v="65.400000000000006"/>
        <n v="50.2"/>
        <n v="58.9"/>
        <n v="81.400000000000006"/>
        <n v="127.6"/>
        <n v="59.3"/>
        <n v="96.9"/>
        <n v="62.6"/>
        <n v="45.5"/>
        <n v="48.8"/>
        <n v="44.3"/>
        <n v="113.2"/>
        <n v="60.5"/>
        <n v="124.2"/>
        <n v="52.4"/>
        <n v="54.7"/>
        <n v="88.1"/>
        <n v="59.7"/>
        <n v="79.7"/>
        <n v="51"/>
        <n v="84.2"/>
        <n v="122.1"/>
        <n v="96.7"/>
        <n v="73"/>
        <n v="114.8"/>
        <n v="65.5"/>
        <n v="50.3"/>
        <n v="61"/>
        <n v="44.6"/>
        <n v="58.2"/>
        <n v="44.8"/>
        <n v="87.5"/>
        <n v="51.8"/>
        <n v="64.400000000000006"/>
        <n v="67.099999999999994"/>
        <n v="85.9"/>
        <n v="61.1"/>
        <n v="106.5"/>
        <n v="61.4"/>
        <n v="40.5"/>
        <n v="70.099999999999994"/>
        <n v="94.1"/>
        <n v="55.5"/>
        <n v="53.7"/>
        <n v="66.099999999999994"/>
        <n v="103.9"/>
        <n v="61.7"/>
        <n v="52.3"/>
        <n v="59.5"/>
        <n v="72.900000000000006"/>
        <n v="76.7"/>
        <n v="72.099999999999994"/>
        <n v="54.8"/>
        <n v="105"/>
        <n v="55"/>
        <n v="81.599999999999994"/>
        <n v="75.599999999999994"/>
        <n v="81.5"/>
        <n v="61.5"/>
        <n v="74"/>
        <n v="56.4"/>
        <n v="102.6"/>
        <n v="54.6"/>
        <n v="129"/>
        <n v="103.5"/>
        <n v="59.4"/>
        <n v="60.1"/>
        <n v="77.7"/>
        <n v="41.2"/>
        <n v="58.6"/>
        <n v="109.3"/>
        <n v="69.599999999999994"/>
        <n v="56.2"/>
        <n v="71.7"/>
        <n v="86"/>
        <n v="79.400000000000006"/>
        <n v="78.400000000000006"/>
        <n v="55.4"/>
        <n v="85.5"/>
        <n v="87.6"/>
        <n v="82.4"/>
        <n v="67"/>
        <n v="42.3"/>
        <n v="82.7"/>
        <n v="92.4"/>
        <n v="63.2"/>
        <n v="86.6"/>
        <n v="129.5"/>
        <n v="98"/>
        <n v="86.2"/>
        <n v="78.599999999999994"/>
        <n v="59"/>
        <n v="57.3"/>
        <n v="122.3"/>
        <n v="85.3"/>
        <n v="45.2"/>
        <n v="55.6"/>
        <n v="82.8"/>
        <n v="125.2"/>
        <n v="58.5"/>
        <n v="86.1"/>
        <n v="63.5"/>
        <n v="69.3"/>
        <n v="70.5"/>
        <n v="79.2"/>
        <n v="115.3"/>
        <n v="62.9"/>
        <n v="62"/>
        <n v="88.5"/>
        <n v="73.900000000000006"/>
        <n v="83.1"/>
        <n v="65.099999999999994"/>
        <n v="46.6"/>
        <n v="61.9"/>
        <n v="52"/>
        <n v="113.4"/>
        <n v="40.4"/>
        <n v="70"/>
        <n v="69.5"/>
        <n v="107.9"/>
        <n v="109"/>
        <n v="101"/>
        <n v="80.900000000000006"/>
        <n v="43.1"/>
        <n v="59.1"/>
        <n v="54"/>
        <n v="72.3"/>
        <n v="51.1"/>
        <n v="89.4"/>
        <n v="51.5"/>
        <n v="87.9"/>
        <n v="42"/>
        <n v="64.8"/>
        <n v="63"/>
        <n v="52.9"/>
        <n v="49"/>
        <n v="128.19999999999999"/>
        <n v="83.6"/>
        <n v="87.8"/>
        <n v="57.4"/>
        <n v="114.9"/>
        <n v="62.1"/>
        <n v="57.1"/>
        <n v="69.2"/>
        <n v="108.6"/>
        <n v="40"/>
        <n v="41.9"/>
        <n v="68.3"/>
        <n v="88.4"/>
        <n v="66"/>
        <n v="63.4"/>
        <n v="71.599999999999994"/>
        <n v="83.8"/>
        <n v="55.9"/>
        <n v="87"/>
        <n v="65.3"/>
        <n v="45.4"/>
        <n v="87.1"/>
        <n v="71.3"/>
        <n v="49.1"/>
        <n v="78.3"/>
        <n v="48.4"/>
        <n v="76.400000000000006"/>
        <n v="110.2"/>
        <n v="82.1"/>
        <n v="82.2"/>
        <n v="107.8"/>
        <n v="65.8"/>
        <n v="68.5"/>
        <n v="63.9"/>
        <n v="76.3"/>
        <n v="44.5"/>
        <n v="50.7"/>
        <n v="55.1"/>
        <n v="73.7"/>
        <n v="86.9"/>
        <n v="60.3"/>
        <n v="78.5"/>
        <n v="110.8"/>
        <n v="60.9"/>
        <n v="55.7"/>
        <n v="110.5"/>
        <n v="55.2"/>
        <n v="46.5"/>
        <n v="70.900000000000006"/>
        <n v="74.599999999999994"/>
        <n v="45.1"/>
        <n v="99.9"/>
        <n v="117"/>
        <n v="75.900000000000006"/>
        <n v="71.2"/>
        <n v="78.8"/>
        <n v="50.6"/>
        <n v="82.5"/>
        <n v="108.5"/>
        <n v="49.9"/>
        <n v="125.1"/>
        <n v="126.8"/>
        <n v="47.8"/>
        <n v="97.9"/>
        <n v="63.1"/>
        <n v="72.400000000000006"/>
        <n v="50.4"/>
        <n v="64.2"/>
        <n v="58.8"/>
        <n v="105.2"/>
        <n v="45.9"/>
        <n v="56.3"/>
        <n v="90"/>
        <n v="60"/>
        <n v="91.5"/>
        <n v="48.7"/>
        <n v="57.8"/>
        <n v="128.4"/>
        <n v="74.2"/>
        <n v="89.6"/>
        <n v="125.9"/>
        <n v="105.5"/>
        <n v="93.4"/>
        <n v="42.9"/>
        <n v="112.4"/>
        <n v="89.3"/>
        <n v="101.7"/>
        <n v="93"/>
        <n v="87.4"/>
        <n v="123.7"/>
        <n v="61.3"/>
        <n v="84.8"/>
        <n v="64.900000000000006"/>
        <n v="109.7"/>
        <n v="85.6"/>
        <n v="66.3"/>
        <n v="44.1"/>
        <n v="63.8"/>
        <n v="74.7"/>
        <n v="57.5"/>
        <n v="60.7"/>
        <n v="69"/>
        <n v="75.8"/>
        <n v="75.7"/>
        <n v="85"/>
        <n v="63.6"/>
        <n v="73.2"/>
        <n v="48.3"/>
        <n v="42.8"/>
        <n v="90.8"/>
        <n v="45"/>
        <n v="127.7"/>
        <n v="49.2"/>
        <n v="62.3"/>
        <n v="64.099999999999994"/>
        <n v="56.9"/>
        <n v="53"/>
        <n v="72.7"/>
        <n v="76.5"/>
        <n v="113.6"/>
        <n v="62.5"/>
        <n v="95.2"/>
        <n v="105.3"/>
        <n v="78.099999999999994"/>
        <n v="70.2"/>
        <n v="60.6"/>
        <n v="63.3"/>
        <n v="68.599999999999994"/>
        <n v="123.3"/>
        <n v="107"/>
        <n v="58.4"/>
        <n v="74.3"/>
        <n v="106.8"/>
        <n v="125.5"/>
        <n v="71.400000000000006"/>
        <n v="104.8"/>
        <n v="68.2"/>
        <n v="91.4"/>
        <n v="42.1"/>
        <n v="68.7"/>
        <n v="47.2"/>
        <n v="92"/>
        <n v="82.9"/>
        <n v="66.900000000000006"/>
        <n v="93.6"/>
        <n v="86.7"/>
        <n v="58.1"/>
        <n v="42.7"/>
        <n v="51.4"/>
        <n v="67.400000000000006"/>
        <n v="125.3"/>
        <n v="102.1"/>
        <n v="108.8"/>
        <n v="81.7"/>
        <n v="81.8"/>
        <n v="107.7"/>
        <n v="48.2"/>
        <n v="96.3"/>
        <n v="80.8"/>
        <n v="95.9"/>
        <n v="40.6"/>
        <n v="105.1"/>
        <n v="64.5"/>
        <n v="62.2"/>
        <n v="68"/>
        <n v="84"/>
        <n v="45.7"/>
        <n v="95.1"/>
        <n v="105.7"/>
        <n v="48"/>
        <n v="124.3"/>
        <n v="94.7"/>
        <n v="67.900000000000006"/>
        <n v="121.1"/>
        <n v="71.5"/>
        <n v="98.6"/>
        <n v="57.7"/>
        <n v="124.6"/>
        <n v="42.2"/>
        <n v="110"/>
        <n v="66.2"/>
        <n v="101.5"/>
        <n v="114.2"/>
        <n v="54.4"/>
        <n v="85.2"/>
        <n v="115.4"/>
        <n v="54.2"/>
        <n v="77.599999999999994"/>
        <n v="102.5"/>
        <n v="118"/>
        <n v="82.3"/>
        <n v="60.2"/>
        <n v="52.1"/>
        <n v="44.2"/>
        <n v="89.1"/>
        <n v="65.900000000000006"/>
        <n v="59.2"/>
        <n v="85.4"/>
        <n v="74.8"/>
        <n v="90.3"/>
        <n v="67.7"/>
        <n v="56.8"/>
        <n v="98.4"/>
        <n v="66.5"/>
        <n v="53.3"/>
        <n v="84.6"/>
        <n v="83.9"/>
        <n v="78.7"/>
        <n v="76.900000000000006"/>
        <n v="84.3"/>
        <n v="62.4"/>
        <n v="54.9"/>
        <n v="106.4"/>
        <n v="68.400000000000006"/>
        <n v="70.7"/>
        <n v="111.5"/>
        <n v="95.8"/>
        <n v="120.6"/>
        <n v="52.6"/>
        <n v="67.8"/>
        <n v="88"/>
        <n v="124.8"/>
        <n v="61.2"/>
        <n v="72.599999999999994"/>
        <n v="70.400000000000006"/>
        <n v="52.5"/>
        <n v="55.3"/>
        <n v="49.7"/>
        <n v="83.2"/>
        <n v="120.5"/>
        <n v="121.6"/>
        <n v="129.9"/>
        <n v="88.6"/>
        <n v="46.9"/>
        <n v="70.599999999999994"/>
        <n v="109.8"/>
        <n v="73.5"/>
        <n v="83.7"/>
        <n v="86.5"/>
        <n v="94.6"/>
        <n v="47.7"/>
        <n v="52.2"/>
        <n v="88.8"/>
        <n v="118.4"/>
        <n v="47.9"/>
        <n v="79.900000000000006"/>
        <n v="121.3"/>
        <n v="78.900000000000006"/>
        <n v="127.9"/>
        <n v="43.4"/>
        <n v="53.1"/>
        <n v="102.3"/>
        <n v="56.5"/>
        <n v="72.2"/>
        <n v="85.8"/>
        <n v="50.9"/>
        <n v="80.599999999999994"/>
        <n v="58.3"/>
        <n v="111"/>
        <n v="116.4"/>
        <n v="61.6"/>
        <n v="108"/>
        <n v="62.7"/>
        <n v="76.599999999999994"/>
        <n v="57.2"/>
        <n v="123.8"/>
        <n v="76.8"/>
        <n v="92.3"/>
        <n v="71.8"/>
        <n v="57.9"/>
        <n v="109.6"/>
        <n v="86.4"/>
        <n v="70.8"/>
        <n v="97.3"/>
        <n v="60.4"/>
        <n v="49.3"/>
        <n v="91.8"/>
        <n v="73.599999999999994"/>
        <n v="47.1"/>
        <n v="87.2"/>
        <n v="110.7"/>
        <n v="80.7"/>
        <n v="77.3"/>
        <n v="72"/>
        <n v="77.900000000000006"/>
        <n v="68.900000000000006"/>
        <n v="79.599999999999994"/>
        <n v="53.6"/>
        <n v="83"/>
        <n v="121.9"/>
        <n v="40.299999999999997"/>
        <n v="101.4"/>
        <n v="47.4"/>
        <n v="90.2"/>
        <n v="95.7"/>
        <n v="53.8"/>
        <n v="72.8"/>
        <n v="56"/>
        <n v="94"/>
        <n v="44.7"/>
        <n v="95.6"/>
        <n v="75.5"/>
        <n v="88.2"/>
        <n v="62.8"/>
        <n v="84.7"/>
        <n v="116.5"/>
        <n v="77.400000000000006"/>
        <n v="58.7"/>
        <n v="127.5"/>
        <n v="56.7"/>
        <n v="75.099999999999994"/>
        <n v="79.3"/>
        <n v="100.9"/>
        <n v="55.8"/>
        <n v="48.6"/>
        <n v="126.4"/>
        <n v="75.400000000000006"/>
        <n v="107.2"/>
        <n v="116.8"/>
        <n v="93.7"/>
        <n v="41.6"/>
        <n v="127.1"/>
        <n v="69.099999999999994"/>
        <n v="129.19999999999999"/>
        <n v="67.5"/>
        <n v="46.8"/>
        <n v="101.2"/>
        <n v="56.6"/>
        <n v="40.9"/>
        <n v="127.8"/>
        <n v="41.1"/>
        <n v="64.7"/>
        <n v="80.5"/>
        <n v="73.3"/>
        <n v="114.5"/>
        <n v="81"/>
        <n v="53.5"/>
        <n v="73.400000000000006"/>
        <n v="85.7"/>
        <n v="61.8"/>
        <n v="80.3"/>
        <n v="104.3"/>
        <n v="65.7"/>
        <n v="120.3"/>
        <n v="51.9"/>
        <n v="89.8"/>
        <n v="101.1"/>
        <n v="118.6"/>
        <n v="80"/>
        <n v="73.099999999999994"/>
        <n v="117.3"/>
        <n v="67.3"/>
        <n v="98.2"/>
        <n v="117.2"/>
        <n v="107.4"/>
        <n v="46.2"/>
        <n v="86.3"/>
        <n v="96.1"/>
        <n v="69.900000000000006"/>
        <n v="102.8"/>
        <n v="95.4"/>
        <n v="66.599999999999994"/>
        <n v="83.4"/>
        <n v="87.3"/>
        <n v="88.7"/>
        <n v="12.17" u="1"/>
        <n v="10.18" u="1"/>
        <n v="12.08" u="1"/>
        <n v="11.25" u="1"/>
        <n v="11.77" u="1"/>
        <n v="12.09" u="1"/>
        <n v="10.82" u="1"/>
        <n v="12.76" u="1"/>
        <n v="11.32" u="1"/>
        <n v="12.42" u="1"/>
        <n v="12.21" u="1"/>
        <n v="11.48" u="1"/>
        <n v="10.65" u="1"/>
        <n v="10.39" u="1"/>
        <n v="10.5" u="1"/>
        <n v="10.26" u="1"/>
        <n v="12.9" u="1"/>
        <n v="10.35" u="1"/>
        <n v="10.93" u="1"/>
        <n v="12.95" u="1"/>
        <n v="12.23" u="1"/>
        <n v="12.52" u="1"/>
        <n v="11.53" u="1"/>
        <n v="11.34" u="1"/>
        <n v="10.79" u="1"/>
        <n v="10.9" u="1"/>
        <n v="10.1" u="1"/>
        <n v="12.82" u="1"/>
        <n v="11.49" u="1"/>
        <n v="10.86" u="1"/>
        <n v="11.02" u="1"/>
        <n v="10.78" u="1"/>
        <n v="11.08" u="1"/>
        <n v="11.05" u="1"/>
        <n v="11.7" u="1"/>
        <n v="10.85" u="1"/>
        <n v="12.51" u="1"/>
        <n v="12.68" u="1"/>
        <n v="10.52" u="1"/>
        <n v="12.84" u="1"/>
        <n v="12.59" u="1"/>
        <n v="10.55" u="1"/>
        <n v="11.24" u="1"/>
        <n v="10.17" u="1"/>
        <n v="12.37" u="1"/>
        <n v="10.97" u="1"/>
        <n v="12.77" u="1"/>
        <n v="11.36" u="1"/>
        <n v="10.53" u="1"/>
        <n v="12.33" u="1"/>
        <n v="10.7" u="1"/>
        <n v="10.68" u="1"/>
        <n v="12.55" u="1"/>
        <n v="10.48" u="1"/>
        <n v="12.53" u="1"/>
        <n v="10.210000000000001" u="1"/>
        <n v="10.88" u="1"/>
        <n v="10.77" u="1"/>
        <n v="10.51" u="1"/>
        <n v="10.57" u="1"/>
        <n v="12.43" u="1"/>
        <n v="12.11" u="1"/>
        <n v="12.46" u="1"/>
        <n v="11" u="1"/>
        <n v="10.15" u="1"/>
        <n v="11.42" u="1"/>
        <n v="11.54" u="1"/>
        <n v="10.25" u="1"/>
        <n v="11.8" u="1"/>
        <n v="10.64" u="1"/>
        <n v="11.15" u="1"/>
        <n v="12.06" u="1"/>
        <n v="12.48" u="1"/>
        <n v="12.05" u="1"/>
        <n v="12.16" u="1"/>
        <n v="12.99" u="1"/>
        <n v="10.98" u="1"/>
        <n v="11.84" u="1"/>
        <n v="12.13" u="1"/>
        <n v="12.79" u="1"/>
        <n v="10.23" u="1"/>
        <n v="11.1" u="1"/>
        <n v="11.64" u="1"/>
        <n v="10.8" u="1"/>
        <n v="12.38" u="1"/>
        <n v="10.96" u="1"/>
        <n v="11.07" u="1"/>
        <n v="12.19" u="1"/>
        <n v="10.14" u="1"/>
        <n v="11.65" u="1"/>
        <n v="12.75" u="1"/>
        <n v="10.09" u="1"/>
        <n v="12.64" u="1"/>
        <n v="10.72" u="1"/>
        <n v="11.68" u="1"/>
        <n v="12.71" u="1"/>
        <n v="12.92" u="1"/>
        <n v="10.119999999999999" u="1"/>
        <n v="12.78" u="1"/>
        <n v="11.45" u="1"/>
        <n v="10.43" u="1"/>
        <n v="12.03" u="1"/>
        <n v="10.11" u="1"/>
        <n v="11.86" u="1"/>
        <n v="11.73" u="1"/>
        <n v="11.72" u="1"/>
        <n v="10.74" u="1"/>
        <n v="10.28" u="1"/>
        <n v="1217" u="1"/>
        <n v="1018" u="1"/>
        <n v="1208" u="1"/>
        <n v="1125" u="1"/>
        <n v="1177" u="1"/>
        <n v="1209" u="1"/>
        <n v="1082" u="1"/>
        <n v="1276" u="1"/>
        <n v="1132" u="1"/>
        <n v="1242" u="1"/>
        <n v="1221" u="1"/>
        <n v="1148" u="1"/>
        <n v="1065" u="1"/>
        <n v="1039" u="1"/>
        <n v="1050" u="1"/>
        <n v="1026" u="1"/>
        <n v="1290" u="1"/>
        <n v="1035" u="1"/>
        <n v="1093" u="1"/>
        <n v="1295" u="1"/>
        <n v="1223" u="1"/>
        <n v="1252" u="1"/>
        <n v="1153" u="1"/>
        <n v="1134" u="1"/>
        <n v="1079" u="1"/>
        <n v="1090" u="1"/>
        <n v="1010" u="1"/>
        <n v="1282" u="1"/>
        <n v="1149" u="1"/>
        <n v="1086" u="1"/>
        <n v="1102" u="1"/>
        <n v="1078" u="1"/>
        <n v="1108" u="1"/>
        <n v="1105" u="1"/>
        <n v="1170" u="1"/>
        <n v="1085" u="1"/>
        <n v="1251" u="1"/>
        <n v="1268" u="1"/>
        <n v="1052" u="1"/>
        <n v="1284" u="1"/>
        <n v="1259" u="1"/>
        <n v="1055" u="1"/>
        <n v="1124" u="1"/>
        <n v="1017" u="1"/>
        <n v="1237" u="1"/>
        <n v="1097" u="1"/>
        <n v="1277" u="1"/>
        <n v="1136" u="1"/>
        <n v="1053" u="1"/>
        <n v="1233" u="1"/>
        <n v="1070" u="1"/>
        <n v="1068" u="1"/>
        <n v="1255" u="1"/>
        <n v="1048" u="1"/>
        <n v="1253" u="1"/>
        <n v="1021" u="1"/>
        <n v="1088" u="1"/>
        <n v="1077" u="1"/>
        <n v="1051" u="1"/>
        <n v="1057" u="1"/>
        <n v="1243" u="1"/>
        <n v="1211" u="1"/>
        <n v="1246" u="1"/>
        <n v="1100" u="1"/>
        <n v="1015" u="1"/>
        <n v="1142" u="1"/>
        <n v="1154" u="1"/>
        <n v="1025" u="1"/>
        <n v="1180" u="1"/>
        <n v="1064" u="1"/>
        <n v="1115" u="1"/>
        <n v="1206" u="1"/>
        <n v="1248" u="1"/>
        <n v="1205" u="1"/>
        <n v="1216" u="1"/>
        <n v="1299" u="1"/>
        <n v="1098" u="1"/>
        <n v="1184" u="1"/>
        <n v="1213" u="1"/>
        <n v="1279" u="1"/>
        <n v="1023" u="1"/>
        <n v="1110" u="1"/>
        <n v="1164" u="1"/>
        <n v="1080" u="1"/>
        <n v="1238" u="1"/>
        <n v="1096" u="1"/>
        <n v="1107" u="1"/>
        <n v="1219" u="1"/>
        <n v="1014" u="1"/>
        <n v="1165" u="1"/>
        <n v="1275" u="1"/>
        <n v="1009" u="1"/>
        <n v="1264" u="1"/>
        <n v="1072" u="1"/>
        <n v="1168" u="1"/>
        <n v="1271" u="1"/>
        <n v="1292" u="1"/>
        <n v="1012" u="1"/>
        <n v="1278" u="1"/>
        <n v="1145" u="1"/>
        <n v="1043" u="1"/>
        <n v="1203" u="1"/>
        <n v="1011" u="1"/>
        <n v="1186" u="1"/>
        <n v="1173" u="1"/>
        <n v="1172" u="1"/>
        <n v="1074" u="1"/>
        <n v="1028" u="1"/>
      </sharedItems>
      <fieldGroup par="23"/>
    </cacheField>
    <cacheField name="Height (m)" numFmtId="0">
      <sharedItems containsSemiMixedTypes="0" containsString="0" containsNumber="1" containsInteger="1" minValue="15" maxValue="199"/>
    </cacheField>
    <cacheField name="Height (m)2" numFmtId="0">
      <sharedItems containsSemiMixedTypes="0" containsString="0" containsNumber="1" minValue="1.5" maxValue="2"/>
    </cacheField>
    <cacheField name="Max_BPM" numFmtId="0">
      <sharedItems containsSemiMixedTypes="0" containsString="0" containsNumber="1" containsInteger="1" minValue="160" maxValue="199"/>
    </cacheField>
    <cacheField name="Avg_BPM" numFmtId="0">
      <sharedItems containsSemiMixedTypes="0" containsString="0" containsNumber="1" containsInteger="1" minValue="120" maxValue="169"/>
    </cacheField>
    <cacheField name="Resting_BPM" numFmtId="0">
      <sharedItems containsSemiMixedTypes="0" containsString="0" containsNumber="1" containsInteger="1" minValue="50" maxValue="74"/>
    </cacheField>
    <cacheField name="Session_Duration (hours)" numFmtId="0">
      <sharedItems containsSemiMixedTypes="0" containsString="0" containsNumber="1" containsInteger="1" minValue="5" maxValue="199"/>
    </cacheField>
    <cacheField name="Adj Sess Durat (hs)" numFmtId="0">
      <sharedItems containsMixedTypes="1" containsNumber="1" minValue="1" maxValue="9.9" count="143">
        <n v="1.69"/>
        <n v="1.3"/>
        <n v="1.1100000000000001"/>
        <n v="5.9"/>
        <n v="6.4"/>
        <n v="1.59"/>
        <n v="1.49"/>
        <n v="1.27"/>
        <n v="1.03"/>
        <n v="1.08"/>
        <n v="8.1999999999999993"/>
        <n v="1.1499999999999999"/>
        <n v="1.24"/>
        <n v="1.18"/>
        <n v="1.35"/>
        <n v="1.1299999999999999"/>
        <n v="1.33"/>
        <n v="1.19"/>
        <n v="1.37"/>
        <n v="1.5"/>
        <n v="1.1200000000000001"/>
        <n v="1.17"/>
        <n v="7.8"/>
        <n v="1.25"/>
        <n v="1.42"/>
        <n v="7.3"/>
        <n v="1.48"/>
        <n v="1.64"/>
        <n v="1.29"/>
        <n v="1.04"/>
        <n v="1.52"/>
        <n v="1.32"/>
        <n v="1.26"/>
        <n v="1.34"/>
        <n v="1.31"/>
        <n v="1.45"/>
        <n v="1.1399999999999999"/>
        <n v="1.2"/>
        <n v="8.4"/>
        <n v="1.41"/>
        <n v="1.23"/>
        <n v="1.67"/>
        <n v="8.1"/>
        <n v="1.47"/>
        <n v="1.4"/>
        <n v="5.6"/>
        <n v="1.75"/>
        <n v="1.97"/>
        <n v="6.2"/>
        <n v="1.99"/>
        <n v="8.9"/>
        <n v="1.81"/>
        <n v="1.73"/>
        <n v="1.07"/>
        <n v="6.3"/>
        <n v="1.87"/>
        <n v="1.78"/>
        <n v="8.6"/>
        <n v="1.0900000000000001"/>
        <n v="1.93"/>
        <n v="1.8"/>
        <n v="5.8"/>
        <n v="1.1599999999999999"/>
        <n v="5.4"/>
        <n v="9.6999999999999993"/>
        <n v="1.79"/>
        <n v="5.0999999999999996"/>
        <n v="1.74"/>
        <n v="1.39"/>
        <n v="1.01"/>
        <n v="1.44"/>
        <n v="1.72"/>
        <n v="5.5"/>
        <n v="1.02"/>
        <n v="1.22"/>
        <n v="1"/>
        <n v="1.28"/>
        <n v="1.98"/>
        <n v="6.6"/>
        <n v="1.61"/>
        <n v="6.8"/>
        <n v="1.91"/>
        <n v="1.38"/>
        <n v="1.53"/>
        <s v=""/>
        <n v="1.46"/>
        <n v="1.95"/>
        <n v="8.3000000000000007"/>
        <n v="6.7"/>
        <n v="1.36"/>
        <n v="1.57"/>
        <n v="1.55"/>
        <n v="1.58"/>
        <n v="9.1999999999999993"/>
        <n v="1.1000000000000001"/>
        <n v="1.05"/>
        <n v="1.54"/>
        <n v="1.66"/>
        <n v="1.71"/>
        <n v="1.84"/>
        <n v="1.83"/>
        <n v="1.21"/>
        <n v="1.6"/>
        <n v="9.9"/>
        <n v="7.7"/>
        <n v="9.3000000000000007"/>
        <n v="5.2"/>
        <n v="1.06"/>
        <n v="9.6"/>
        <n v="1.63"/>
        <n v="5.3"/>
        <n v="1.62"/>
        <n v="1.94"/>
        <n v="1.85"/>
        <n v="1.43"/>
        <n v="6.9"/>
        <n v="1.82"/>
        <n v="1.7"/>
        <n v="1.56"/>
        <n v="5.7"/>
        <n v="1.88"/>
        <n v="1.86"/>
        <n v="8.5"/>
        <n v="1.9"/>
        <n v="1.77"/>
        <n v="7.2"/>
        <n v="8.8000000000000007"/>
        <n v="1.65"/>
        <n v="1.51"/>
        <n v="9.4"/>
        <n v="7.6"/>
        <n v="9.1"/>
        <n v="7.4"/>
        <n v="8.6999999999999993"/>
        <n v="6.1"/>
        <n v="1.96"/>
        <n v="1.68"/>
        <n v="1.76"/>
        <n v="9.5"/>
        <n v="7.5"/>
        <n v="7.1"/>
        <n v="2"/>
        <n v="7.9"/>
      </sharedItems>
    </cacheField>
    <cacheField name="Calories_Burned" numFmtId="0">
      <sharedItems containsSemiMixedTypes="0" containsString="0" containsNumber="1" containsInteger="1" minValue="3030" maxValue="17830"/>
    </cacheField>
    <cacheField name="Adj Calories" numFmtId="0">
      <sharedItems containsSemiMixedTypes="0" containsString="0" containsNumber="1" containsInteger="1" minValue="303" maxValue="1783"/>
    </cacheField>
    <cacheField name="Calories_per_hour" numFmtId="2">
      <sharedItems containsMixedTypes="1" containsNumber="1" minValue="54.029850746268657" maxValue="929.53020134228188"/>
    </cacheField>
    <cacheField name="Workout_Type" numFmtId="0">
      <sharedItems count="4">
        <s v="Yoga"/>
        <s v="HIIT"/>
        <s v="Cardio"/>
        <s v="Strength"/>
      </sharedItems>
    </cacheField>
    <cacheField name="Fat_Percentage" numFmtId="0">
      <sharedItems containsSemiMixedTypes="0" containsString="0" containsNumber="1" containsInteger="1" minValue="100" maxValue="350"/>
    </cacheField>
    <cacheField name="Adj Fat" numFmtId="0">
      <sharedItems containsSemiMixedTypes="0" containsString="0" containsNumber="1" minValue="10" maxValue="35"/>
    </cacheField>
    <cacheField name="Water_Intake (liters)" numFmtId="0">
      <sharedItems containsSemiMixedTypes="0" containsString="0" containsNumber="1" containsInteger="1" minValue="15" maxValue="37"/>
    </cacheField>
    <cacheField name="Workout_Frequency (days/week)" numFmtId="0">
      <sharedItems containsSemiMixedTypes="0" containsString="0" containsNumber="1" containsInteger="1" minValue="2" maxValue="5"/>
    </cacheField>
    <cacheField name="Experience_Level" numFmtId="0">
      <sharedItems containsSemiMixedTypes="0" containsString="0" containsNumber="1" containsInteger="1" minValue="1" maxValue="3" count="3">
        <n v="3"/>
        <n v="2"/>
        <n v="1"/>
      </sharedItems>
    </cacheField>
    <cacheField name="BMI" numFmtId="0">
      <sharedItems containsSemiMixedTypes="0" containsString="0" containsNumber="1" containsInteger="1" minValue="141" maxValue="4984"/>
    </cacheField>
    <cacheField name="Adj BMI" numFmtId="0">
      <sharedItems containsSemiMixedTypes="0" containsString="0" containsNumber="1" minValue="12.32" maxValue="49.84"/>
    </cacheField>
    <cacheField name="Adj Weight2" numFmtId="0" databaseField="0">
      <fieldGroup base="4">
        <discretePr count="748">
          <x v="218"/>
          <x v="218"/>
          <x v="217"/>
          <x v="217"/>
          <x v="217"/>
          <x v="217"/>
          <x v="218"/>
          <x v="217"/>
          <x v="216"/>
          <x v="216"/>
          <x v="216"/>
          <x v="217"/>
          <x v="216"/>
          <x v="218"/>
          <x v="216"/>
          <x v="217"/>
          <x v="217"/>
          <x v="217"/>
          <x v="217"/>
          <x v="218"/>
          <x v="218"/>
          <x v="218"/>
          <x v="218"/>
          <x v="216"/>
          <x v="217"/>
          <x v="217"/>
          <x v="217"/>
          <x v="217"/>
          <x v="218"/>
          <x v="218"/>
          <x v="216"/>
          <x v="217"/>
          <x v="217"/>
          <x v="217"/>
          <x v="218"/>
          <x v="216"/>
          <x v="217"/>
          <x v="218"/>
          <x v="217"/>
          <x v="217"/>
          <x v="217"/>
          <x v="217"/>
          <x v="216"/>
          <x v="217"/>
          <x v="216"/>
          <x v="217"/>
          <x v="217"/>
          <x v="218"/>
          <x v="217"/>
          <x v="218"/>
          <x v="217"/>
          <x v="218"/>
          <x v="216"/>
          <x v="218"/>
          <x v="218"/>
          <x v="216"/>
          <x v="217"/>
          <x v="217"/>
          <x v="217"/>
          <x v="217"/>
          <x v="217"/>
          <x v="217"/>
          <x v="218"/>
          <x v="217"/>
          <x v="217"/>
          <x v="217"/>
          <x v="218"/>
          <x v="217"/>
          <x v="216"/>
          <x v="217"/>
          <x v="217"/>
          <x v="218"/>
          <x v="218"/>
          <x v="217"/>
          <x v="217"/>
          <x v="217"/>
          <x v="216"/>
          <x v="217"/>
          <x v="217"/>
          <x v="217"/>
          <x v="218"/>
          <x v="218"/>
          <x v="218"/>
          <x v="217"/>
          <x v="216"/>
          <x v="217"/>
          <x v="218"/>
          <x v="218"/>
          <x v="218"/>
          <x v="217"/>
          <x v="218"/>
          <x v="217"/>
          <x v="216"/>
          <x v="217"/>
          <x v="216"/>
          <x v="216"/>
          <x v="217"/>
          <x v="217"/>
          <x v="218"/>
          <x v="217"/>
          <x v="217"/>
          <x v="216"/>
          <x v="217"/>
          <x v="217"/>
          <x v="218"/>
          <x v="218"/>
          <x v="218"/>
          <x v="218"/>
          <x v="217"/>
          <x v="218"/>
          <x v="218"/>
          <x v="218"/>
          <x v="217"/>
          <x v="217"/>
          <x v="218"/>
          <x v="218"/>
          <x v="217"/>
          <x v="218"/>
          <x v="216"/>
          <x v="218"/>
          <x v="218"/>
          <x v="218"/>
          <x v="217"/>
          <x v="217"/>
          <x v="216"/>
          <x v="218"/>
          <x v="217"/>
          <x v="217"/>
          <x v="218"/>
          <x v="216"/>
          <x v="217"/>
          <x v="218"/>
          <x v="217"/>
          <x v="217"/>
          <x v="218"/>
          <x v="218"/>
          <x v="216"/>
          <x v="217"/>
          <x v="217"/>
          <x v="218"/>
          <x v="218"/>
          <x v="218"/>
          <x v="217"/>
          <x v="217"/>
          <x v="217"/>
          <x v="217"/>
          <x v="216"/>
          <x v="217"/>
          <x v="218"/>
          <x v="217"/>
          <x v="216"/>
          <x v="216"/>
          <x v="216"/>
          <x v="218"/>
          <x v="217"/>
          <x v="217"/>
          <x v="217"/>
          <x v="218"/>
          <x v="217"/>
          <x v="218"/>
          <x v="217"/>
          <x v="218"/>
          <x v="217"/>
          <x v="217"/>
          <x v="217"/>
          <x v="217"/>
          <x v="217"/>
          <x v="216"/>
          <x v="218"/>
          <x v="218"/>
          <x v="217"/>
          <x v="216"/>
          <x v="217"/>
          <x v="217"/>
          <x v="217"/>
          <x v="216"/>
          <x v="217"/>
          <x v="217"/>
          <x v="217"/>
          <x v="218"/>
          <x v="217"/>
          <x v="217"/>
          <x v="218"/>
          <x v="218"/>
          <x v="217"/>
          <x v="218"/>
          <x v="217"/>
          <x v="217"/>
          <x v="218"/>
          <x v="218"/>
          <x v="217"/>
          <x v="218"/>
          <x v="217"/>
          <x v="218"/>
          <x v="216"/>
          <x v="218"/>
          <x v="218"/>
          <x v="216"/>
          <x v="217"/>
          <x v="217"/>
          <x v="217"/>
          <x v="218"/>
          <x v="217"/>
          <x v="217"/>
          <x v="217"/>
          <x v="218"/>
          <x v="218"/>
          <x v="217"/>
          <x v="218"/>
          <x v="216"/>
          <x v="217"/>
          <x v="217"/>
          <x v="216"/>
          <x v="217"/>
          <x v="217"/>
          <x v="218"/>
          <x v="218"/>
          <x v="217"/>
          <x v="218"/>
          <x v="216"/>
          <x v="218"/>
          <x v="218"/>
          <x v="218"/>
          <x v="217"/>
          <x v="218"/>
          <x v="216"/>
          <x v="217"/>
          <x v="216"/>
          <x v="216"/>
          <x v="217"/>
          <x v="218"/>
          <x v="217"/>
          <x v="218"/>
          <x v="217"/>
          <x v="217"/>
          <x v="217"/>
          <x v="216"/>
          <x v="217"/>
          <x v="217"/>
          <x v="218"/>
          <x v="217"/>
          <x v="218"/>
          <x v="217"/>
          <x v="217"/>
          <x v="216"/>
          <x v="218"/>
          <x v="218"/>
          <x v="216"/>
          <x v="216"/>
          <x v="218"/>
          <x v="217"/>
          <x v="216"/>
          <x v="218"/>
          <x v="216"/>
          <x v="218"/>
          <x v="218"/>
          <x v="216"/>
          <x v="217"/>
          <x v="218"/>
          <x v="217"/>
          <x v="216"/>
          <x v="218"/>
          <x v="217"/>
          <x v="217"/>
          <x v="217"/>
          <x v="218"/>
          <x v="217"/>
          <x v="217"/>
          <x v="217"/>
          <x v="218"/>
          <x v="218"/>
          <x v="218"/>
          <x v="217"/>
          <x v="218"/>
          <x v="217"/>
          <x v="217"/>
          <x v="218"/>
          <x v="217"/>
          <x v="216"/>
          <x v="217"/>
          <x v="217"/>
          <x v="217"/>
          <x v="217"/>
          <x v="217"/>
          <x v="218"/>
          <x v="218"/>
          <x v="216"/>
          <x v="217"/>
          <x v="218"/>
          <x v="216"/>
          <x v="218"/>
          <x v="218"/>
          <x v="217"/>
          <x v="217"/>
          <x v="217"/>
          <x v="216"/>
          <x v="216"/>
          <x v="217"/>
          <x v="218"/>
          <x v="216"/>
          <x v="216"/>
          <x v="218"/>
          <x v="216"/>
          <x v="217"/>
          <x v="218"/>
          <x v="217"/>
          <x v="217"/>
          <x v="217"/>
          <x v="218"/>
          <x v="218"/>
          <x v="217"/>
          <x v="218"/>
          <x v="218"/>
          <x v="217"/>
          <x v="217"/>
          <x v="217"/>
          <x v="217"/>
          <x v="216"/>
          <x v="216"/>
          <x v="216"/>
          <x v="218"/>
          <x v="218"/>
          <x v="216"/>
          <x v="217"/>
          <x v="218"/>
          <x v="218"/>
          <x v="218"/>
          <x v="217"/>
          <x v="216"/>
          <x v="217"/>
          <x v="217"/>
          <x v="217"/>
          <x v="218"/>
          <x v="217"/>
          <x v="218"/>
          <x v="216"/>
          <x v="217"/>
          <x v="216"/>
          <x v="218"/>
          <x v="217"/>
          <x v="216"/>
          <x v="218"/>
          <x v="218"/>
          <x v="217"/>
          <x v="216"/>
          <x v="217"/>
          <x v="216"/>
          <x v="217"/>
          <x v="216"/>
          <x v="216"/>
          <x v="217"/>
          <x v="218"/>
          <x v="216"/>
          <x v="217"/>
          <x v="218"/>
          <x v="216"/>
          <x v="216"/>
          <x v="218"/>
          <x v="217"/>
          <x v="217"/>
          <x v="217"/>
          <x v="218"/>
          <x v="217"/>
          <x v="217"/>
          <x v="218"/>
          <x v="218"/>
          <x v="218"/>
          <x v="217"/>
          <x v="217"/>
          <x v="218"/>
          <x v="217"/>
          <x v="217"/>
          <x v="218"/>
          <x v="218"/>
          <x v="218"/>
          <x v="218"/>
          <x v="218"/>
          <x v="217"/>
          <x v="217"/>
          <x v="216"/>
          <x v="217"/>
          <x v="218"/>
          <x v="216"/>
          <x v="218"/>
          <x v="216"/>
          <x v="217"/>
          <x v="217"/>
          <x v="218"/>
          <x v="216"/>
          <x v="217"/>
          <x v="218"/>
          <x v="218"/>
          <x v="217"/>
          <x v="217"/>
          <x v="217"/>
          <x v="218"/>
          <x v="216"/>
          <x v="216"/>
          <x v="216"/>
          <x v="218"/>
          <x v="217"/>
          <x v="218"/>
          <x v="216"/>
          <x v="218"/>
          <x v="218"/>
          <x v="218"/>
          <x v="218"/>
          <x v="217"/>
          <x v="217"/>
          <x v="218"/>
          <x v="216"/>
          <x v="217"/>
          <x v="218"/>
          <x v="216"/>
          <x v="218"/>
          <x v="216"/>
          <x v="217"/>
          <x v="217"/>
          <x v="216"/>
          <x v="217"/>
          <x v="218"/>
          <x v="218"/>
          <x v="217"/>
          <x v="218"/>
          <x v="217"/>
          <x v="216"/>
          <x v="216"/>
          <x v="217"/>
          <x v="216"/>
          <x v="217"/>
          <x v="218"/>
          <x v="217"/>
          <x v="216"/>
          <x v="218"/>
          <x v="218"/>
          <x v="218"/>
          <x v="217"/>
          <x v="216"/>
          <x v="218"/>
          <x v="218"/>
          <x v="218"/>
          <x v="217"/>
          <x v="217"/>
          <x v="218"/>
          <x v="218"/>
          <x v="217"/>
          <x v="218"/>
          <x v="216"/>
          <x v="218"/>
          <x v="218"/>
          <x v="218"/>
          <x v="218"/>
          <x v="217"/>
          <x v="218"/>
          <x v="217"/>
          <x v="218"/>
          <x v="216"/>
          <x v="217"/>
          <x v="216"/>
          <x v="217"/>
          <x v="218"/>
          <x v="218"/>
          <x v="217"/>
          <x v="218"/>
          <x v="217"/>
          <x v="218"/>
          <x v="217"/>
          <x v="218"/>
          <x v="218"/>
          <x v="218"/>
          <x v="217"/>
          <x v="218"/>
          <x v="216"/>
          <x v="218"/>
          <x v="217"/>
          <x v="216"/>
          <x v="217"/>
          <x v="218"/>
          <x v="218"/>
          <x v="216"/>
          <x v="217"/>
          <x v="217"/>
          <x v="216"/>
          <x v="218"/>
          <x v="216"/>
          <x v="216"/>
          <x v="218"/>
          <x v="217"/>
          <x v="216"/>
          <x v="217"/>
          <x v="216"/>
          <x v="217"/>
          <x v="217"/>
          <x v="216"/>
          <x v="217"/>
          <x v="217"/>
          <x v="216"/>
          <x v="217"/>
          <x v="217"/>
          <x v="218"/>
          <x v="218"/>
          <x v="216"/>
          <x v="218"/>
          <x v="217"/>
          <x v="218"/>
          <x v="218"/>
          <x v="217"/>
          <x v="218"/>
          <x v="216"/>
          <x v="217"/>
          <x v="216"/>
          <x v="217"/>
          <x v="218"/>
          <x v="216"/>
          <x v="216"/>
          <x v="218"/>
          <x v="218"/>
          <x v="216"/>
          <x v="217"/>
          <x v="218"/>
          <x v="216"/>
          <x v="216"/>
          <x v="217"/>
          <x v="218"/>
          <x v="218"/>
          <x v="217"/>
          <x v="216"/>
          <x v="218"/>
          <x v="217"/>
          <x v="218"/>
          <x v="218"/>
          <x v="218"/>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discretePr>
        <groupItems count="219">
          <n v="12.17"/>
          <n v="10.18"/>
          <n v="12.08"/>
          <n v="11.25"/>
          <n v="11.77"/>
          <n v="12.09"/>
          <n v="10.82"/>
          <n v="12.76"/>
          <n v="11.32"/>
          <n v="12.42"/>
          <n v="12.21"/>
          <n v="11.48"/>
          <n v="10.65"/>
          <n v="10.39"/>
          <n v="10.5"/>
          <n v="10.26"/>
          <n v="12.9"/>
          <n v="10.35"/>
          <n v="10.93"/>
          <n v="12.95"/>
          <n v="12.23"/>
          <n v="12.52"/>
          <n v="11.53"/>
          <n v="11.34"/>
          <n v="10.79"/>
          <n v="10.9"/>
          <n v="10.1"/>
          <n v="12.82"/>
          <n v="11.49"/>
          <n v="10.86"/>
          <n v="11.02"/>
          <n v="10.78"/>
          <n v="11.08"/>
          <n v="11.05"/>
          <n v="11.7"/>
          <n v="10.85"/>
          <n v="12.51"/>
          <n v="12.68"/>
          <n v="10.52"/>
          <n v="12.84"/>
          <n v="12.59"/>
          <n v="10.55"/>
          <n v="11.24"/>
          <n v="10.17"/>
          <n v="12.37"/>
          <n v="10.97"/>
          <n v="12.77"/>
          <n v="11.36"/>
          <n v="10.53"/>
          <n v="12.33"/>
          <n v="10.7"/>
          <n v="10.68"/>
          <n v="12.55"/>
          <n v="10.48"/>
          <n v="12.53"/>
          <n v="10.210000000000001"/>
          <n v="10.88"/>
          <n v="10.77"/>
          <n v="10.51"/>
          <n v="10.57"/>
          <n v="12.43"/>
          <n v="12.11"/>
          <n v="12.46"/>
          <n v="11"/>
          <n v="10.15"/>
          <n v="11.42"/>
          <n v="11.54"/>
          <n v="10.25"/>
          <n v="11.8"/>
          <n v="10.64"/>
          <n v="11.15"/>
          <n v="12.06"/>
          <n v="12.48"/>
          <n v="12.05"/>
          <n v="12.16"/>
          <n v="12.99"/>
          <n v="10.98"/>
          <n v="11.84"/>
          <n v="12.13"/>
          <n v="12.79"/>
          <n v="10.23"/>
          <n v="11.1"/>
          <n v="11.64"/>
          <n v="10.8"/>
          <n v="12.38"/>
          <n v="10.96"/>
          <n v="11.07"/>
          <n v="12.19"/>
          <n v="10.14"/>
          <n v="11.65"/>
          <n v="12.75"/>
          <n v="10.09"/>
          <n v="12.64"/>
          <n v="10.72"/>
          <n v="11.68"/>
          <n v="12.71"/>
          <n v="12.92"/>
          <n v="10.119999999999999"/>
          <n v="12.78"/>
          <n v="11.45"/>
          <n v="10.43"/>
          <n v="12.03"/>
          <n v="10.11"/>
          <n v="11.86"/>
          <n v="11.73"/>
          <n v="11.72"/>
          <n v="10.74"/>
          <n v="10.28"/>
          <n v="1217"/>
          <n v="1018"/>
          <n v="1208"/>
          <n v="1125"/>
          <n v="1177"/>
          <n v="1209"/>
          <n v="1082"/>
          <n v="1276"/>
          <n v="1132"/>
          <n v="1242"/>
          <n v="1221"/>
          <n v="1148"/>
          <n v="1065"/>
          <n v="1039"/>
          <n v="1050"/>
          <n v="1026"/>
          <n v="1290"/>
          <n v="1035"/>
          <n v="1093"/>
          <n v="1295"/>
          <n v="1223"/>
          <n v="1252"/>
          <n v="1153"/>
          <n v="1134"/>
          <n v="1079"/>
          <n v="1090"/>
          <n v="1010"/>
          <n v="1282"/>
          <n v="1149"/>
          <n v="1086"/>
          <n v="1102"/>
          <n v="1078"/>
          <n v="1108"/>
          <n v="1105"/>
          <n v="1170"/>
          <n v="1085"/>
          <n v="1251"/>
          <n v="1268"/>
          <n v="1052"/>
          <n v="1284"/>
          <n v="1259"/>
          <n v="1055"/>
          <n v="1124"/>
          <n v="1017"/>
          <n v="1237"/>
          <n v="1097"/>
          <n v="1277"/>
          <n v="1136"/>
          <n v="1053"/>
          <n v="1233"/>
          <n v="1070"/>
          <n v="1068"/>
          <n v="1255"/>
          <n v="1048"/>
          <n v="1253"/>
          <n v="1021"/>
          <n v="1088"/>
          <n v="1077"/>
          <n v="1051"/>
          <n v="1057"/>
          <n v="1243"/>
          <n v="1211"/>
          <n v="1246"/>
          <n v="1100"/>
          <n v="1015"/>
          <n v="1142"/>
          <n v="1154"/>
          <n v="1025"/>
          <n v="1180"/>
          <n v="1064"/>
          <n v="1115"/>
          <n v="1206"/>
          <n v="1248"/>
          <n v="1205"/>
          <n v="1216"/>
          <n v="1299"/>
          <n v="1098"/>
          <n v="1184"/>
          <n v="1213"/>
          <n v="1279"/>
          <n v="1023"/>
          <n v="1110"/>
          <n v="1164"/>
          <n v="1080"/>
          <n v="1238"/>
          <n v="1096"/>
          <n v="1107"/>
          <n v="1219"/>
          <n v="1014"/>
          <n v="1165"/>
          <n v="1275"/>
          <n v="1009"/>
          <n v="1264"/>
          <n v="1072"/>
          <n v="1168"/>
          <n v="1271"/>
          <n v="1292"/>
          <n v="1012"/>
          <n v="1278"/>
          <n v="1145"/>
          <n v="1043"/>
          <n v="1203"/>
          <n v="1011"/>
          <n v="1186"/>
          <n v="1173"/>
          <n v="1172"/>
          <n v="1074"/>
          <n v="1028"/>
          <s v="Group1"/>
          <s v="Group2"/>
          <s v="Group3"/>
        </groupItems>
      </fieldGroup>
    </cacheField>
    <cacheField name="Age2" numFmtId="0" databaseField="0">
      <fieldGroup base="0">
        <discretePr count="42">
          <x v="2"/>
          <x v="2"/>
          <x v="1"/>
          <x v="0"/>
          <x v="1"/>
          <x v="1"/>
          <x v="1"/>
          <x v="0"/>
          <x v="1"/>
          <x v="2"/>
          <x v="2"/>
          <x v="0"/>
          <x v="1"/>
          <x v="0"/>
          <x v="2"/>
          <x v="2"/>
          <x v="2"/>
          <x v="0"/>
          <x v="1"/>
          <x v="1"/>
          <x v="2"/>
          <x v="1"/>
          <x v="1"/>
          <x v="2"/>
          <x v="0"/>
          <x v="0"/>
          <x v="1"/>
          <x v="0"/>
          <x v="1"/>
          <x v="1"/>
          <x v="1"/>
          <x v="2"/>
          <x v="1"/>
          <x v="0"/>
          <x v="2"/>
          <x v="0"/>
          <x v="2"/>
          <x v="2"/>
          <x v="0"/>
          <x v="0"/>
          <x v="1"/>
          <x v="2"/>
        </discretePr>
        <groupItems count="3">
          <s v="Group1"/>
          <s v="Group2"/>
          <s v="Group3"/>
        </groupItems>
      </fieldGroup>
    </cacheField>
  </cacheFields>
  <extLst>
    <ext xmlns:x14="http://schemas.microsoft.com/office/spreadsheetml/2009/9/main" uri="{725AE2AE-9491-48be-B2B4-4EB974FC3084}">
      <x14:pivotCacheDefinition pivotCacheId="11918436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5769.51126712963" createdVersion="8" refreshedVersion="8" minRefreshableVersion="3" recordCount="973" xr:uid="{E38343E6-42AC-4FC9-84A2-742A90CEACC6}">
  <cacheSource type="worksheet">
    <worksheetSource name="Table2"/>
  </cacheSource>
  <cacheFields count="5">
    <cacheField name="Adj Calories" numFmtId="0">
      <sharedItems containsSemiMixedTypes="0" containsString="0" containsNumber="1" containsInteger="1" minValue="303" maxValue="1783"/>
    </cacheField>
    <cacheField name="Adj Fat" numFmtId="0">
      <sharedItems containsSemiMixedTypes="0" containsString="0" containsNumber="1" minValue="10" maxValue="35" count="239">
        <n v="12.6"/>
        <n v="33.9"/>
        <n v="33.4"/>
        <n v="28.8"/>
        <n v="29.2"/>
        <n v="15.5"/>
        <n v="21.3"/>
        <n v="30.6"/>
        <n v="28.9"/>
        <n v="29.7"/>
        <n v="20.5"/>
        <n v="23.6"/>
        <n v="22.1"/>
        <n v="27.6"/>
        <n v="26.4"/>
        <n v="26.2"/>
        <n v="29.8"/>
        <n v="31.9"/>
        <n v="32.799999999999997"/>
        <n v="25.2"/>
        <n v="25.7"/>
        <n v="33.1"/>
        <n v="28.1"/>
        <n v="26.9"/>
        <n v="26.1"/>
        <n v="27.2"/>
        <n v="21.6"/>
        <n v="14.2"/>
        <n v="32.299999999999997"/>
        <n v="28.4"/>
        <n v="28"/>
        <n v="28.2"/>
        <n v="31.7"/>
        <n v="10.199999999999999"/>
        <n v="27.3"/>
        <n v="24.2"/>
        <n v="21.7"/>
        <n v="34.700000000000003"/>
        <n v="29.9"/>
        <n v="30.1"/>
        <n v="29.3"/>
        <n v="22.9"/>
        <n v="22.7"/>
        <n v="34.299999999999997"/>
        <n v="26.7"/>
        <n v="30.8"/>
        <n v="12.8"/>
        <n v="27.4"/>
        <n v="25"/>
        <n v="27.7"/>
        <n v="31.2"/>
        <n v="32.200000000000003"/>
        <n v="17.8"/>
        <n v="32.4"/>
        <n v="33.799999999999997"/>
        <n v="12.9"/>
        <n v="17.3"/>
        <n v="14.5"/>
        <n v="18.600000000000001"/>
        <n v="21"/>
        <n v="15.2"/>
        <n v="23.4"/>
        <n v="20.100000000000001"/>
        <n v="20.9"/>
        <n v="16.600000000000001"/>
        <n v="29.4"/>
        <n v="16.399999999999999"/>
        <n v="25.6"/>
        <n v="21.4"/>
        <n v="32"/>
        <n v="31.4"/>
        <n v="29.1"/>
        <n v="10.9"/>
        <n v="27.1"/>
        <n v="24.6"/>
        <n v="15.9"/>
        <n v="29.6"/>
        <n v="28.7"/>
        <n v="17.600000000000001"/>
        <n v="26.6"/>
        <n v="26.3"/>
        <n v="14.9"/>
        <n v="11.9"/>
        <n v="24.4"/>
        <n v="25.1"/>
        <n v="14.6"/>
        <n v="29.5"/>
        <n v="13.3"/>
        <n v="31"/>
        <n v="10.4"/>
        <n v="14.3"/>
        <n v="30.3"/>
        <n v="27.9"/>
        <n v="26.5"/>
        <n v="28.6"/>
        <n v="27.5"/>
        <n v="13.2"/>
        <n v="32.5"/>
        <n v="31.3"/>
        <n v="24"/>
        <n v="28.5"/>
        <n v="30"/>
        <n v="31.8"/>
        <n v="23.9"/>
        <n v="26"/>
        <n v="11"/>
        <n v="10.7"/>
        <n v="33.6"/>
        <n v="18.399999999999999"/>
        <n v="24.5"/>
        <n v="11.6"/>
        <n v="22.5"/>
        <n v="17.5"/>
        <n v="12.4"/>
        <n v="18.3"/>
        <n v="20.7"/>
        <n v="25.4"/>
        <n v="26.8"/>
        <n v="12"/>
        <n v="24.1"/>
        <n v="31.6"/>
        <n v="19.5"/>
        <n v="11.2"/>
        <n v="22.3"/>
        <n v="33.700000000000003"/>
        <n v="25.3"/>
        <n v="34.1"/>
        <n v="21.2"/>
        <n v="30.7"/>
        <n v="29"/>
        <n v="16.899999999999999"/>
        <n v="21.8"/>
        <n v="24.3"/>
        <n v="16.5"/>
        <n v="23.3"/>
        <n v="31.1"/>
        <n v="20.2"/>
        <n v="22.2"/>
        <n v="23.8"/>
        <n v="14.7"/>
        <n v="24.8"/>
        <n v="28.3"/>
        <n v="27.8"/>
        <n v="20.8"/>
        <n v="32.1"/>
        <n v="34.799999999999997"/>
        <n v="17.100000000000001"/>
        <n v="19.100000000000001"/>
        <n v="19"/>
        <n v="32.700000000000003"/>
        <n v="12.2"/>
        <n v="24.7"/>
        <n v="21.1"/>
        <n v="20.399999999999999"/>
        <n v="23.2"/>
        <n v="19.899999999999999"/>
        <n v="17.2"/>
        <n v="14.4"/>
        <n v="18.2"/>
        <n v="21.5"/>
        <n v="34"/>
        <n v="20"/>
        <n v="13.9"/>
        <n v="23.5"/>
        <n v="18.5"/>
        <n v="33.299999999999997"/>
        <n v="32.6"/>
        <n v="30.9"/>
        <n v="11.3"/>
        <n v="25.8"/>
        <n v="22.6"/>
        <n v="15.1"/>
        <n v="18.100000000000001"/>
        <n v="23"/>
        <n v="17"/>
        <n v="33"/>
        <n v="33.200000000000003"/>
        <n v="15.3"/>
        <n v="32.9"/>
        <n v="33.5"/>
        <n v="18.899999999999999"/>
        <n v="10.5"/>
        <n v="10.6"/>
        <n v="16.8"/>
        <n v="19.3"/>
        <n v="15.6"/>
        <n v="34.4"/>
        <n v="11.7"/>
        <n v="12.1"/>
        <n v="11.1"/>
        <n v="22.4"/>
        <n v="23.7"/>
        <n v="19.8"/>
        <n v="34.6"/>
        <n v="22"/>
        <n v="13.7"/>
        <n v="25.9"/>
        <n v="34.9"/>
        <n v="10.1"/>
        <n v="13.5"/>
        <n v="27"/>
        <n v="12.5"/>
        <n v="13.1"/>
        <n v="31.5"/>
        <n v="20.6"/>
        <n v="34.5"/>
        <n v="13.6"/>
        <n v="16.2"/>
        <n v="25.5"/>
        <n v="15"/>
        <n v="18.7"/>
        <n v="35"/>
        <n v="10.3"/>
        <n v="24.9"/>
        <n v="19.2"/>
        <n v="22.8"/>
        <n v="30.4"/>
        <n v="13.8"/>
        <n v="30.2"/>
        <n v="19.399999999999999"/>
        <n v="21.9"/>
        <n v="12.7"/>
        <n v="34.200000000000003"/>
        <n v="19.7"/>
        <n v="11.4"/>
        <n v="16.7"/>
        <n v="15.7"/>
        <n v="30.5"/>
        <n v="18"/>
        <n v="17.899999999999999"/>
        <n v="11.8"/>
        <n v="15.8"/>
        <n v="14"/>
        <n v="23.1"/>
        <n v="16.100000000000001"/>
        <n v="17.7"/>
        <n v="19.600000000000001"/>
        <n v="10"/>
        <n v="18.8"/>
      </sharedItems>
      <fieldGroup par="3"/>
    </cacheField>
    <cacheField name="Adj Water" numFmtId="0">
      <sharedItems containsSemiMixedTypes="0" containsString="0" containsNumber="1" minValue="1.5" maxValue="3.7" count="23">
        <n v="3.5"/>
        <n v="2.1"/>
        <n v="2.2999999999999998"/>
        <n v="2.8"/>
        <n v="2.7"/>
        <n v="1.9"/>
        <n v="2.6"/>
        <n v="3"/>
        <n v="3.7"/>
        <n v="3.3"/>
        <n v="1.6"/>
        <n v="2.5"/>
        <n v="2.2000000000000002"/>
        <n v="3.1"/>
        <n v="3.4"/>
        <n v="1.8"/>
        <n v="2.9"/>
        <n v="2"/>
        <n v="3.6"/>
        <n v="2.4"/>
        <n v="1.5"/>
        <n v="1.7"/>
        <n v="3.2"/>
      </sharedItems>
      <fieldGroup par="4"/>
    </cacheField>
    <cacheField name="Adj Fat2" numFmtId="0" databaseField="0">
      <fieldGroup base="1">
        <discretePr count="239">
          <x v="0"/>
          <x v="3"/>
          <x v="3"/>
          <x v="2"/>
          <x v="2"/>
          <x v="1"/>
          <x v="1"/>
          <x v="3"/>
          <x v="2"/>
          <x v="2"/>
          <x v="1"/>
          <x v="1"/>
          <x v="1"/>
          <x v="2"/>
          <x v="2"/>
          <x v="2"/>
          <x v="2"/>
          <x v="3"/>
          <x v="3"/>
          <x v="2"/>
          <x v="2"/>
          <x v="3"/>
          <x v="2"/>
          <x v="2"/>
          <x v="2"/>
          <x v="2"/>
          <x v="1"/>
          <x v="1"/>
          <x v="3"/>
          <x v="2"/>
          <x v="2"/>
          <x v="2"/>
          <x v="3"/>
          <x v="0"/>
          <x v="2"/>
          <x v="1"/>
          <x v="1"/>
          <x v="3"/>
          <x v="2"/>
          <x v="3"/>
          <x v="2"/>
          <x v="1"/>
          <x v="1"/>
          <x v="3"/>
          <x v="2"/>
          <x v="3"/>
          <x v="0"/>
          <x v="2"/>
          <x v="2"/>
          <x v="2"/>
          <x v="3"/>
          <x v="3"/>
          <x v="1"/>
          <x v="3"/>
          <x v="3"/>
          <x v="0"/>
          <x v="1"/>
          <x v="1"/>
          <x v="1"/>
          <x v="1"/>
          <x v="1"/>
          <x v="1"/>
          <x v="1"/>
          <x v="1"/>
          <x v="1"/>
          <x v="2"/>
          <x v="1"/>
          <x v="2"/>
          <x v="1"/>
          <x v="3"/>
          <x v="3"/>
          <x v="2"/>
          <x v="0"/>
          <x v="2"/>
          <x v="1"/>
          <x v="1"/>
          <x v="2"/>
          <x v="2"/>
          <x v="1"/>
          <x v="2"/>
          <x v="2"/>
          <x v="1"/>
          <x v="0"/>
          <x v="1"/>
          <x v="2"/>
          <x v="1"/>
          <x v="2"/>
          <x v="0"/>
          <x v="3"/>
          <x v="0"/>
          <x v="1"/>
          <x v="3"/>
          <x v="2"/>
          <x v="2"/>
          <x v="2"/>
          <x v="2"/>
          <x v="0"/>
          <x v="3"/>
          <x v="3"/>
          <x v="1"/>
          <x v="2"/>
          <x v="3"/>
          <x v="3"/>
          <x v="1"/>
          <x v="2"/>
          <x v="0"/>
          <x v="0"/>
          <x v="3"/>
          <x v="1"/>
          <x v="1"/>
          <x v="0"/>
          <x v="1"/>
          <x v="1"/>
          <x v="0"/>
          <x v="1"/>
          <x v="1"/>
          <x v="2"/>
          <x v="2"/>
          <x v="0"/>
          <x v="1"/>
          <x v="3"/>
          <x v="1"/>
          <x v="0"/>
          <x v="1"/>
          <x v="3"/>
          <x v="2"/>
          <x v="3"/>
          <x v="1"/>
          <x v="3"/>
          <x v="2"/>
          <x v="1"/>
          <x v="1"/>
          <x v="1"/>
          <x v="1"/>
          <x v="1"/>
          <x v="3"/>
          <x v="1"/>
          <x v="1"/>
          <x v="1"/>
          <x v="1"/>
          <x v="1"/>
          <x v="2"/>
          <x v="2"/>
          <x v="1"/>
          <x v="3"/>
          <x v="3"/>
          <x v="1"/>
          <x v="1"/>
          <x v="1"/>
          <x v="3"/>
          <x v="0"/>
          <x v="1"/>
          <x v="1"/>
          <x v="1"/>
          <x v="1"/>
          <x v="1"/>
          <x v="1"/>
          <x v="1"/>
          <x v="1"/>
          <x v="1"/>
          <x v="3"/>
          <x v="1"/>
          <x v="0"/>
          <x v="1"/>
          <x v="1"/>
          <x v="3"/>
          <x v="3"/>
          <x v="3"/>
          <x v="0"/>
          <x v="2"/>
          <x v="1"/>
          <x v="1"/>
          <x v="1"/>
          <x v="1"/>
          <x v="1"/>
          <x v="3"/>
          <x v="3"/>
          <x v="1"/>
          <x v="3"/>
          <x v="3"/>
          <x v="1"/>
          <x v="0"/>
          <x v="0"/>
          <x v="1"/>
          <x v="1"/>
          <x v="1"/>
          <x v="3"/>
          <x v="0"/>
          <x v="0"/>
          <x v="0"/>
          <x v="1"/>
          <x v="1"/>
          <x v="1"/>
          <x v="3"/>
          <x v="1"/>
          <x v="0"/>
          <x v="2"/>
          <x v="3"/>
          <x v="0"/>
          <x v="0"/>
          <x v="2"/>
          <x v="0"/>
          <x v="0"/>
          <x v="3"/>
          <x v="1"/>
          <x v="3"/>
          <x v="0"/>
          <x v="1"/>
          <x v="2"/>
          <x v="1"/>
          <x v="1"/>
          <x v="3"/>
          <x v="0"/>
          <x v="1"/>
          <x v="1"/>
          <x v="1"/>
          <x v="3"/>
          <x v="0"/>
          <x v="3"/>
          <x v="1"/>
          <x v="1"/>
          <x v="0"/>
          <x v="3"/>
          <x v="1"/>
          <x v="0"/>
          <x v="1"/>
          <x v="1"/>
          <x v="3"/>
          <x v="1"/>
          <x v="1"/>
          <x v="0"/>
          <x v="1"/>
          <x v="1"/>
          <x v="1"/>
          <x v="1"/>
          <x v="1"/>
          <x v="1"/>
          <x v="0"/>
          <x v="1"/>
        </discretePr>
        <groupItems count="4">
          <s v="Group1"/>
          <s v="Group2"/>
          <s v="Group3"/>
          <s v="Group4"/>
        </groupItems>
      </fieldGroup>
    </cacheField>
    <cacheField name="Adj Water2" numFmtId="0" databaseField="0">
      <fieldGroup base="2">
        <discretePr count="23">
          <x v="2"/>
          <x v="0"/>
          <x v="0"/>
          <x v="1"/>
          <x v="1"/>
          <x v="0"/>
          <x v="1"/>
          <x v="2"/>
          <x v="3"/>
          <x v="2"/>
          <x v="0"/>
          <x v="1"/>
          <x v="0"/>
          <x v="2"/>
          <x v="2"/>
          <x v="0"/>
          <x v="1"/>
          <x v="0"/>
          <x v="3"/>
          <x v="1"/>
          <x v="0"/>
          <x v="0"/>
          <x v="2"/>
        </discretePr>
        <groupItems count="4">
          <s v="Group1"/>
          <s v="Group2"/>
          <s v="Group3"/>
          <s v="Group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3">
  <r>
    <x v="0"/>
    <x v="0"/>
    <x v="0"/>
    <n v="883"/>
    <x v="0"/>
    <n v="171"/>
    <n v="1.71"/>
    <n v="180"/>
    <n v="157"/>
    <n v="60"/>
    <n v="169"/>
    <x v="0"/>
    <n v="13130"/>
    <n v="1313"/>
    <n v="776.92307692307691"/>
    <x v="0"/>
    <n v="126"/>
    <n v="12.6"/>
    <n v="35"/>
    <n v="4"/>
    <x v="0"/>
    <n v="302"/>
    <n v="30.2"/>
  </r>
  <r>
    <x v="1"/>
    <x v="1"/>
    <x v="1"/>
    <n v="749"/>
    <x v="1"/>
    <n v="153"/>
    <n v="1.53"/>
    <n v="179"/>
    <n v="151"/>
    <n v="66"/>
    <n v="13"/>
    <x v="1"/>
    <n v="8830"/>
    <n v="883"/>
    <n v="679.23076923076917"/>
    <x v="1"/>
    <n v="339"/>
    <n v="33.9"/>
    <n v="21"/>
    <n v="4"/>
    <x v="1"/>
    <n v="320"/>
    <n v="32"/>
  </r>
  <r>
    <x v="2"/>
    <x v="2"/>
    <x v="1"/>
    <n v="681"/>
    <x v="2"/>
    <n v="166"/>
    <n v="1.66"/>
    <n v="167"/>
    <n v="122"/>
    <n v="54"/>
    <n v="111"/>
    <x v="2"/>
    <n v="6770"/>
    <n v="677"/>
    <n v="609.90990990990986"/>
    <x v="2"/>
    <n v="334"/>
    <n v="33.4"/>
    <n v="23"/>
    <n v="4"/>
    <x v="1"/>
    <n v="2471"/>
    <n v="24.71"/>
  </r>
  <r>
    <x v="3"/>
    <x v="3"/>
    <x v="0"/>
    <n v="532"/>
    <x v="3"/>
    <n v="17"/>
    <n v="1.7"/>
    <n v="190"/>
    <n v="164"/>
    <n v="56"/>
    <n v="59"/>
    <x v="3"/>
    <n v="5320"/>
    <n v="532"/>
    <n v="90.169491525423723"/>
    <x v="3"/>
    <n v="288"/>
    <n v="28.8"/>
    <n v="21"/>
    <n v="3"/>
    <x v="2"/>
    <n v="1841"/>
    <n v="18.41"/>
  </r>
  <r>
    <x v="4"/>
    <x v="4"/>
    <x v="0"/>
    <n v="461"/>
    <x v="4"/>
    <n v="179"/>
    <n v="1.79"/>
    <n v="188"/>
    <n v="158"/>
    <n v="68"/>
    <n v="64"/>
    <x v="4"/>
    <n v="5560"/>
    <n v="556"/>
    <n v="86.875"/>
    <x v="3"/>
    <n v="292"/>
    <n v="29.2"/>
    <n v="28"/>
    <n v="3"/>
    <x v="2"/>
    <n v="1439"/>
    <n v="14.39"/>
  </r>
  <r>
    <x v="0"/>
    <x v="5"/>
    <x v="1"/>
    <n v="580"/>
    <x v="5"/>
    <n v="168"/>
    <n v="1.68"/>
    <n v="168"/>
    <n v="156"/>
    <n v="74"/>
    <n v="159"/>
    <x v="5"/>
    <n v="11160"/>
    <n v="1116"/>
    <n v="701.88679245283015"/>
    <x v="1"/>
    <n v="155"/>
    <n v="15.5"/>
    <n v="27"/>
    <n v="5"/>
    <x v="0"/>
    <n v="2055"/>
    <n v="20.55"/>
  </r>
  <r>
    <x v="5"/>
    <x v="6"/>
    <x v="0"/>
    <n v="703"/>
    <x v="6"/>
    <n v="172"/>
    <n v="1.72"/>
    <n v="174"/>
    <n v="169"/>
    <n v="73"/>
    <n v="149"/>
    <x v="6"/>
    <n v="13850"/>
    <n v="1385"/>
    <n v="929.53020134228188"/>
    <x v="2"/>
    <n v="213"/>
    <n v="21.3"/>
    <n v="23"/>
    <n v="3"/>
    <x v="1"/>
    <n v="2376"/>
    <n v="23.76"/>
  </r>
  <r>
    <x v="6"/>
    <x v="7"/>
    <x v="1"/>
    <n v="697"/>
    <x v="7"/>
    <n v="151"/>
    <n v="1.51"/>
    <n v="189"/>
    <n v="141"/>
    <n v="64"/>
    <n v="127"/>
    <x v="7"/>
    <n v="8950"/>
    <n v="895"/>
    <n v="704.72440944881885"/>
    <x v="2"/>
    <n v="306"/>
    <n v="30.6"/>
    <n v="19"/>
    <n v="3"/>
    <x v="1"/>
    <n v="3057"/>
    <n v="30.57"/>
  </r>
  <r>
    <x v="7"/>
    <x v="8"/>
    <x v="0"/>
    <n v="1217"/>
    <x v="8"/>
    <n v="194"/>
    <n v="1.94"/>
    <n v="185"/>
    <n v="127"/>
    <n v="52"/>
    <n v="103"/>
    <x v="8"/>
    <n v="7190"/>
    <n v="719"/>
    <n v="698.05825242718447"/>
    <x v="3"/>
    <n v="289"/>
    <n v="28.9"/>
    <n v="26"/>
    <n v="4"/>
    <x v="1"/>
    <n v="3234"/>
    <n v="32.340000000000003"/>
  </r>
  <r>
    <x v="7"/>
    <x v="9"/>
    <x v="0"/>
    <n v="1018"/>
    <x v="9"/>
    <n v="184"/>
    <n v="1.84"/>
    <n v="169"/>
    <n v="136"/>
    <n v="64"/>
    <n v="108"/>
    <x v="9"/>
    <n v="8080"/>
    <n v="808"/>
    <n v="748.14814814814815"/>
    <x v="2"/>
    <n v="297"/>
    <n v="29.7"/>
    <n v="27"/>
    <n v="3"/>
    <x v="2"/>
    <n v="3007"/>
    <n v="30.07"/>
  </r>
  <r>
    <x v="8"/>
    <x v="10"/>
    <x v="0"/>
    <n v="1208"/>
    <x v="10"/>
    <n v="167"/>
    <n v="1.67"/>
    <n v="188"/>
    <n v="146"/>
    <n v="54"/>
    <n v="82"/>
    <x v="10"/>
    <n v="5930"/>
    <n v="593"/>
    <n v="72.317073170731717"/>
    <x v="1"/>
    <n v="205"/>
    <n v="20.5"/>
    <n v="30"/>
    <n v="2"/>
    <x v="2"/>
    <n v="4331"/>
    <n v="43.31"/>
  </r>
  <r>
    <x v="9"/>
    <x v="11"/>
    <x v="0"/>
    <n v="517"/>
    <x v="11"/>
    <n v="17"/>
    <n v="1.7"/>
    <n v="175"/>
    <n v="152"/>
    <n v="72"/>
    <n v="115"/>
    <x v="11"/>
    <n v="8650"/>
    <n v="865"/>
    <n v="752.17391304347836"/>
    <x v="1"/>
    <n v="236"/>
    <n v="23.6"/>
    <n v="35"/>
    <n v="3"/>
    <x v="1"/>
    <n v="1789"/>
    <n v="17.89"/>
  </r>
  <r>
    <x v="10"/>
    <x v="12"/>
    <x v="0"/>
    <n v="1125"/>
    <x v="12"/>
    <n v="161"/>
    <n v="1.61"/>
    <n v="195"/>
    <n v="165"/>
    <n v="61"/>
    <n v="124"/>
    <x v="12"/>
    <n v="10130"/>
    <n v="1013"/>
    <n v="816.9354838709678"/>
    <x v="2"/>
    <n v="221"/>
    <n v="22.1"/>
    <n v="27"/>
    <n v="3"/>
    <x v="1"/>
    <n v="434"/>
    <n v="43.4"/>
  </r>
  <r>
    <x v="8"/>
    <x v="13"/>
    <x v="0"/>
    <n v="945"/>
    <x v="13"/>
    <n v="20"/>
    <n v="2"/>
    <n v="179"/>
    <n v="136"/>
    <n v="69"/>
    <n v="118"/>
    <x v="13"/>
    <n v="7940"/>
    <n v="794"/>
    <n v="672.88135593220341"/>
    <x v="1"/>
    <n v="276"/>
    <n v="27.6"/>
    <n v="37"/>
    <n v="3"/>
    <x v="2"/>
    <n v="2362"/>
    <n v="23.62"/>
  </r>
  <r>
    <x v="11"/>
    <x v="14"/>
    <x v="0"/>
    <n v="1177"/>
    <x v="14"/>
    <n v="181"/>
    <n v="1.81"/>
    <n v="196"/>
    <n v="161"/>
    <n v="54"/>
    <n v="135"/>
    <x v="14"/>
    <n v="11950"/>
    <n v="1195"/>
    <n v="885.18518518518511"/>
    <x v="0"/>
    <n v="264"/>
    <n v="26.4"/>
    <n v="33"/>
    <n v="3"/>
    <x v="1"/>
    <n v="3593"/>
    <n v="35.93"/>
  </r>
  <r>
    <x v="12"/>
    <x v="15"/>
    <x v="1"/>
    <n v="425"/>
    <x v="15"/>
    <n v="175"/>
    <n v="1.75"/>
    <n v="181"/>
    <n v="131"/>
    <n v="52"/>
    <n v="113"/>
    <x v="15"/>
    <n v="7400"/>
    <n v="740"/>
    <n v="654.86725663716823"/>
    <x v="3"/>
    <n v="262"/>
    <n v="26.2"/>
    <n v="21"/>
    <n v="2"/>
    <x v="2"/>
    <n v="1388"/>
    <n v="13.88"/>
  </r>
  <r>
    <x v="13"/>
    <x v="16"/>
    <x v="1"/>
    <n v="640"/>
    <x v="16"/>
    <n v="153"/>
    <n v="1.53"/>
    <n v="166"/>
    <n v="167"/>
    <n v="58"/>
    <n v="133"/>
    <x v="16"/>
    <n v="11110"/>
    <n v="1111"/>
    <n v="835.33834586466162"/>
    <x v="1"/>
    <n v="298"/>
    <n v="29.8"/>
    <n v="23"/>
    <n v="3"/>
    <x v="1"/>
    <n v="2734"/>
    <n v="27.34"/>
  </r>
  <r>
    <x v="8"/>
    <x v="17"/>
    <x v="1"/>
    <n v="438"/>
    <x v="17"/>
    <n v="177"/>
    <n v="1.77"/>
    <n v="182"/>
    <n v="165"/>
    <n v="58"/>
    <n v="119"/>
    <x v="17"/>
    <n v="8840"/>
    <n v="884"/>
    <n v="742.85714285714289"/>
    <x v="2"/>
    <n v="319"/>
    <n v="31.9"/>
    <n v="16"/>
    <n v="3"/>
    <x v="2"/>
    <n v="1398"/>
    <n v="13.98"/>
  </r>
  <r>
    <x v="14"/>
    <x v="18"/>
    <x v="1"/>
    <n v="668"/>
    <x v="18"/>
    <n v="175"/>
    <n v="1.75"/>
    <n v="199"/>
    <n v="146"/>
    <n v="56"/>
    <n v="113"/>
    <x v="15"/>
    <n v="7420"/>
    <n v="742"/>
    <n v="656.63716814159295"/>
    <x v="3"/>
    <n v="328"/>
    <n v="32.799999999999997"/>
    <n v="25"/>
    <n v="3"/>
    <x v="1"/>
    <n v="2181"/>
    <n v="21.81"/>
  </r>
  <r>
    <x v="15"/>
    <x v="19"/>
    <x v="1"/>
    <n v="752"/>
    <x v="19"/>
    <n v="167"/>
    <n v="1.67"/>
    <n v="188"/>
    <n v="167"/>
    <n v="51"/>
    <n v="137"/>
    <x v="18"/>
    <n v="10300"/>
    <n v="1030"/>
    <n v="751.8248175182481"/>
    <x v="1"/>
    <n v="252"/>
    <n v="25.2"/>
    <n v="22"/>
    <n v="2"/>
    <x v="2"/>
    <n v="2696"/>
    <n v="26.96"/>
  </r>
  <r>
    <x v="13"/>
    <x v="20"/>
    <x v="0"/>
    <n v="890"/>
    <x v="20"/>
    <n v="177"/>
    <n v="1.77"/>
    <n v="175"/>
    <n v="127"/>
    <n v="72"/>
    <n v="15"/>
    <x v="19"/>
    <n v="10480"/>
    <n v="1048"/>
    <n v="698.66666666666663"/>
    <x v="3"/>
    <n v="289"/>
    <n v="28.9"/>
    <n v="37"/>
    <n v="4"/>
    <x v="1"/>
    <n v="2841"/>
    <n v="28.41"/>
  </r>
  <r>
    <x v="4"/>
    <x v="21"/>
    <x v="0"/>
    <n v="719"/>
    <x v="21"/>
    <n v="177"/>
    <n v="1.77"/>
    <n v="197"/>
    <n v="142"/>
    <n v="72"/>
    <n v="112"/>
    <x v="20"/>
    <n v="8750"/>
    <n v="875"/>
    <n v="781.24999999999989"/>
    <x v="2"/>
    <n v="257"/>
    <n v="25.7"/>
    <n v="31"/>
    <n v="2"/>
    <x v="2"/>
    <n v="2295"/>
    <n v="22.95"/>
  </r>
  <r>
    <x v="16"/>
    <x v="22"/>
    <x v="1"/>
    <n v="710"/>
    <x v="22"/>
    <n v="168"/>
    <n v="1.68"/>
    <n v="187"/>
    <n v="161"/>
    <n v="70"/>
    <n v="117"/>
    <x v="21"/>
    <n v="8480"/>
    <n v="848"/>
    <n v="724.78632478632483"/>
    <x v="0"/>
    <n v="331"/>
    <n v="33.1"/>
    <n v="25"/>
    <n v="2"/>
    <x v="2"/>
    <n v="2516"/>
    <n v="25.16"/>
  </r>
  <r>
    <x v="17"/>
    <x v="23"/>
    <x v="0"/>
    <n v="1209"/>
    <x v="23"/>
    <n v="178"/>
    <n v="1.78"/>
    <n v="197"/>
    <n v="168"/>
    <n v="65"/>
    <n v="78"/>
    <x v="22"/>
    <n v="7210"/>
    <n v="721"/>
    <n v="92.435897435897445"/>
    <x v="0"/>
    <n v="281"/>
    <n v="28.1"/>
    <n v="34"/>
    <n v="2"/>
    <x v="2"/>
    <n v="3816"/>
    <n v="38.159999999999997"/>
  </r>
  <r>
    <x v="12"/>
    <x v="24"/>
    <x v="1"/>
    <n v="643"/>
    <x v="24"/>
    <n v="169"/>
    <n v="1.69"/>
    <n v="190"/>
    <n v="148"/>
    <n v="58"/>
    <n v="125"/>
    <x v="23"/>
    <n v="9250"/>
    <n v="925"/>
    <n v="740"/>
    <x v="1"/>
    <n v="269"/>
    <n v="26.9"/>
    <n v="19"/>
    <n v="4"/>
    <x v="1"/>
    <n v="2251"/>
    <n v="22.51"/>
  </r>
  <r>
    <x v="18"/>
    <x v="25"/>
    <x v="1"/>
    <n v="637"/>
    <x v="25"/>
    <n v="171"/>
    <n v="1.71"/>
    <n v="173"/>
    <n v="169"/>
    <n v="62"/>
    <n v="142"/>
    <x v="24"/>
    <n v="10800"/>
    <n v="1080"/>
    <n v="760.56338028169023"/>
    <x v="0"/>
    <n v="261"/>
    <n v="26.1"/>
    <n v="18"/>
    <n v="3"/>
    <x v="1"/>
    <n v="2178"/>
    <n v="21.78"/>
  </r>
  <r>
    <x v="19"/>
    <x v="26"/>
    <x v="0"/>
    <n v="652"/>
    <x v="26"/>
    <n v="18"/>
    <n v="1.8"/>
    <n v="192"/>
    <n v="139"/>
    <n v="68"/>
    <n v="73"/>
    <x v="25"/>
    <n v="5020"/>
    <n v="502"/>
    <n v="68.767123287671239"/>
    <x v="1"/>
    <n v="272"/>
    <n v="27.2"/>
    <n v="27"/>
    <n v="2"/>
    <x v="2"/>
    <n v="2012"/>
    <n v="20.12"/>
  </r>
  <r>
    <x v="20"/>
    <x v="27"/>
    <x v="0"/>
    <n v="539"/>
    <x v="27"/>
    <n v="175"/>
    <n v="1.75"/>
    <n v="168"/>
    <n v="135"/>
    <n v="69"/>
    <n v="148"/>
    <x v="26"/>
    <n v="9890"/>
    <n v="989"/>
    <n v="668.24324324324323"/>
    <x v="3"/>
    <n v="216"/>
    <n v="21.6"/>
    <n v="28"/>
    <n v="4"/>
    <x v="1"/>
    <n v="176"/>
    <n v="17.600000000000001"/>
  </r>
  <r>
    <x v="21"/>
    <x v="28"/>
    <x v="0"/>
    <n v="849"/>
    <x v="28"/>
    <n v="186"/>
    <n v="1.86"/>
    <n v="186"/>
    <n v="136"/>
    <n v="66"/>
    <n v="164"/>
    <x v="27"/>
    <n v="11040"/>
    <n v="1104"/>
    <n v="673.17073170731715"/>
    <x v="1"/>
    <n v="142"/>
    <n v="14.2"/>
    <n v="35"/>
    <n v="5"/>
    <x v="0"/>
    <n v="2454"/>
    <n v="24.54"/>
  </r>
  <r>
    <x v="22"/>
    <x v="29"/>
    <x v="1"/>
    <n v="780"/>
    <x v="29"/>
    <n v="168"/>
    <n v="1.68"/>
    <n v="183"/>
    <n v="135"/>
    <n v="55"/>
    <n v="129"/>
    <x v="28"/>
    <n v="8710"/>
    <n v="871"/>
    <n v="675.19379844961236"/>
    <x v="1"/>
    <n v="323"/>
    <n v="32.299999999999997"/>
    <n v="18"/>
    <n v="3"/>
    <x v="1"/>
    <n v="2764"/>
    <n v="27.64"/>
  </r>
  <r>
    <x v="2"/>
    <x v="30"/>
    <x v="0"/>
    <n v="1082"/>
    <x v="30"/>
    <n v="18"/>
    <n v="1.8"/>
    <n v="172"/>
    <n v="138"/>
    <n v="53"/>
    <n v="127"/>
    <x v="7"/>
    <n v="9640"/>
    <n v="964"/>
    <n v="759.05511811023621"/>
    <x v="1"/>
    <n v="284"/>
    <n v="28.4"/>
    <n v="35"/>
    <n v="3"/>
    <x v="2"/>
    <n v="334"/>
    <n v="33.4"/>
  </r>
  <r>
    <x v="11"/>
    <x v="31"/>
    <x v="1"/>
    <n v="654"/>
    <x v="31"/>
    <n v="152"/>
    <n v="1.52"/>
    <n v="185"/>
    <n v="127"/>
    <n v="50"/>
    <n v="103"/>
    <x v="8"/>
    <n v="6540"/>
    <n v="654"/>
    <n v="634.95145631067965"/>
    <x v="0"/>
    <n v="280"/>
    <n v="28"/>
    <n v="22"/>
    <n v="4"/>
    <x v="1"/>
    <n v="2831"/>
    <n v="28.31"/>
  </r>
  <r>
    <x v="23"/>
    <x v="32"/>
    <x v="1"/>
    <n v="502"/>
    <x v="32"/>
    <n v="161"/>
    <n v="1.61"/>
    <n v="188"/>
    <n v="157"/>
    <n v="67"/>
    <n v="148"/>
    <x v="26"/>
    <n v="10460"/>
    <n v="1046"/>
    <n v="706.75675675675677"/>
    <x v="1"/>
    <n v="282"/>
    <n v="28.2"/>
    <n v="27"/>
    <n v="2"/>
    <x v="2"/>
    <n v="1937"/>
    <n v="19.37"/>
  </r>
  <r>
    <x v="24"/>
    <x v="33"/>
    <x v="1"/>
    <n v="589"/>
    <x v="33"/>
    <n v="151"/>
    <n v="1.51"/>
    <n v="187"/>
    <n v="157"/>
    <n v="68"/>
    <n v="104"/>
    <x v="29"/>
    <n v="8160"/>
    <n v="816"/>
    <n v="784.61538461538464"/>
    <x v="2"/>
    <n v="317"/>
    <n v="31.7"/>
    <n v="25"/>
    <n v="2"/>
    <x v="2"/>
    <n v="2583"/>
    <n v="25.83"/>
  </r>
  <r>
    <x v="4"/>
    <x v="34"/>
    <x v="0"/>
    <n v="814"/>
    <x v="34"/>
    <n v="171"/>
    <n v="1.71"/>
    <n v="187"/>
    <n v="148"/>
    <n v="58"/>
    <n v="152"/>
    <x v="30"/>
    <n v="12370"/>
    <n v="1237"/>
    <n v="813.81578947368416"/>
    <x v="1"/>
    <n v="102"/>
    <n v="10.199999999999999"/>
    <n v="35"/>
    <n v="5"/>
    <x v="0"/>
    <n v="2784"/>
    <n v="27.84"/>
  </r>
  <r>
    <x v="25"/>
    <x v="35"/>
    <x v="0"/>
    <n v="1276"/>
    <x v="35"/>
    <n v="173"/>
    <n v="1.73"/>
    <n v="167"/>
    <n v="160"/>
    <n v="62"/>
    <n v="132"/>
    <x v="31"/>
    <n v="11620"/>
    <n v="1162"/>
    <n v="880.30303030303025"/>
    <x v="3"/>
    <n v="273"/>
    <n v="27.3"/>
    <n v="29"/>
    <n v="3"/>
    <x v="2"/>
    <n v="4263"/>
    <n v="42.63"/>
  </r>
  <r>
    <x v="0"/>
    <x v="36"/>
    <x v="1"/>
    <n v="593"/>
    <x v="36"/>
    <n v="156"/>
    <n v="1.56"/>
    <n v="182"/>
    <n v="155"/>
    <n v="57"/>
    <n v="126"/>
    <x v="32"/>
    <n v="8790"/>
    <n v="879"/>
    <n v="697.61904761904759"/>
    <x v="2"/>
    <n v="334"/>
    <n v="33.4"/>
    <n v="26"/>
    <n v="4"/>
    <x v="1"/>
    <n v="2437"/>
    <n v="24.37"/>
  </r>
  <r>
    <x v="26"/>
    <x v="37"/>
    <x v="0"/>
    <n v="969"/>
    <x v="37"/>
    <n v="171"/>
    <n v="1.71"/>
    <n v="188"/>
    <n v="145"/>
    <n v="72"/>
    <n v="134"/>
    <x v="33"/>
    <n v="10690"/>
    <n v="1069"/>
    <n v="797.76119402985069"/>
    <x v="3"/>
    <n v="242"/>
    <n v="24.2"/>
    <n v="29"/>
    <n v="3"/>
    <x v="1"/>
    <n v="3314"/>
    <n v="33.14"/>
  </r>
  <r>
    <x v="27"/>
    <x v="38"/>
    <x v="0"/>
    <n v="626"/>
    <x v="38"/>
    <n v="181"/>
    <n v="1.81"/>
    <n v="164"/>
    <n v="150"/>
    <n v="62"/>
    <n v="13"/>
    <x v="1"/>
    <n v="10720"/>
    <n v="1072"/>
    <n v="824.61538461538464"/>
    <x v="3"/>
    <n v="276"/>
    <n v="27.6"/>
    <n v="35"/>
    <n v="4"/>
    <x v="1"/>
    <n v="1911"/>
    <n v="19.11"/>
  </r>
  <r>
    <x v="18"/>
    <x v="39"/>
    <x v="0"/>
    <n v="455"/>
    <x v="39"/>
    <n v="16"/>
    <n v="1.6"/>
    <n v="166"/>
    <n v="163"/>
    <n v="64"/>
    <n v="131"/>
    <x v="34"/>
    <n v="10570"/>
    <n v="1057"/>
    <n v="806.87022900763361"/>
    <x v="3"/>
    <n v="217"/>
    <n v="21.7"/>
    <n v="26"/>
    <n v="3"/>
    <x v="1"/>
    <n v="1777"/>
    <n v="17.77"/>
  </r>
  <r>
    <x v="28"/>
    <x v="40"/>
    <x v="1"/>
    <n v="488"/>
    <x v="40"/>
    <n v="151"/>
    <n v="1.51"/>
    <n v="195"/>
    <n v="131"/>
    <n v="60"/>
    <n v="148"/>
    <x v="26"/>
    <n v="9690"/>
    <n v="969"/>
    <n v="654.72972972972968"/>
    <x v="2"/>
    <n v="282"/>
    <n v="28.2"/>
    <n v="20"/>
    <n v="2"/>
    <x v="2"/>
    <n v="214"/>
    <n v="21.4"/>
  </r>
  <r>
    <x v="25"/>
    <x v="41"/>
    <x v="1"/>
    <n v="443"/>
    <x v="41"/>
    <n v="16"/>
    <n v="1.6"/>
    <n v="186"/>
    <n v="136"/>
    <n v="61"/>
    <n v="108"/>
    <x v="9"/>
    <n v="7340"/>
    <n v="734"/>
    <n v="679.62962962962956"/>
    <x v="2"/>
    <n v="347"/>
    <n v="34.700000000000003"/>
    <n v="20"/>
    <n v="3"/>
    <x v="2"/>
    <n v="173"/>
    <n v="17.3"/>
  </r>
  <r>
    <x v="29"/>
    <x v="42"/>
    <x v="0"/>
    <n v="1132"/>
    <x v="42"/>
    <n v="183"/>
    <n v="1.83"/>
    <n v="161"/>
    <n v="134"/>
    <n v="63"/>
    <n v="145"/>
    <x v="35"/>
    <n v="9620"/>
    <n v="962"/>
    <n v="663.44827586206895"/>
    <x v="0"/>
    <n v="299"/>
    <n v="29.9"/>
    <n v="29"/>
    <n v="4"/>
    <x v="1"/>
    <n v="338"/>
    <n v="33.799999999999997"/>
  </r>
  <r>
    <x v="13"/>
    <x v="43"/>
    <x v="1"/>
    <n v="605"/>
    <x v="43"/>
    <n v="159"/>
    <n v="1.59"/>
    <n v="184"/>
    <n v="128"/>
    <n v="53"/>
    <n v="114"/>
    <x v="36"/>
    <n v="7300"/>
    <n v="730"/>
    <n v="640.35087719298247"/>
    <x v="2"/>
    <n v="301"/>
    <n v="30.1"/>
    <n v="22"/>
    <n v="2"/>
    <x v="2"/>
    <n v="2393"/>
    <n v="23.93"/>
  </r>
  <r>
    <x v="30"/>
    <x v="44"/>
    <x v="0"/>
    <n v="1242"/>
    <x v="44"/>
    <n v="176"/>
    <n v="1.76"/>
    <n v="168"/>
    <n v="158"/>
    <n v="50"/>
    <n v="15"/>
    <x v="19"/>
    <n v="13040"/>
    <n v="1304"/>
    <n v="869.33333333333337"/>
    <x v="1"/>
    <n v="293"/>
    <n v="29.3"/>
    <n v="28"/>
    <n v="2"/>
    <x v="2"/>
    <n v="401"/>
    <n v="40.1"/>
  </r>
  <r>
    <x v="21"/>
    <x v="45"/>
    <x v="0"/>
    <n v="524"/>
    <x v="45"/>
    <n v="185"/>
    <n v="1.85"/>
    <n v="186"/>
    <n v="161"/>
    <n v="73"/>
    <n v="12"/>
    <x v="37"/>
    <n v="9560"/>
    <n v="956"/>
    <n v="796.66666666666674"/>
    <x v="3"/>
    <n v="252"/>
    <n v="25.2"/>
    <n v="25"/>
    <n v="3"/>
    <x v="2"/>
    <n v="1531"/>
    <n v="15.31"/>
  </r>
  <r>
    <x v="24"/>
    <x v="46"/>
    <x v="0"/>
    <n v="547"/>
    <x v="46"/>
    <n v="174"/>
    <n v="1.74"/>
    <n v="160"/>
    <n v="167"/>
    <n v="53"/>
    <n v="84"/>
    <x v="38"/>
    <n v="7720"/>
    <n v="772"/>
    <n v="91.904761904761898"/>
    <x v="0"/>
    <n v="229"/>
    <n v="22.9"/>
    <n v="36"/>
    <n v="3"/>
    <x v="2"/>
    <n v="1807"/>
    <n v="18.07"/>
  </r>
  <r>
    <x v="3"/>
    <x v="47"/>
    <x v="0"/>
    <n v="881"/>
    <x v="47"/>
    <n v="195"/>
    <n v="1.95"/>
    <n v="182"/>
    <n v="131"/>
    <n v="68"/>
    <n v="141"/>
    <x v="39"/>
    <n v="10160"/>
    <n v="1016"/>
    <n v="720.56737588652481"/>
    <x v="2"/>
    <n v="227"/>
    <n v="22.7"/>
    <n v="30"/>
    <n v="2"/>
    <x v="2"/>
    <n v="2317"/>
    <n v="23.17"/>
  </r>
  <r>
    <x v="31"/>
    <x v="48"/>
    <x v="1"/>
    <n v="597"/>
    <x v="48"/>
    <n v="171"/>
    <n v="1.71"/>
    <n v="169"/>
    <n v="151"/>
    <n v="58"/>
    <n v="123"/>
    <x v="40"/>
    <n v="8360"/>
    <n v="836"/>
    <n v="679.67479674796743"/>
    <x v="3"/>
    <n v="343"/>
    <n v="34.299999999999997"/>
    <n v="20"/>
    <n v="3"/>
    <x v="2"/>
    <n v="2042"/>
    <n v="20.420000000000002"/>
  </r>
  <r>
    <x v="28"/>
    <x v="49"/>
    <x v="1"/>
    <n v="797"/>
    <x v="49"/>
    <n v="154"/>
    <n v="1.54"/>
    <n v="184"/>
    <n v="144"/>
    <n v="59"/>
    <n v="103"/>
    <x v="8"/>
    <n v="7420"/>
    <n v="742"/>
    <n v="720.38834951456306"/>
    <x v="2"/>
    <n v="267"/>
    <n v="26.7"/>
    <n v="23"/>
    <n v="4"/>
    <x v="1"/>
    <n v="3361"/>
    <n v="33.61"/>
  </r>
  <r>
    <x v="32"/>
    <x v="50"/>
    <x v="1"/>
    <n v="510"/>
    <x v="50"/>
    <n v="162"/>
    <n v="1.62"/>
    <n v="162"/>
    <n v="158"/>
    <n v="53"/>
    <n v="142"/>
    <x v="24"/>
    <n v="11220"/>
    <n v="1122"/>
    <n v="790.14084507042253"/>
    <x v="0"/>
    <n v="308"/>
    <n v="30.8"/>
    <n v="24"/>
    <n v="3"/>
    <x v="1"/>
    <n v="1943"/>
    <n v="19.43"/>
  </r>
  <r>
    <x v="9"/>
    <x v="51"/>
    <x v="0"/>
    <n v="842"/>
    <x v="51"/>
    <n v="176"/>
    <n v="1.76"/>
    <n v="165"/>
    <n v="137"/>
    <n v="69"/>
    <n v="167"/>
    <x v="41"/>
    <n v="11330"/>
    <n v="1133"/>
    <n v="678.44311377245515"/>
    <x v="2"/>
    <n v="128"/>
    <n v="12.8"/>
    <n v="35"/>
    <n v="5"/>
    <x v="0"/>
    <n v="2718"/>
    <n v="27.18"/>
  </r>
  <r>
    <x v="10"/>
    <x v="52"/>
    <x v="0"/>
    <n v="1221"/>
    <x v="52"/>
    <n v="189"/>
    <n v="1.89"/>
    <n v="165"/>
    <n v="134"/>
    <n v="58"/>
    <n v="113"/>
    <x v="15"/>
    <n v="7500"/>
    <n v="750"/>
    <n v="663.71681415929208"/>
    <x v="2"/>
    <n v="274"/>
    <n v="27.4"/>
    <n v="36"/>
    <n v="3"/>
    <x v="2"/>
    <n v="3418"/>
    <n v="34.18"/>
  </r>
  <r>
    <x v="27"/>
    <x v="53"/>
    <x v="0"/>
    <n v="967"/>
    <x v="53"/>
    <n v="172"/>
    <n v="1.72"/>
    <n v="161"/>
    <n v="151"/>
    <n v="62"/>
    <n v="126"/>
    <x v="32"/>
    <n v="10460"/>
    <n v="1046"/>
    <n v="830.15873015873012"/>
    <x v="3"/>
    <n v="250"/>
    <n v="25"/>
    <n v="28"/>
    <n v="3"/>
    <x v="2"/>
    <n v="3269"/>
    <n v="32.69"/>
  </r>
  <r>
    <x v="13"/>
    <x v="54"/>
    <x v="1"/>
    <n v="730"/>
    <x v="54"/>
    <n v="179"/>
    <n v="1.79"/>
    <n v="177"/>
    <n v="125"/>
    <n v="61"/>
    <n v="81"/>
    <x v="42"/>
    <n v="5060"/>
    <n v="506"/>
    <n v="62.46913580246914"/>
    <x v="1"/>
    <n v="277"/>
    <n v="27.7"/>
    <n v="16"/>
    <n v="3"/>
    <x v="2"/>
    <n v="2278"/>
    <n v="22.78"/>
  </r>
  <r>
    <x v="33"/>
    <x v="55"/>
    <x v="0"/>
    <n v="1148"/>
    <x v="55"/>
    <n v="16"/>
    <n v="1.6"/>
    <n v="182"/>
    <n v="163"/>
    <n v="60"/>
    <n v="147"/>
    <x v="43"/>
    <n v="13180"/>
    <n v="1318"/>
    <n v="896.59863945578229"/>
    <x v="2"/>
    <n v="217"/>
    <n v="21.7"/>
    <n v="27"/>
    <n v="4"/>
    <x v="1"/>
    <n v="4484"/>
    <n v="44.84"/>
  </r>
  <r>
    <x v="20"/>
    <x v="56"/>
    <x v="1"/>
    <n v="655"/>
    <x v="56"/>
    <n v="152"/>
    <n v="1.52"/>
    <n v="161"/>
    <n v="162"/>
    <n v="61"/>
    <n v="14"/>
    <x v="44"/>
    <n v="10210"/>
    <n v="1021"/>
    <n v="729.28571428571433"/>
    <x v="0"/>
    <n v="312"/>
    <n v="31.2"/>
    <n v="21"/>
    <n v="3"/>
    <x v="1"/>
    <n v="2835"/>
    <n v="28.35"/>
  </r>
  <r>
    <x v="27"/>
    <x v="57"/>
    <x v="1"/>
    <n v="503"/>
    <x v="57"/>
    <n v="152"/>
    <n v="1.52"/>
    <n v="171"/>
    <n v="154"/>
    <n v="67"/>
    <n v="108"/>
    <x v="9"/>
    <n v="8320"/>
    <n v="832"/>
    <n v="770.37037037037032"/>
    <x v="2"/>
    <n v="322"/>
    <n v="32.200000000000003"/>
    <n v="26"/>
    <n v="3"/>
    <x v="2"/>
    <n v="2177"/>
    <n v="21.77"/>
  </r>
  <r>
    <x v="1"/>
    <x v="58"/>
    <x v="1"/>
    <n v="610"/>
    <x v="58"/>
    <n v="171"/>
    <n v="1.71"/>
    <n v="181"/>
    <n v="153"/>
    <n v="61"/>
    <n v="167"/>
    <x v="41"/>
    <n v="11500"/>
    <n v="1150"/>
    <n v="688.62275449101799"/>
    <x v="2"/>
    <n v="178"/>
    <n v="17.8"/>
    <n v="27"/>
    <n v="4"/>
    <x v="0"/>
    <n v="2086"/>
    <n v="20.86"/>
  </r>
  <r>
    <x v="26"/>
    <x v="59"/>
    <x v="1"/>
    <n v="446"/>
    <x v="59"/>
    <n v="162"/>
    <n v="1.62"/>
    <n v="196"/>
    <n v="157"/>
    <n v="65"/>
    <n v="56"/>
    <x v="45"/>
    <n v="4400"/>
    <n v="440"/>
    <n v="78.571428571428569"/>
    <x v="1"/>
    <n v="324"/>
    <n v="32.4"/>
    <n v="20"/>
    <n v="2"/>
    <x v="2"/>
    <n v="1699"/>
    <n v="16.989999999999998"/>
  </r>
  <r>
    <x v="29"/>
    <x v="60"/>
    <x v="1"/>
    <n v="582"/>
    <x v="60"/>
    <n v="161"/>
    <n v="1.61"/>
    <n v="179"/>
    <n v="124"/>
    <n v="54"/>
    <n v="104"/>
    <x v="29"/>
    <n v="5800"/>
    <n v="580"/>
    <n v="557.69230769230762"/>
    <x v="3"/>
    <n v="264"/>
    <n v="26.4"/>
    <n v="26"/>
    <n v="3"/>
    <x v="1"/>
    <n v="2245"/>
    <n v="22.45"/>
  </r>
  <r>
    <x v="34"/>
    <x v="61"/>
    <x v="1"/>
    <n v="448"/>
    <x v="61"/>
    <n v="163"/>
    <n v="1.63"/>
    <n v="198"/>
    <n v="137"/>
    <n v="69"/>
    <n v="108"/>
    <x v="9"/>
    <n v="6660"/>
    <n v="666"/>
    <n v="616.66666666666663"/>
    <x v="0"/>
    <n v="338"/>
    <n v="33.799999999999997"/>
    <n v="21"/>
    <n v="4"/>
    <x v="1"/>
    <n v="1686"/>
    <n v="16.86"/>
  </r>
  <r>
    <x v="35"/>
    <x v="62"/>
    <x v="0"/>
    <n v="875"/>
    <x v="62"/>
    <n v="163"/>
    <n v="1.63"/>
    <n v="183"/>
    <n v="135"/>
    <n v="74"/>
    <n v="175"/>
    <x v="46"/>
    <n v="12990"/>
    <n v="1299"/>
    <n v="742.28571428571433"/>
    <x v="3"/>
    <n v="129"/>
    <n v="12.9"/>
    <n v="35"/>
    <n v="5"/>
    <x v="0"/>
    <n v="3293"/>
    <n v="32.93"/>
  </r>
  <r>
    <x v="9"/>
    <x v="63"/>
    <x v="0"/>
    <n v="518"/>
    <x v="63"/>
    <n v="174"/>
    <n v="1.74"/>
    <n v="179"/>
    <n v="127"/>
    <n v="61"/>
    <n v="123"/>
    <x v="40"/>
    <n v="7730"/>
    <n v="773"/>
    <n v="628.45528455284557"/>
    <x v="3"/>
    <n v="213"/>
    <n v="21.3"/>
    <n v="37"/>
    <n v="3"/>
    <x v="1"/>
    <n v="1711"/>
    <n v="17.11"/>
  </r>
  <r>
    <x v="28"/>
    <x v="64"/>
    <x v="1"/>
    <n v="644"/>
    <x v="64"/>
    <n v="17"/>
    <n v="1.7"/>
    <n v="160"/>
    <n v="144"/>
    <n v="70"/>
    <n v="197"/>
    <x v="47"/>
    <n v="14180"/>
    <n v="1418"/>
    <n v="719.79695431472078"/>
    <x v="3"/>
    <n v="173"/>
    <n v="17.3"/>
    <n v="27"/>
    <n v="5"/>
    <x v="0"/>
    <n v="2228"/>
    <n v="22.28"/>
  </r>
  <r>
    <x v="36"/>
    <x v="65"/>
    <x v="1"/>
    <n v="671"/>
    <x v="65"/>
    <n v="161"/>
    <n v="1.61"/>
    <n v="160"/>
    <n v="151"/>
    <n v="74"/>
    <n v="62"/>
    <x v="48"/>
    <n v="4210"/>
    <n v="421"/>
    <n v="67.903225806451616"/>
    <x v="2"/>
    <n v="334"/>
    <n v="33.4"/>
    <n v="15"/>
    <n v="2"/>
    <x v="2"/>
    <n v="2589"/>
    <n v="25.89"/>
  </r>
  <r>
    <x v="2"/>
    <x v="66"/>
    <x v="0"/>
    <n v="859"/>
    <x v="66"/>
    <n v="16"/>
    <n v="1.6"/>
    <n v="176"/>
    <n v="145"/>
    <n v="60"/>
    <n v="199"/>
    <x v="49"/>
    <n v="15870"/>
    <n v="1587"/>
    <n v="797.48743718592971"/>
    <x v="1"/>
    <n v="145"/>
    <n v="14.5"/>
    <n v="35"/>
    <n v="5"/>
    <x v="0"/>
    <n v="3355"/>
    <n v="33.549999999999997"/>
  </r>
  <r>
    <x v="3"/>
    <x v="67"/>
    <x v="1"/>
    <n v="654"/>
    <x v="31"/>
    <n v="177"/>
    <n v="1.77"/>
    <n v="160"/>
    <n v="141"/>
    <n v="58"/>
    <n v="89"/>
    <x v="50"/>
    <n v="6270"/>
    <n v="627"/>
    <n v="70.449438202247194"/>
    <x v="2"/>
    <n v="276"/>
    <n v="27.6"/>
    <n v="26"/>
    <n v="3"/>
    <x v="2"/>
    <n v="2088"/>
    <n v="20.88"/>
  </r>
  <r>
    <x v="28"/>
    <x v="68"/>
    <x v="1"/>
    <n v="611"/>
    <x v="67"/>
    <n v="176"/>
    <n v="1.76"/>
    <n v="189"/>
    <n v="150"/>
    <n v="67"/>
    <n v="181"/>
    <x v="51"/>
    <n v="13580"/>
    <n v="1358"/>
    <n v="750.27624309392263"/>
    <x v="0"/>
    <n v="186"/>
    <n v="18.600000000000001"/>
    <n v="27"/>
    <n v="4"/>
    <x v="0"/>
    <n v="1972"/>
    <n v="19.72"/>
  </r>
  <r>
    <x v="6"/>
    <x v="69"/>
    <x v="0"/>
    <n v="1065"/>
    <x v="68"/>
    <n v="165"/>
    <n v="1.65"/>
    <n v="162"/>
    <n v="162"/>
    <n v="74"/>
    <n v="132"/>
    <x v="31"/>
    <n v="11760"/>
    <n v="1176"/>
    <n v="890.90909090909088"/>
    <x v="1"/>
    <n v="210"/>
    <n v="21"/>
    <n v="36"/>
    <n v="4"/>
    <x v="1"/>
    <n v="3912"/>
    <n v="39.119999999999997"/>
  </r>
  <r>
    <x v="10"/>
    <x v="70"/>
    <x v="1"/>
    <n v="640"/>
    <x v="16"/>
    <n v="152"/>
    <n v="1.52"/>
    <n v="170"/>
    <n v="129"/>
    <n v="52"/>
    <n v="173"/>
    <x v="52"/>
    <n v="10040"/>
    <n v="1004"/>
    <n v="580.34682080924858"/>
    <x v="3"/>
    <n v="152"/>
    <n v="15.2"/>
    <n v="27"/>
    <n v="5"/>
    <x v="0"/>
    <n v="277"/>
    <n v="27.7"/>
  </r>
  <r>
    <x v="4"/>
    <x v="71"/>
    <x v="1"/>
    <n v="614"/>
    <x v="69"/>
    <n v="154"/>
    <n v="1.54"/>
    <n v="183"/>
    <n v="131"/>
    <n v="69"/>
    <n v="147"/>
    <x v="43"/>
    <n v="9630"/>
    <n v="963"/>
    <n v="655.10204081632651"/>
    <x v="1"/>
    <n v="306"/>
    <n v="30.6"/>
    <n v="27"/>
    <n v="3"/>
    <x v="1"/>
    <n v="2589"/>
    <n v="25.89"/>
  </r>
  <r>
    <x v="22"/>
    <x v="72"/>
    <x v="1"/>
    <n v="405"/>
    <x v="70"/>
    <n v="163"/>
    <n v="1.63"/>
    <n v="181"/>
    <n v="147"/>
    <n v="66"/>
    <n v="107"/>
    <x v="53"/>
    <n v="7860"/>
    <n v="786"/>
    <n v="734.57943925233644"/>
    <x v="0"/>
    <n v="319"/>
    <n v="31.9"/>
    <n v="15"/>
    <n v="4"/>
    <x v="1"/>
    <n v="1524"/>
    <n v="15.24"/>
  </r>
  <r>
    <x v="26"/>
    <x v="73"/>
    <x v="0"/>
    <n v="701"/>
    <x v="71"/>
    <n v="179"/>
    <n v="1.79"/>
    <n v="185"/>
    <n v="125"/>
    <n v="63"/>
    <n v="108"/>
    <x v="9"/>
    <n v="7430"/>
    <n v="743"/>
    <n v="687.96296296296293"/>
    <x v="2"/>
    <n v="280"/>
    <n v="28"/>
    <n v="23"/>
    <n v="3"/>
    <x v="1"/>
    <n v="2188"/>
    <n v="21.88"/>
  </r>
  <r>
    <x v="8"/>
    <x v="74"/>
    <x v="0"/>
    <n v="941"/>
    <x v="72"/>
    <n v="162"/>
    <n v="1.62"/>
    <n v="172"/>
    <n v="139"/>
    <n v="50"/>
    <n v="113"/>
    <x v="15"/>
    <n v="7770"/>
    <n v="777"/>
    <n v="687.61061946902657"/>
    <x v="2"/>
    <n v="234"/>
    <n v="23.4"/>
    <n v="31"/>
    <n v="4"/>
    <x v="1"/>
    <n v="3586"/>
    <n v="35.86"/>
  </r>
  <r>
    <x v="29"/>
    <x v="75"/>
    <x v="0"/>
    <n v="555"/>
    <x v="73"/>
    <n v="182"/>
    <n v="1.82"/>
    <n v="160"/>
    <n v="124"/>
    <n v="66"/>
    <n v="108"/>
    <x v="9"/>
    <n v="6630"/>
    <n v="663"/>
    <n v="613.8888888888888"/>
    <x v="3"/>
    <n v="201"/>
    <n v="20.100000000000001"/>
    <n v="20"/>
    <n v="3"/>
    <x v="2"/>
    <n v="1676"/>
    <n v="16.760000000000002"/>
  </r>
  <r>
    <x v="18"/>
    <x v="76"/>
    <x v="1"/>
    <n v="537"/>
    <x v="74"/>
    <n v="172"/>
    <n v="1.72"/>
    <n v="183"/>
    <n v="142"/>
    <n v="74"/>
    <n v="137"/>
    <x v="18"/>
    <n v="8750"/>
    <n v="875"/>
    <n v="638.68613138686123"/>
    <x v="2"/>
    <n v="298"/>
    <n v="29.8"/>
    <n v="16"/>
    <n v="3"/>
    <x v="2"/>
    <n v="1815"/>
    <n v="18.149999999999999"/>
  </r>
  <r>
    <x v="37"/>
    <x v="77"/>
    <x v="1"/>
    <n v="661"/>
    <x v="75"/>
    <n v="175"/>
    <n v="1.75"/>
    <n v="169"/>
    <n v="128"/>
    <n v="57"/>
    <n v="63"/>
    <x v="54"/>
    <n v="3630"/>
    <n v="363"/>
    <n v="57.61904761904762"/>
    <x v="2"/>
    <n v="252"/>
    <n v="25.2"/>
    <n v="18"/>
    <n v="2"/>
    <x v="2"/>
    <n v="2158"/>
    <n v="21.58"/>
  </r>
  <r>
    <x v="1"/>
    <x v="78"/>
    <x v="0"/>
    <n v="1039"/>
    <x v="76"/>
    <n v="177"/>
    <n v="1.77"/>
    <n v="194"/>
    <n v="148"/>
    <n v="54"/>
    <n v="118"/>
    <x v="13"/>
    <n v="8640"/>
    <n v="864"/>
    <n v="732.20338983050851"/>
    <x v="0"/>
    <n v="209"/>
    <n v="20.9"/>
    <n v="29"/>
    <n v="2"/>
    <x v="2"/>
    <n v="3316"/>
    <n v="33.159999999999997"/>
  </r>
  <r>
    <x v="2"/>
    <x v="79"/>
    <x v="1"/>
    <n v="617"/>
    <x v="77"/>
    <n v="158"/>
    <n v="1.58"/>
    <n v="183"/>
    <n v="135"/>
    <n v="54"/>
    <n v="187"/>
    <x v="55"/>
    <n v="12620"/>
    <n v="1262"/>
    <n v="674.86631016042782"/>
    <x v="1"/>
    <n v="166"/>
    <n v="16.600000000000001"/>
    <n v="27"/>
    <n v="5"/>
    <x v="0"/>
    <n v="2472"/>
    <n v="24.72"/>
  </r>
  <r>
    <x v="38"/>
    <x v="80"/>
    <x v="1"/>
    <n v="523"/>
    <x v="78"/>
    <n v="174"/>
    <n v="1.74"/>
    <n v="187"/>
    <n v="165"/>
    <n v="58"/>
    <n v="12"/>
    <x v="37"/>
    <n v="9900"/>
    <n v="990"/>
    <n v="825"/>
    <x v="2"/>
    <n v="294"/>
    <n v="29.4"/>
    <n v="22"/>
    <n v="2"/>
    <x v="2"/>
    <n v="1727"/>
    <n v="17.27"/>
  </r>
  <r>
    <x v="18"/>
    <x v="81"/>
    <x v="1"/>
    <n v="595"/>
    <x v="79"/>
    <n v="174"/>
    <n v="1.74"/>
    <n v="195"/>
    <n v="141"/>
    <n v="52"/>
    <n v="178"/>
    <x v="56"/>
    <n v="11290"/>
    <n v="1129"/>
    <n v="634.2696629213483"/>
    <x v="0"/>
    <n v="164"/>
    <n v="16.399999999999999"/>
    <n v="27"/>
    <n v="5"/>
    <x v="0"/>
    <n v="1965"/>
    <n v="19.649999999999999"/>
  </r>
  <r>
    <x v="24"/>
    <x v="82"/>
    <x v="1"/>
    <n v="729"/>
    <x v="80"/>
    <n v="176"/>
    <n v="1.76"/>
    <n v="175"/>
    <n v="127"/>
    <n v="68"/>
    <n v="86"/>
    <x v="57"/>
    <n v="5460"/>
    <n v="546"/>
    <n v="63.488372093023258"/>
    <x v="0"/>
    <n v="308"/>
    <n v="30.8"/>
    <n v="15"/>
    <n v="3"/>
    <x v="2"/>
    <n v="2353"/>
    <n v="23.53"/>
  </r>
  <r>
    <x v="25"/>
    <x v="83"/>
    <x v="1"/>
    <n v="767"/>
    <x v="81"/>
    <n v="163"/>
    <n v="1.63"/>
    <n v="199"/>
    <n v="139"/>
    <n v="72"/>
    <n v="108"/>
    <x v="9"/>
    <n v="7510"/>
    <n v="751"/>
    <n v="695.37037037037032"/>
    <x v="3"/>
    <n v="256"/>
    <n v="25.6"/>
    <n v="17"/>
    <n v="2"/>
    <x v="2"/>
    <n v="2887"/>
    <n v="28.87"/>
  </r>
  <r>
    <x v="8"/>
    <x v="84"/>
    <x v="0"/>
    <n v="721"/>
    <x v="82"/>
    <n v="183"/>
    <n v="1.83"/>
    <n v="175"/>
    <n v="133"/>
    <n v="58"/>
    <n v="113"/>
    <x v="15"/>
    <n v="7440"/>
    <n v="744"/>
    <n v="658.40707964601779"/>
    <x v="0"/>
    <n v="214"/>
    <n v="21.4"/>
    <n v="28"/>
    <n v="3"/>
    <x v="1"/>
    <n v="2153"/>
    <n v="21.53"/>
  </r>
  <r>
    <x v="38"/>
    <x v="85"/>
    <x v="1"/>
    <n v="548"/>
    <x v="83"/>
    <n v="168"/>
    <n v="1.68"/>
    <n v="176"/>
    <n v="158"/>
    <n v="71"/>
    <n v="127"/>
    <x v="7"/>
    <n v="10030"/>
    <n v="1003"/>
    <n v="789.763779527559"/>
    <x v="3"/>
    <n v="320"/>
    <n v="32"/>
    <n v="22"/>
    <n v="4"/>
    <x v="1"/>
    <n v="1942"/>
    <n v="19.420000000000002"/>
  </r>
  <r>
    <x v="3"/>
    <x v="86"/>
    <x v="0"/>
    <n v="1050"/>
    <x v="84"/>
    <n v="188"/>
    <n v="1.88"/>
    <n v="174"/>
    <n v="156"/>
    <n v="67"/>
    <n v="134"/>
    <x v="33"/>
    <n v="11500"/>
    <n v="1150"/>
    <n v="858.20895522388059"/>
    <x v="2"/>
    <n v="214"/>
    <n v="21.4"/>
    <n v="23"/>
    <n v="3"/>
    <x v="1"/>
    <n v="2971"/>
    <n v="29.71"/>
  </r>
  <r>
    <x v="8"/>
    <x v="87"/>
    <x v="1"/>
    <n v="550"/>
    <x v="85"/>
    <n v="155"/>
    <n v="1.55"/>
    <n v="175"/>
    <n v="169"/>
    <n v="65"/>
    <n v="145"/>
    <x v="35"/>
    <n v="11030"/>
    <n v="1103"/>
    <n v="760.68965517241384"/>
    <x v="3"/>
    <n v="314"/>
    <n v="31.4"/>
    <n v="20"/>
    <n v="4"/>
    <x v="1"/>
    <n v="2289"/>
    <n v="22.89"/>
  </r>
  <r>
    <x v="7"/>
    <x v="88"/>
    <x v="0"/>
    <n v="816"/>
    <x v="86"/>
    <n v="166"/>
    <n v="1.66"/>
    <n v="174"/>
    <n v="153"/>
    <n v="50"/>
    <n v="109"/>
    <x v="58"/>
    <n v="9170"/>
    <n v="917"/>
    <n v="841.28440366972472"/>
    <x v="0"/>
    <n v="205"/>
    <n v="20.5"/>
    <n v="35"/>
    <n v="4"/>
    <x v="1"/>
    <n v="2961"/>
    <n v="29.61"/>
  </r>
  <r>
    <x v="32"/>
    <x v="89"/>
    <x v="1"/>
    <n v="756"/>
    <x v="87"/>
    <n v="16"/>
    <n v="1.6"/>
    <n v="193"/>
    <n v="130"/>
    <n v="51"/>
    <n v="64"/>
    <x v="4"/>
    <n v="4160"/>
    <n v="416"/>
    <n v="65"/>
    <x v="1"/>
    <n v="291"/>
    <n v="29.1"/>
    <n v="27"/>
    <n v="2"/>
    <x v="2"/>
    <n v="2953"/>
    <n v="29.53"/>
  </r>
  <r>
    <x v="3"/>
    <x v="90"/>
    <x v="0"/>
    <n v="815"/>
    <x v="88"/>
    <n v="161"/>
    <n v="1.61"/>
    <n v="170"/>
    <n v="159"/>
    <n v="63"/>
    <n v="193"/>
    <x v="59"/>
    <n v="16880"/>
    <n v="1688"/>
    <n v="874.61139896373061"/>
    <x v="1"/>
    <n v="109"/>
    <n v="10.9"/>
    <n v="35"/>
    <n v="4"/>
    <x v="0"/>
    <n v="3144"/>
    <n v="31.44"/>
  </r>
  <r>
    <x v="31"/>
    <x v="91"/>
    <x v="1"/>
    <n v="615"/>
    <x v="89"/>
    <n v="169"/>
    <n v="1.69"/>
    <n v="160"/>
    <n v="152"/>
    <n v="63"/>
    <n v="18"/>
    <x v="60"/>
    <n v="12310"/>
    <n v="1231"/>
    <n v="683.88888888888891"/>
    <x v="2"/>
    <n v="155"/>
    <n v="15.5"/>
    <n v="27"/>
    <n v="4"/>
    <x v="0"/>
    <n v="2153"/>
    <n v="21.53"/>
  </r>
  <r>
    <x v="31"/>
    <x v="92"/>
    <x v="0"/>
    <n v="740"/>
    <x v="90"/>
    <n v="163"/>
    <n v="1.63"/>
    <n v="174"/>
    <n v="150"/>
    <n v="50"/>
    <n v="126"/>
    <x v="32"/>
    <n v="9360"/>
    <n v="936"/>
    <n v="742.85714285714289"/>
    <x v="2"/>
    <n v="257"/>
    <n v="25.7"/>
    <n v="37"/>
    <n v="3"/>
    <x v="1"/>
    <n v="2785"/>
    <n v="27.85"/>
  </r>
  <r>
    <x v="16"/>
    <x v="93"/>
    <x v="1"/>
    <n v="564"/>
    <x v="91"/>
    <n v="159"/>
    <n v="1.59"/>
    <n v="185"/>
    <n v="163"/>
    <n v="74"/>
    <n v="126"/>
    <x v="32"/>
    <n v="9240"/>
    <n v="924"/>
    <n v="733.33333333333337"/>
    <x v="1"/>
    <n v="343"/>
    <n v="34.299999999999997"/>
    <n v="26"/>
    <n v="3"/>
    <x v="2"/>
    <n v="2231"/>
    <n v="22.31"/>
  </r>
  <r>
    <x v="39"/>
    <x v="94"/>
    <x v="0"/>
    <n v="1026"/>
    <x v="92"/>
    <n v="184"/>
    <n v="1.84"/>
    <n v="163"/>
    <n v="153"/>
    <n v="65"/>
    <n v="125"/>
    <x v="23"/>
    <n v="10520"/>
    <n v="1052"/>
    <n v="841.6"/>
    <x v="3"/>
    <n v="205"/>
    <n v="20.5"/>
    <n v="27"/>
    <n v="3"/>
    <x v="1"/>
    <n v="303"/>
    <n v="30.3"/>
  </r>
  <r>
    <x v="20"/>
    <x v="95"/>
    <x v="1"/>
    <n v="546"/>
    <x v="93"/>
    <n v="157"/>
    <n v="1.57"/>
    <n v="164"/>
    <n v="169"/>
    <n v="64"/>
    <n v="58"/>
    <x v="61"/>
    <n v="4410"/>
    <n v="441"/>
    <n v="76.034482758620697"/>
    <x v="2"/>
    <n v="292"/>
    <n v="29.2"/>
    <n v="23"/>
    <n v="3"/>
    <x v="2"/>
    <n v="2215"/>
    <n v="22.15"/>
  </r>
  <r>
    <x v="0"/>
    <x v="96"/>
    <x v="0"/>
    <n v="1290"/>
    <x v="94"/>
    <n v="178"/>
    <n v="1.78"/>
    <n v="194"/>
    <n v="126"/>
    <n v="64"/>
    <n v="129"/>
    <x v="28"/>
    <n v="8050"/>
    <n v="805"/>
    <n v="624.03100775193798"/>
    <x v="0"/>
    <n v="271"/>
    <n v="27.1"/>
    <n v="27"/>
    <n v="2"/>
    <x v="2"/>
    <n v="4071"/>
    <n v="40.71"/>
  </r>
  <r>
    <x v="37"/>
    <x v="97"/>
    <x v="0"/>
    <n v="1035"/>
    <x v="95"/>
    <n v="166"/>
    <n v="1.66"/>
    <n v="172"/>
    <n v="168"/>
    <n v="61"/>
    <n v="133"/>
    <x v="16"/>
    <n v="11060"/>
    <n v="1106"/>
    <n v="831.57894736842104"/>
    <x v="2"/>
    <n v="246"/>
    <n v="24.6"/>
    <n v="31"/>
    <n v="3"/>
    <x v="2"/>
    <n v="3756"/>
    <n v="37.56"/>
  </r>
  <r>
    <x v="21"/>
    <x v="98"/>
    <x v="1"/>
    <n v="594"/>
    <x v="96"/>
    <n v="151"/>
    <n v="1.51"/>
    <n v="169"/>
    <n v="142"/>
    <n v="65"/>
    <n v="115"/>
    <x v="11"/>
    <n v="7350"/>
    <n v="735"/>
    <n v="639.13043478260875"/>
    <x v="3"/>
    <n v="331"/>
    <n v="33.1"/>
    <n v="19"/>
    <n v="4"/>
    <x v="1"/>
    <n v="2605"/>
    <n v="26.05"/>
  </r>
  <r>
    <x v="24"/>
    <x v="99"/>
    <x v="1"/>
    <n v="601"/>
    <x v="97"/>
    <n v="179"/>
    <n v="1.79"/>
    <n v="170"/>
    <n v="165"/>
    <n v="63"/>
    <n v="197"/>
    <x v="47"/>
    <n v="16250"/>
    <n v="1625"/>
    <n v="824.87309644670052"/>
    <x v="2"/>
    <n v="159"/>
    <n v="15.9"/>
    <n v="27"/>
    <n v="4"/>
    <x v="0"/>
    <n v="1876"/>
    <n v="18.760000000000002"/>
  </r>
  <r>
    <x v="25"/>
    <x v="100"/>
    <x v="0"/>
    <n v="777"/>
    <x v="98"/>
    <n v="162"/>
    <n v="1.62"/>
    <n v="177"/>
    <n v="126"/>
    <n v="73"/>
    <n v="116"/>
    <x v="62"/>
    <n v="8040"/>
    <n v="804"/>
    <n v="693.10344827586209"/>
    <x v="0"/>
    <n v="296"/>
    <n v="29.6"/>
    <n v="30"/>
    <n v="3"/>
    <x v="1"/>
    <n v="2961"/>
    <n v="29.61"/>
  </r>
  <r>
    <x v="3"/>
    <x v="101"/>
    <x v="1"/>
    <n v="412"/>
    <x v="99"/>
    <n v="162"/>
    <n v="1.62"/>
    <n v="193"/>
    <n v="144"/>
    <n v="64"/>
    <n v="149"/>
    <x v="6"/>
    <n v="10730"/>
    <n v="1073"/>
    <n v="720.13422818791946"/>
    <x v="0"/>
    <n v="289"/>
    <n v="28.9"/>
    <n v="21"/>
    <n v="4"/>
    <x v="1"/>
    <n v="157"/>
    <n v="15.7"/>
  </r>
  <r>
    <x v="17"/>
    <x v="102"/>
    <x v="0"/>
    <n v="586"/>
    <x v="100"/>
    <n v="161"/>
    <n v="1.61"/>
    <n v="198"/>
    <n v="122"/>
    <n v="72"/>
    <n v="12"/>
    <x v="37"/>
    <n v="8050"/>
    <n v="805"/>
    <n v="670.83333333333337"/>
    <x v="0"/>
    <n v="234"/>
    <n v="23.4"/>
    <n v="20"/>
    <n v="3"/>
    <x v="1"/>
    <n v="2261"/>
    <n v="22.61"/>
  </r>
  <r>
    <x v="34"/>
    <x v="103"/>
    <x v="0"/>
    <n v="1093"/>
    <x v="101"/>
    <n v="178"/>
    <n v="1.78"/>
    <n v="182"/>
    <n v="157"/>
    <n v="64"/>
    <n v="54"/>
    <x v="63"/>
    <n v="4200"/>
    <n v="420"/>
    <n v="77.777777777777771"/>
    <x v="3"/>
    <n v="287"/>
    <n v="28.7"/>
    <n v="33"/>
    <n v="3"/>
    <x v="2"/>
    <n v="345"/>
    <n v="34.5"/>
  </r>
  <r>
    <x v="16"/>
    <x v="104"/>
    <x v="0"/>
    <n v="696"/>
    <x v="102"/>
    <n v="196"/>
    <n v="1.96"/>
    <n v="166"/>
    <n v="139"/>
    <n v="68"/>
    <n v="97"/>
    <x v="64"/>
    <n v="6670"/>
    <n v="667"/>
    <n v="68.762886597938149"/>
    <x v="3"/>
    <n v="256"/>
    <n v="25.6"/>
    <n v="20"/>
    <n v="3"/>
    <x v="2"/>
    <n v="1812"/>
    <n v="18.12"/>
  </r>
  <r>
    <x v="6"/>
    <x v="105"/>
    <x v="1"/>
    <n v="562"/>
    <x v="103"/>
    <n v="179"/>
    <n v="1.79"/>
    <n v="198"/>
    <n v="153"/>
    <n v="57"/>
    <n v="179"/>
    <x v="65"/>
    <n v="13690"/>
    <n v="1369"/>
    <n v="764.80446927374305"/>
    <x v="0"/>
    <n v="176"/>
    <n v="17.600000000000001"/>
    <n v="27"/>
    <n v="5"/>
    <x v="0"/>
    <n v="1754"/>
    <n v="17.54"/>
  </r>
  <r>
    <x v="8"/>
    <x v="106"/>
    <x v="0"/>
    <n v="717"/>
    <x v="104"/>
    <n v="196"/>
    <n v="1.96"/>
    <n v="162"/>
    <n v="168"/>
    <n v="51"/>
    <n v="51"/>
    <x v="66"/>
    <n v="4240"/>
    <n v="424"/>
    <n v="83.137254901960787"/>
    <x v="0"/>
    <n v="273"/>
    <n v="27.3"/>
    <n v="25"/>
    <n v="2"/>
    <x v="2"/>
    <n v="1866"/>
    <n v="18.66"/>
  </r>
  <r>
    <x v="23"/>
    <x v="107"/>
    <x v="0"/>
    <n v="860"/>
    <x v="105"/>
    <n v="193"/>
    <n v="1.93"/>
    <n v="171"/>
    <n v="163"/>
    <n v="51"/>
    <n v="174"/>
    <x v="67"/>
    <n v="14040"/>
    <n v="1404"/>
    <n v="806.89655172413791"/>
    <x v="3"/>
    <n v="129"/>
    <n v="12.9"/>
    <n v="35"/>
    <n v="5"/>
    <x v="0"/>
    <n v="2309"/>
    <n v="23.09"/>
  </r>
  <r>
    <x v="31"/>
    <x v="108"/>
    <x v="1"/>
    <n v="794"/>
    <x v="106"/>
    <n v="159"/>
    <n v="1.59"/>
    <n v="166"/>
    <n v="163"/>
    <n v="59"/>
    <n v="139"/>
    <x v="68"/>
    <n v="10200"/>
    <n v="1020"/>
    <n v="733.8129496402878"/>
    <x v="3"/>
    <n v="266"/>
    <n v="26.6"/>
    <n v="15"/>
    <n v="3"/>
    <x v="1"/>
    <n v="3141"/>
    <n v="31.41"/>
  </r>
  <r>
    <x v="10"/>
    <x v="109"/>
    <x v="1"/>
    <n v="784"/>
    <x v="107"/>
    <n v="162"/>
    <n v="1.62"/>
    <n v="185"/>
    <n v="149"/>
    <n v="52"/>
    <n v="101"/>
    <x v="69"/>
    <n v="6770"/>
    <n v="677"/>
    <n v="670.29702970297024"/>
    <x v="3"/>
    <n v="317"/>
    <n v="31.7"/>
    <n v="20"/>
    <n v="4"/>
    <x v="1"/>
    <n v="2987"/>
    <n v="29.87"/>
  </r>
  <r>
    <x v="12"/>
    <x v="110"/>
    <x v="1"/>
    <n v="554"/>
    <x v="108"/>
    <n v="16"/>
    <n v="1.6"/>
    <n v="192"/>
    <n v="136"/>
    <n v="72"/>
    <n v="144"/>
    <x v="70"/>
    <n v="9790"/>
    <n v="979"/>
    <n v="679.86111111111109"/>
    <x v="1"/>
    <n v="263"/>
    <n v="26.3"/>
    <n v="16"/>
    <n v="3"/>
    <x v="1"/>
    <n v="2164"/>
    <n v="21.64"/>
  </r>
  <r>
    <x v="19"/>
    <x v="111"/>
    <x v="1"/>
    <n v="617"/>
    <x v="77"/>
    <n v="155"/>
    <n v="1.55"/>
    <n v="196"/>
    <n v="129"/>
    <n v="66"/>
    <n v="141"/>
    <x v="39"/>
    <n v="8190"/>
    <n v="819"/>
    <n v="580.85106382978722"/>
    <x v="3"/>
    <n v="331"/>
    <n v="33.1"/>
    <n v="26"/>
    <n v="4"/>
    <x v="1"/>
    <n v="2568"/>
    <n v="25.68"/>
  </r>
  <r>
    <x v="31"/>
    <x v="112"/>
    <x v="0"/>
    <n v="855"/>
    <x v="109"/>
    <n v="182"/>
    <n v="1.82"/>
    <n v="174"/>
    <n v="154"/>
    <n v="57"/>
    <n v="178"/>
    <x v="56"/>
    <n v="13570"/>
    <n v="1357"/>
    <n v="762.35955056179773"/>
    <x v="0"/>
    <n v="149"/>
    <n v="14.9"/>
    <n v="35"/>
    <n v="4"/>
    <x v="0"/>
    <n v="2581"/>
    <n v="25.81"/>
  </r>
  <r>
    <x v="38"/>
    <x v="113"/>
    <x v="0"/>
    <n v="876"/>
    <x v="110"/>
    <n v="193"/>
    <n v="1.93"/>
    <n v="161"/>
    <n v="139"/>
    <n v="72"/>
    <n v="172"/>
    <x v="71"/>
    <n v="13150"/>
    <n v="1315"/>
    <n v="764.53488372093022"/>
    <x v="1"/>
    <n v="119"/>
    <n v="11.9"/>
    <n v="35"/>
    <n v="4"/>
    <x v="0"/>
    <n v="2352"/>
    <n v="23.52"/>
  </r>
  <r>
    <x v="31"/>
    <x v="114"/>
    <x v="0"/>
    <n v="824"/>
    <x v="111"/>
    <n v="172"/>
    <n v="1.72"/>
    <n v="166"/>
    <n v="137"/>
    <n v="53"/>
    <n v="101"/>
    <x v="69"/>
    <n v="6850"/>
    <n v="685"/>
    <n v="678.21782178217825"/>
    <x v="3"/>
    <n v="244"/>
    <n v="24.4"/>
    <n v="27"/>
    <n v="4"/>
    <x v="1"/>
    <n v="2785"/>
    <n v="27.85"/>
  </r>
  <r>
    <x v="23"/>
    <x v="115"/>
    <x v="0"/>
    <n v="670"/>
    <x v="112"/>
    <n v="168"/>
    <n v="1.68"/>
    <n v="191"/>
    <n v="164"/>
    <n v="63"/>
    <n v="55"/>
    <x v="72"/>
    <n v="4460"/>
    <n v="446"/>
    <n v="81.090909090909093"/>
    <x v="0"/>
    <n v="205"/>
    <n v="20.5"/>
    <n v="28"/>
    <n v="3"/>
    <x v="2"/>
    <n v="2374"/>
    <n v="23.74"/>
  </r>
  <r>
    <x v="28"/>
    <x v="116"/>
    <x v="1"/>
    <n v="423"/>
    <x v="113"/>
    <n v="16"/>
    <n v="1.6"/>
    <n v="163"/>
    <n v="163"/>
    <n v="70"/>
    <n v="109"/>
    <x v="58"/>
    <n v="8880"/>
    <n v="888"/>
    <n v="814.67889908256871"/>
    <x v="2"/>
    <n v="251"/>
    <n v="25.1"/>
    <n v="19"/>
    <n v="3"/>
    <x v="1"/>
    <n v="1652"/>
    <n v="16.52"/>
  </r>
  <r>
    <x v="11"/>
    <x v="117"/>
    <x v="0"/>
    <n v="827"/>
    <x v="114"/>
    <n v="199"/>
    <n v="1.99"/>
    <n v="179"/>
    <n v="146"/>
    <n v="59"/>
    <n v="169"/>
    <x v="0"/>
    <n v="13570"/>
    <n v="1357"/>
    <n v="802.95857988165687"/>
    <x v="1"/>
    <n v="146"/>
    <n v="14.6"/>
    <n v="35"/>
    <n v="5"/>
    <x v="0"/>
    <n v="2088"/>
    <n v="20.88"/>
  </r>
  <r>
    <x v="38"/>
    <x v="118"/>
    <x v="0"/>
    <n v="924"/>
    <x v="115"/>
    <n v="174"/>
    <n v="1.74"/>
    <n v="195"/>
    <n v="168"/>
    <n v="50"/>
    <n v="141"/>
    <x v="39"/>
    <n v="13030"/>
    <n v="1303"/>
    <n v="924.11347517730496"/>
    <x v="0"/>
    <n v="213"/>
    <n v="21.3"/>
    <n v="31"/>
    <n v="2"/>
    <x v="2"/>
    <n v="3052"/>
    <n v="30.52"/>
  </r>
  <r>
    <x v="39"/>
    <x v="119"/>
    <x v="1"/>
    <n v="632"/>
    <x v="116"/>
    <n v="154"/>
    <n v="1.54"/>
    <n v="191"/>
    <n v="155"/>
    <n v="53"/>
    <n v="102"/>
    <x v="73"/>
    <n v="7900"/>
    <n v="790"/>
    <n v="774.50980392156862"/>
    <x v="2"/>
    <n v="295"/>
    <n v="29.5"/>
    <n v="24"/>
    <n v="4"/>
    <x v="1"/>
    <n v="2665"/>
    <n v="26.65"/>
  </r>
  <r>
    <x v="29"/>
    <x v="120"/>
    <x v="0"/>
    <n v="827"/>
    <x v="114"/>
    <n v="185"/>
    <n v="1.85"/>
    <n v="187"/>
    <n v="142"/>
    <n v="50"/>
    <n v="122"/>
    <x v="74"/>
    <n v="8580"/>
    <n v="858"/>
    <n v="703.27868852459017"/>
    <x v="0"/>
    <n v="282"/>
    <n v="28.2"/>
    <n v="31"/>
    <n v="4"/>
    <x v="1"/>
    <n v="2416"/>
    <n v="24.16"/>
  </r>
  <r>
    <x v="28"/>
    <x v="121"/>
    <x v="0"/>
    <n v="866"/>
    <x v="117"/>
    <n v="176"/>
    <n v="1.76"/>
    <n v="172"/>
    <n v="151"/>
    <n v="66"/>
    <n v="129"/>
    <x v="28"/>
    <n v="10710"/>
    <n v="1071"/>
    <n v="830.23255813953483"/>
    <x v="3"/>
    <n v="289"/>
    <n v="28.9"/>
    <n v="33"/>
    <n v="3"/>
    <x v="1"/>
    <n v="2796"/>
    <n v="27.96"/>
  </r>
  <r>
    <x v="0"/>
    <x v="122"/>
    <x v="0"/>
    <n v="1295"/>
    <x v="118"/>
    <n v="195"/>
    <n v="1.95"/>
    <n v="160"/>
    <n v="129"/>
    <n v="66"/>
    <n v="10"/>
    <x v="75"/>
    <n v="6390"/>
    <n v="639"/>
    <n v="639"/>
    <x v="3"/>
    <n v="252"/>
    <n v="25.2"/>
    <n v="35"/>
    <n v="2"/>
    <x v="2"/>
    <n v="3406"/>
    <n v="34.06"/>
  </r>
  <r>
    <x v="19"/>
    <x v="123"/>
    <x v="0"/>
    <n v="980"/>
    <x v="119"/>
    <n v="183"/>
    <n v="1.83"/>
    <n v="194"/>
    <n v="130"/>
    <n v="56"/>
    <n v="128"/>
    <x v="76"/>
    <n v="8240"/>
    <n v="824"/>
    <n v="643.75"/>
    <x v="2"/>
    <n v="257"/>
    <n v="25.7"/>
    <n v="35"/>
    <n v="4"/>
    <x v="1"/>
    <n v="2926"/>
    <n v="29.26"/>
  </r>
  <r>
    <x v="25"/>
    <x v="124"/>
    <x v="0"/>
    <n v="862"/>
    <x v="120"/>
    <n v="168"/>
    <n v="1.68"/>
    <n v="189"/>
    <n v="157"/>
    <n v="72"/>
    <n v="197"/>
    <x v="47"/>
    <n v="17010"/>
    <n v="1701"/>
    <n v="863.45177664974619"/>
    <x v="3"/>
    <n v="133"/>
    <n v="13.3"/>
    <n v="35"/>
    <n v="5"/>
    <x v="0"/>
    <n v="3054"/>
    <n v="30.54"/>
  </r>
  <r>
    <x v="2"/>
    <x v="125"/>
    <x v="0"/>
    <n v="786"/>
    <x v="121"/>
    <n v="162"/>
    <n v="1.62"/>
    <n v="195"/>
    <n v="125"/>
    <n v="69"/>
    <n v="128"/>
    <x v="76"/>
    <n v="8800"/>
    <n v="880"/>
    <n v="687.5"/>
    <x v="0"/>
    <n v="296"/>
    <n v="29.6"/>
    <n v="31"/>
    <n v="3"/>
    <x v="2"/>
    <n v="2995"/>
    <n v="29.95"/>
  </r>
  <r>
    <x v="2"/>
    <x v="126"/>
    <x v="1"/>
    <n v="590"/>
    <x v="122"/>
    <n v="166"/>
    <n v="1.66"/>
    <n v="184"/>
    <n v="160"/>
    <n v="64"/>
    <n v="51"/>
    <x v="66"/>
    <n v="4080"/>
    <n v="408"/>
    <n v="80"/>
    <x v="2"/>
    <n v="310"/>
    <n v="31"/>
    <n v="18"/>
    <n v="2"/>
    <x v="2"/>
    <n v="2141"/>
    <n v="21.41"/>
  </r>
  <r>
    <x v="29"/>
    <x v="127"/>
    <x v="1"/>
    <n v="573"/>
    <x v="123"/>
    <n v="179"/>
    <n v="1.79"/>
    <n v="175"/>
    <n v="166"/>
    <n v="62"/>
    <n v="198"/>
    <x v="77"/>
    <n v="14790"/>
    <n v="1479"/>
    <n v="746.969696969697"/>
    <x v="0"/>
    <n v="178"/>
    <n v="17.8"/>
    <n v="27"/>
    <n v="4"/>
    <x v="0"/>
    <n v="1788"/>
    <n v="17.88"/>
  </r>
  <r>
    <x v="20"/>
    <x v="128"/>
    <x v="0"/>
    <n v="1223"/>
    <x v="124"/>
    <n v="189"/>
    <n v="1.89"/>
    <n v="178"/>
    <n v="153"/>
    <n v="51"/>
    <n v="66"/>
    <x v="78"/>
    <n v="5000"/>
    <n v="500"/>
    <n v="75.757575757575765"/>
    <x v="0"/>
    <n v="201"/>
    <n v="20.100000000000001"/>
    <n v="31"/>
    <n v="3"/>
    <x v="2"/>
    <n v="3424"/>
    <n v="34.24"/>
  </r>
  <r>
    <x v="40"/>
    <x v="129"/>
    <x v="0"/>
    <n v="853"/>
    <x v="125"/>
    <n v="195"/>
    <n v="1.95"/>
    <n v="160"/>
    <n v="155"/>
    <n v="68"/>
    <n v="161"/>
    <x v="79"/>
    <n v="13730"/>
    <n v="1373"/>
    <n v="852.79503105590061"/>
    <x v="0"/>
    <n v="104"/>
    <n v="10.4"/>
    <n v="35"/>
    <n v="5"/>
    <x v="0"/>
    <n v="2243"/>
    <n v="22.43"/>
  </r>
  <r>
    <x v="41"/>
    <x v="130"/>
    <x v="1"/>
    <n v="452"/>
    <x v="126"/>
    <n v="174"/>
    <n v="1.74"/>
    <n v="164"/>
    <n v="156"/>
    <n v="73"/>
    <n v="124"/>
    <x v="12"/>
    <n v="8700"/>
    <n v="870"/>
    <n v="701.61290322580646"/>
    <x v="3"/>
    <n v="308"/>
    <n v="30.8"/>
    <n v="21"/>
    <n v="3"/>
    <x v="1"/>
    <n v="1493"/>
    <n v="14.93"/>
  </r>
  <r>
    <x v="0"/>
    <x v="131"/>
    <x v="0"/>
    <n v="556"/>
    <x v="127"/>
    <n v="192"/>
    <n v="1.92"/>
    <n v="181"/>
    <n v="136"/>
    <n v="62"/>
    <n v="68"/>
    <x v="80"/>
    <n v="4580"/>
    <n v="458"/>
    <n v="67.352941176470594"/>
    <x v="3"/>
    <n v="294"/>
    <n v="29.4"/>
    <n v="32"/>
    <n v="3"/>
    <x v="2"/>
    <n v="1508"/>
    <n v="15.08"/>
  </r>
  <r>
    <x v="41"/>
    <x v="132"/>
    <x v="0"/>
    <n v="828"/>
    <x v="128"/>
    <n v="195"/>
    <n v="1.95"/>
    <n v="183"/>
    <n v="159"/>
    <n v="73"/>
    <n v="191"/>
    <x v="81"/>
    <n v="15030"/>
    <n v="1503"/>
    <n v="786.91099476439797"/>
    <x v="0"/>
    <n v="143"/>
    <n v="14.3"/>
    <n v="35"/>
    <n v="5"/>
    <x v="0"/>
    <n v="2178"/>
    <n v="21.78"/>
  </r>
  <r>
    <x v="27"/>
    <x v="133"/>
    <x v="0"/>
    <n v="1252"/>
    <x v="129"/>
    <n v="166"/>
    <n v="1.66"/>
    <n v="196"/>
    <n v="159"/>
    <n v="60"/>
    <n v="138"/>
    <x v="82"/>
    <n v="12070"/>
    <n v="1207"/>
    <n v="874.63768115942037"/>
    <x v="1"/>
    <n v="298"/>
    <n v="29.8"/>
    <n v="34"/>
    <n v="3"/>
    <x v="1"/>
    <n v="4543"/>
    <n v="45.43"/>
  </r>
  <r>
    <x v="14"/>
    <x v="134"/>
    <x v="1"/>
    <n v="585"/>
    <x v="130"/>
    <n v="179"/>
    <n v="1.79"/>
    <n v="195"/>
    <n v="131"/>
    <n v="71"/>
    <n v="142"/>
    <x v="24"/>
    <n v="8370"/>
    <n v="837"/>
    <n v="589.43661971830988"/>
    <x v="0"/>
    <n v="303"/>
    <n v="30.3"/>
    <n v="24"/>
    <n v="4"/>
    <x v="1"/>
    <n v="1826"/>
    <n v="18.260000000000002"/>
  </r>
  <r>
    <x v="23"/>
    <x v="135"/>
    <x v="0"/>
    <n v="861"/>
    <x v="131"/>
    <n v="195"/>
    <n v="1.95"/>
    <n v="195"/>
    <n v="140"/>
    <n v="64"/>
    <n v="117"/>
    <x v="21"/>
    <n v="8110"/>
    <n v="811"/>
    <n v="693.16239316239319"/>
    <x v="0"/>
    <n v="279"/>
    <n v="27.9"/>
    <n v="34"/>
    <n v="2"/>
    <x v="2"/>
    <n v="2264"/>
    <n v="22.64"/>
  </r>
  <r>
    <x v="6"/>
    <x v="136"/>
    <x v="1"/>
    <n v="635"/>
    <x v="132"/>
    <n v="161"/>
    <n v="1.61"/>
    <n v="163"/>
    <n v="159"/>
    <n v="59"/>
    <n v="131"/>
    <x v="34"/>
    <n v="10410"/>
    <n v="1041"/>
    <n v="794.6564885496183"/>
    <x v="2"/>
    <n v="334"/>
    <n v="33.4"/>
    <n v="16"/>
    <n v="3"/>
    <x v="1"/>
    <n v="245"/>
    <n v="24.5"/>
  </r>
  <r>
    <x v="0"/>
    <x v="137"/>
    <x v="0"/>
    <n v="693"/>
    <x v="133"/>
    <n v="168"/>
    <n v="1.68"/>
    <n v="195"/>
    <n v="138"/>
    <n v="58"/>
    <n v="66"/>
    <x v="78"/>
    <n v="4510"/>
    <n v="451"/>
    <n v="68.333333333333343"/>
    <x v="0"/>
    <n v="265"/>
    <n v="26.5"/>
    <n v="21"/>
    <n v="2"/>
    <x v="2"/>
    <n v="2455"/>
    <n v="24.55"/>
  </r>
  <r>
    <x v="2"/>
    <x v="138"/>
    <x v="1"/>
    <n v="705"/>
    <x v="134"/>
    <n v="162"/>
    <n v="1.62"/>
    <n v="177"/>
    <n v="122"/>
    <n v="58"/>
    <n v="124"/>
    <x v="12"/>
    <n v="7560"/>
    <n v="756"/>
    <n v="609.67741935483866"/>
    <x v="3"/>
    <n v="284"/>
    <n v="28.4"/>
    <n v="18"/>
    <n v="2"/>
    <x v="2"/>
    <n v="2686"/>
    <n v="26.86"/>
  </r>
  <r>
    <x v="1"/>
    <x v="139"/>
    <x v="1"/>
    <n v="601"/>
    <x v="97"/>
    <n v="165"/>
    <n v="1.65"/>
    <n v="175"/>
    <n v="137"/>
    <n v="69"/>
    <n v="169"/>
    <x v="0"/>
    <n v="10420"/>
    <n v="1042"/>
    <n v="616.56804733727813"/>
    <x v="2"/>
    <n v="173"/>
    <n v="17.3"/>
    <n v="27"/>
    <n v="4"/>
    <x v="0"/>
    <n v="2208"/>
    <n v="22.08"/>
  </r>
  <r>
    <x v="9"/>
    <x v="140"/>
    <x v="0"/>
    <n v="941"/>
    <x v="72"/>
    <n v="195"/>
    <n v="1.95"/>
    <n v="177"/>
    <n v="138"/>
    <n v="50"/>
    <n v="89"/>
    <x v="50"/>
    <n v="6080"/>
    <n v="608"/>
    <n v="68.31460674157303"/>
    <x v="1"/>
    <n v="286"/>
    <n v="28.6"/>
    <n v="35"/>
    <n v="3"/>
    <x v="2"/>
    <n v="2475"/>
    <n v="24.75"/>
  </r>
  <r>
    <x v="40"/>
    <x v="141"/>
    <x v="1"/>
    <n v="792"/>
    <x v="135"/>
    <n v="162"/>
    <n v="1.62"/>
    <n v="181"/>
    <n v="166"/>
    <n v="66"/>
    <n v="126"/>
    <x v="32"/>
    <n v="10460"/>
    <n v="1046"/>
    <n v="830.15873015873012"/>
    <x v="2"/>
    <n v="280"/>
    <n v="28"/>
    <n v="25"/>
    <n v="4"/>
    <x v="1"/>
    <n v="3018"/>
    <n v="30.18"/>
  </r>
  <r>
    <x v="41"/>
    <x v="142"/>
    <x v="0"/>
    <n v="1153"/>
    <x v="136"/>
    <n v="191"/>
    <n v="1.91"/>
    <n v="161"/>
    <n v="125"/>
    <n v="61"/>
    <n v="138"/>
    <x v="82"/>
    <n v="8540"/>
    <n v="854"/>
    <n v="618.84057971014499"/>
    <x v="1"/>
    <n v="292"/>
    <n v="29.2"/>
    <n v="32"/>
    <n v="2"/>
    <x v="2"/>
    <n v="3161"/>
    <n v="31.61"/>
  </r>
  <r>
    <x v="24"/>
    <x v="143"/>
    <x v="1"/>
    <n v="629"/>
    <x v="137"/>
    <n v="179"/>
    <n v="1.79"/>
    <n v="180"/>
    <n v="135"/>
    <n v="59"/>
    <n v="142"/>
    <x v="24"/>
    <n v="9580"/>
    <n v="958"/>
    <n v="674.64788732394368"/>
    <x v="2"/>
    <n v="273"/>
    <n v="27.3"/>
    <n v="23"/>
    <n v="4"/>
    <x v="1"/>
    <n v="1963"/>
    <n v="19.63"/>
  </r>
  <r>
    <x v="12"/>
    <x v="144"/>
    <x v="0"/>
    <n v="620"/>
    <x v="138"/>
    <n v="164"/>
    <n v="1.64"/>
    <n v="195"/>
    <n v="127"/>
    <n v="54"/>
    <n v="97"/>
    <x v="64"/>
    <n v="6780"/>
    <n v="678"/>
    <n v="69.896907216494853"/>
    <x v="2"/>
    <n v="275"/>
    <n v="27.5"/>
    <n v="32"/>
    <n v="3"/>
    <x v="2"/>
    <n v="2305"/>
    <n v="23.05"/>
  </r>
  <r>
    <x v="21"/>
    <x v="145"/>
    <x v="0"/>
    <n v="885"/>
    <x v="139"/>
    <n v="178"/>
    <n v="1.78"/>
    <n v="198"/>
    <n v="167"/>
    <n v="67"/>
    <n v="153"/>
    <x v="83"/>
    <n v="12650"/>
    <n v="1265"/>
    <n v="826.79738562091507"/>
    <x v="1"/>
    <n v="132"/>
    <n v="13.2"/>
    <n v="35"/>
    <n v="4"/>
    <x v="0"/>
    <n v="2793"/>
    <n v="27.93"/>
  </r>
  <r>
    <x v="13"/>
    <x v="146"/>
    <x v="1"/>
    <n v="739"/>
    <x v="140"/>
    <n v="177"/>
    <n v="1.77"/>
    <n v="198"/>
    <n v="137"/>
    <n v="64"/>
    <n v="128"/>
    <x v="76"/>
    <n v="8770"/>
    <n v="877"/>
    <n v="685.15625"/>
    <x v="3"/>
    <n v="325"/>
    <n v="32.5"/>
    <n v="26"/>
    <n v="3"/>
    <x v="1"/>
    <n v="2359"/>
    <n v="23.59"/>
  </r>
  <r>
    <x v="20"/>
    <x v="147"/>
    <x v="0"/>
    <n v="503"/>
    <x v="57"/>
    <n v="195"/>
    <n v="1.95"/>
    <n v="188"/>
    <n v="167"/>
    <n v="55"/>
    <n v="107"/>
    <x v="53"/>
    <n v="8850"/>
    <n v="885"/>
    <n v="827.10280373831768"/>
    <x v="3"/>
    <n v="244"/>
    <n v="24.4"/>
    <n v="34"/>
    <n v="3"/>
    <x v="2"/>
    <n v="1323"/>
    <n v="13.23"/>
  </r>
  <r>
    <x v="33"/>
    <x v="148"/>
    <x v="0"/>
    <n v="831"/>
    <x v="141"/>
    <n v="18"/>
    <n v="1.8"/>
    <n v="185"/>
    <n v="162"/>
    <n v="56"/>
    <n v="7"/>
    <x v="84"/>
    <n v="6240"/>
    <n v="624"/>
    <e v="#VALUE!"/>
    <x v="3"/>
    <n v="293"/>
    <n v="29.3"/>
    <n v="31"/>
    <n v="3"/>
    <x v="2"/>
    <n v="2565"/>
    <n v="25.65"/>
  </r>
  <r>
    <x v="21"/>
    <x v="149"/>
    <x v="1"/>
    <n v="651"/>
    <x v="142"/>
    <n v="178"/>
    <n v="1.78"/>
    <n v="180"/>
    <n v="158"/>
    <n v="66"/>
    <n v="146"/>
    <x v="85"/>
    <n v="10380"/>
    <n v="1038"/>
    <n v="710.95890410958907"/>
    <x v="2"/>
    <n v="313"/>
    <n v="31.3"/>
    <n v="23"/>
    <n v="3"/>
    <x v="2"/>
    <n v="2055"/>
    <n v="20.55"/>
  </r>
  <r>
    <x v="21"/>
    <x v="150"/>
    <x v="0"/>
    <n v="466"/>
    <x v="143"/>
    <n v="179"/>
    <n v="1.79"/>
    <n v="176"/>
    <n v="168"/>
    <n v="55"/>
    <n v="146"/>
    <x v="85"/>
    <n v="12140"/>
    <n v="1214"/>
    <n v="831.50684931506851"/>
    <x v="0"/>
    <n v="229"/>
    <n v="22.9"/>
    <n v="24"/>
    <n v="3"/>
    <x v="1"/>
    <n v="1454"/>
    <n v="14.54"/>
  </r>
  <r>
    <x v="30"/>
    <x v="151"/>
    <x v="0"/>
    <n v="1035"/>
    <x v="95"/>
    <n v="189"/>
    <n v="1.89"/>
    <n v="175"/>
    <n v="168"/>
    <n v="57"/>
    <n v="54"/>
    <x v="63"/>
    <n v="4990"/>
    <n v="499"/>
    <n v="92.407407407407405"/>
    <x v="2"/>
    <n v="264"/>
    <n v="26.4"/>
    <n v="31"/>
    <n v="2"/>
    <x v="2"/>
    <n v="2897"/>
    <n v="28.97"/>
  </r>
  <r>
    <x v="14"/>
    <x v="152"/>
    <x v="1"/>
    <n v="619"/>
    <x v="144"/>
    <n v="154"/>
    <n v="1.54"/>
    <n v="190"/>
    <n v="131"/>
    <n v="61"/>
    <n v="195"/>
    <x v="86"/>
    <n v="11500"/>
    <n v="1150"/>
    <n v="589.74358974358972"/>
    <x v="0"/>
    <n v="164"/>
    <n v="16.399999999999999"/>
    <n v="27"/>
    <n v="4"/>
    <x v="0"/>
    <n v="261"/>
    <n v="26.1"/>
  </r>
  <r>
    <x v="7"/>
    <x v="153"/>
    <x v="1"/>
    <n v="520"/>
    <x v="145"/>
    <n v="161"/>
    <n v="1.61"/>
    <n v="168"/>
    <n v="164"/>
    <n v="70"/>
    <n v="132"/>
    <x v="31"/>
    <n v="10820"/>
    <n v="1082"/>
    <n v="819.69696969696963"/>
    <x v="0"/>
    <n v="279"/>
    <n v="27.9"/>
    <n v="20"/>
    <n v="3"/>
    <x v="1"/>
    <n v="2006"/>
    <n v="20.059999999999999"/>
  </r>
  <r>
    <x v="21"/>
    <x v="154"/>
    <x v="0"/>
    <n v="1134"/>
    <x v="146"/>
    <n v="171"/>
    <n v="1.71"/>
    <n v="190"/>
    <n v="129"/>
    <n v="63"/>
    <n v="83"/>
    <x v="87"/>
    <n v="5300"/>
    <n v="530"/>
    <n v="63.855421686746979"/>
    <x v="3"/>
    <n v="240"/>
    <n v="24"/>
    <n v="23"/>
    <n v="2"/>
    <x v="2"/>
    <n v="3878"/>
    <n v="38.78"/>
  </r>
  <r>
    <x v="18"/>
    <x v="155"/>
    <x v="0"/>
    <n v="629"/>
    <x v="137"/>
    <n v="198"/>
    <n v="1.98"/>
    <n v="173"/>
    <n v="126"/>
    <n v="61"/>
    <n v="142"/>
    <x v="24"/>
    <n v="8860"/>
    <n v="886"/>
    <n v="623.94366197183103"/>
    <x v="0"/>
    <n v="285"/>
    <n v="28.5"/>
    <n v="34"/>
    <n v="4"/>
    <x v="1"/>
    <n v="1604"/>
    <n v="16.04"/>
  </r>
  <r>
    <x v="0"/>
    <x v="156"/>
    <x v="1"/>
    <n v="404"/>
    <x v="147"/>
    <n v="18"/>
    <n v="1.8"/>
    <n v="196"/>
    <n v="165"/>
    <n v="72"/>
    <n v="123"/>
    <x v="40"/>
    <n v="9130"/>
    <n v="913"/>
    <n v="742.27642276422762"/>
    <x v="2"/>
    <n v="300"/>
    <n v="30"/>
    <n v="21"/>
    <n v="4"/>
    <x v="1"/>
    <n v="1247"/>
    <n v="12.47"/>
  </r>
  <r>
    <x v="16"/>
    <x v="157"/>
    <x v="1"/>
    <n v="671"/>
    <x v="65"/>
    <n v="175"/>
    <n v="1.75"/>
    <n v="161"/>
    <n v="120"/>
    <n v="59"/>
    <n v="67"/>
    <x v="88"/>
    <n v="3620"/>
    <n v="362"/>
    <n v="54.029850746268657"/>
    <x v="2"/>
    <n v="318"/>
    <n v="31.8"/>
    <n v="27"/>
    <n v="3"/>
    <x v="2"/>
    <n v="2191"/>
    <n v="21.91"/>
  </r>
  <r>
    <x v="38"/>
    <x v="158"/>
    <x v="0"/>
    <n v="700"/>
    <x v="148"/>
    <n v="161"/>
    <n v="1.61"/>
    <n v="173"/>
    <n v="168"/>
    <n v="71"/>
    <n v="13"/>
    <x v="1"/>
    <n v="12010"/>
    <n v="1201"/>
    <n v="923.84615384615381"/>
    <x v="3"/>
    <n v="239"/>
    <n v="23.9"/>
    <n v="25"/>
    <n v="2"/>
    <x v="2"/>
    <n v="2701"/>
    <n v="27.01"/>
  </r>
  <r>
    <x v="19"/>
    <x v="159"/>
    <x v="1"/>
    <n v="695"/>
    <x v="149"/>
    <n v="175"/>
    <n v="1.75"/>
    <n v="192"/>
    <n v="155"/>
    <n v="69"/>
    <n v="102"/>
    <x v="73"/>
    <n v="7110"/>
    <n v="711"/>
    <n v="697.05882352941171"/>
    <x v="1"/>
    <n v="276"/>
    <n v="27.6"/>
    <n v="21"/>
    <n v="3"/>
    <x v="2"/>
    <n v="2269"/>
    <n v="22.69"/>
  </r>
  <r>
    <x v="40"/>
    <x v="160"/>
    <x v="0"/>
    <n v="1079"/>
    <x v="150"/>
    <n v="166"/>
    <n v="1.66"/>
    <n v="194"/>
    <n v="140"/>
    <n v="64"/>
    <n v="108"/>
    <x v="9"/>
    <n v="8320"/>
    <n v="832"/>
    <n v="770.37037037037032"/>
    <x v="2"/>
    <n v="295"/>
    <n v="29.5"/>
    <n v="28"/>
    <n v="3"/>
    <x v="1"/>
    <n v="3916"/>
    <n v="39.159999999999997"/>
  </r>
  <r>
    <x v="37"/>
    <x v="161"/>
    <x v="0"/>
    <n v="1090"/>
    <x v="151"/>
    <n v="191"/>
    <n v="1.91"/>
    <n v="198"/>
    <n v="156"/>
    <n v="56"/>
    <n v="149"/>
    <x v="6"/>
    <n v="11510"/>
    <n v="1151"/>
    <n v="772.48322147651004"/>
    <x v="0"/>
    <n v="260"/>
    <n v="26"/>
    <n v="22"/>
    <n v="3"/>
    <x v="1"/>
    <n v="2988"/>
    <n v="29.88"/>
  </r>
  <r>
    <x v="11"/>
    <x v="162"/>
    <x v="0"/>
    <n v="1010"/>
    <x v="152"/>
    <n v="191"/>
    <n v="1.91"/>
    <n v="179"/>
    <n v="143"/>
    <n v="58"/>
    <n v="136"/>
    <x v="89"/>
    <n v="10700"/>
    <n v="1070"/>
    <n v="786.76470588235293"/>
    <x v="2"/>
    <n v="293"/>
    <n v="29.3"/>
    <n v="27"/>
    <n v="3"/>
    <x v="1"/>
    <n v="2769"/>
    <n v="27.69"/>
  </r>
  <r>
    <x v="0"/>
    <x v="163"/>
    <x v="0"/>
    <n v="885"/>
    <x v="139"/>
    <n v="185"/>
    <n v="1.85"/>
    <n v="161"/>
    <n v="144"/>
    <n v="59"/>
    <n v="157"/>
    <x v="90"/>
    <n v="11190"/>
    <n v="1119"/>
    <n v="712.73885350318471"/>
    <x v="2"/>
    <n v="110"/>
    <n v="11"/>
    <n v="35"/>
    <n v="4"/>
    <x v="0"/>
    <n v="2586"/>
    <n v="25.86"/>
  </r>
  <r>
    <x v="33"/>
    <x v="164"/>
    <x v="0"/>
    <n v="809"/>
    <x v="153"/>
    <n v="18"/>
    <n v="1.8"/>
    <n v="178"/>
    <n v="126"/>
    <n v="59"/>
    <n v="155"/>
    <x v="91"/>
    <n v="10740"/>
    <n v="1074"/>
    <n v="692.90322580645159"/>
    <x v="2"/>
    <n v="107"/>
    <n v="10.7"/>
    <n v="35"/>
    <n v="4"/>
    <x v="0"/>
    <n v="2497"/>
    <n v="24.97"/>
  </r>
  <r>
    <x v="3"/>
    <x v="165"/>
    <x v="1"/>
    <n v="431"/>
    <x v="154"/>
    <n v="162"/>
    <n v="1.62"/>
    <n v="196"/>
    <n v="161"/>
    <n v="65"/>
    <n v="104"/>
    <x v="29"/>
    <n v="8370"/>
    <n v="837"/>
    <n v="804.80769230769226"/>
    <x v="1"/>
    <n v="336"/>
    <n v="33.6"/>
    <n v="18"/>
    <n v="4"/>
    <x v="1"/>
    <n v="1642"/>
    <n v="16.420000000000002"/>
  </r>
  <r>
    <x v="19"/>
    <x v="166"/>
    <x v="1"/>
    <n v="591"/>
    <x v="155"/>
    <n v="152"/>
    <n v="1.52"/>
    <n v="177"/>
    <n v="136"/>
    <n v="56"/>
    <n v="158"/>
    <x v="92"/>
    <n v="9670"/>
    <n v="967"/>
    <n v="612.02531645569616"/>
    <x v="0"/>
    <n v="184"/>
    <n v="18.399999999999999"/>
    <n v="27"/>
    <n v="5"/>
    <x v="0"/>
    <n v="2558"/>
    <n v="25.58"/>
  </r>
  <r>
    <x v="25"/>
    <x v="167"/>
    <x v="1"/>
    <n v="540"/>
    <x v="156"/>
    <n v="153"/>
    <n v="1.53"/>
    <n v="175"/>
    <n v="148"/>
    <n v="54"/>
    <n v="114"/>
    <x v="36"/>
    <n v="8440"/>
    <n v="844"/>
    <n v="740.35087719298247"/>
    <x v="3"/>
    <n v="269"/>
    <n v="26.9"/>
    <n v="17"/>
    <n v="3"/>
    <x v="2"/>
    <n v="2307"/>
    <n v="23.07"/>
  </r>
  <r>
    <x v="23"/>
    <x v="168"/>
    <x v="1"/>
    <n v="723"/>
    <x v="157"/>
    <n v="178"/>
    <n v="1.78"/>
    <n v="163"/>
    <n v="149"/>
    <n v="72"/>
    <n v="127"/>
    <x v="7"/>
    <n v="8520"/>
    <n v="852"/>
    <n v="670.8661417322835"/>
    <x v="2"/>
    <n v="277"/>
    <n v="27.7"/>
    <n v="18"/>
    <n v="2"/>
    <x v="2"/>
    <n v="2282"/>
    <n v="22.82"/>
  </r>
  <r>
    <x v="16"/>
    <x v="169"/>
    <x v="0"/>
    <n v="511"/>
    <x v="158"/>
    <n v="198"/>
    <n v="1.98"/>
    <n v="171"/>
    <n v="126"/>
    <n v="52"/>
    <n v="92"/>
    <x v="93"/>
    <n v="5740"/>
    <n v="574"/>
    <n v="62.391304347826093"/>
    <x v="0"/>
    <n v="280"/>
    <n v="28"/>
    <n v="24"/>
    <n v="2"/>
    <x v="2"/>
    <n v="1303"/>
    <n v="13.03"/>
  </r>
  <r>
    <x v="20"/>
    <x v="170"/>
    <x v="0"/>
    <n v="894"/>
    <x v="159"/>
    <n v="172"/>
    <n v="1.72"/>
    <n v="188"/>
    <n v="152"/>
    <n v="67"/>
    <n v="108"/>
    <x v="9"/>
    <n v="8130"/>
    <n v="813"/>
    <n v="752.77777777777771"/>
    <x v="0"/>
    <n v="245"/>
    <n v="24.5"/>
    <n v="32"/>
    <n v="3"/>
    <x v="2"/>
    <n v="3022"/>
    <n v="30.22"/>
  </r>
  <r>
    <x v="8"/>
    <x v="171"/>
    <x v="0"/>
    <n v="515"/>
    <x v="160"/>
    <n v="18"/>
    <n v="1.8"/>
    <n v="166"/>
    <n v="126"/>
    <n v="60"/>
    <n v="109"/>
    <x v="58"/>
    <n v="6800"/>
    <n v="680"/>
    <n v="623.85321100917429"/>
    <x v="3"/>
    <n v="267"/>
    <n v="26.7"/>
    <n v="21"/>
    <n v="4"/>
    <x v="1"/>
    <n v="159"/>
    <n v="15.9"/>
  </r>
  <r>
    <x v="2"/>
    <x v="172"/>
    <x v="0"/>
    <n v="879"/>
    <x v="161"/>
    <n v="188"/>
    <n v="1.88"/>
    <n v="173"/>
    <n v="143"/>
    <n v="64"/>
    <n v="152"/>
    <x v="30"/>
    <n v="11950"/>
    <n v="1195"/>
    <n v="786.18421052631572"/>
    <x v="2"/>
    <n v="116"/>
    <n v="11.6"/>
    <n v="35"/>
    <n v="5"/>
    <x v="0"/>
    <n v="2487"/>
    <n v="24.87"/>
  </r>
  <r>
    <x v="41"/>
    <x v="173"/>
    <x v="1"/>
    <n v="420"/>
    <x v="162"/>
    <n v="152"/>
    <n v="1.52"/>
    <n v="171"/>
    <n v="130"/>
    <n v="70"/>
    <n v="11"/>
    <x v="94"/>
    <n v="6440"/>
    <n v="644"/>
    <n v="585.45454545454538"/>
    <x v="1"/>
    <n v="288"/>
    <n v="28.8"/>
    <n v="22"/>
    <n v="3"/>
    <x v="2"/>
    <n v="1818"/>
    <n v="18.18"/>
  </r>
  <r>
    <x v="41"/>
    <x v="174"/>
    <x v="0"/>
    <n v="792"/>
    <x v="135"/>
    <n v="172"/>
    <n v="1.72"/>
    <n v="194"/>
    <n v="128"/>
    <n v="69"/>
    <n v="146"/>
    <x v="85"/>
    <n v="9250"/>
    <n v="925"/>
    <n v="633.56164383561645"/>
    <x v="0"/>
    <n v="299"/>
    <n v="29.9"/>
    <n v="33"/>
    <n v="3"/>
    <x v="2"/>
    <n v="2677"/>
    <n v="26.77"/>
  </r>
  <r>
    <x v="8"/>
    <x v="175"/>
    <x v="0"/>
    <n v="648"/>
    <x v="163"/>
    <n v="171"/>
    <n v="1.71"/>
    <n v="164"/>
    <n v="131"/>
    <n v="54"/>
    <n v="12"/>
    <x v="37"/>
    <n v="7780"/>
    <n v="778"/>
    <n v="648.33333333333337"/>
    <x v="3"/>
    <n v="225"/>
    <n v="22.5"/>
    <n v="28"/>
    <n v="3"/>
    <x v="1"/>
    <n v="2216"/>
    <n v="22.16"/>
  </r>
  <r>
    <x v="37"/>
    <x v="176"/>
    <x v="1"/>
    <n v="630"/>
    <x v="164"/>
    <n v="178"/>
    <n v="1.78"/>
    <n v="176"/>
    <n v="154"/>
    <n v="73"/>
    <n v="158"/>
    <x v="92"/>
    <n v="10950"/>
    <n v="1095"/>
    <n v="693.03797468354423"/>
    <x v="1"/>
    <n v="175"/>
    <n v="17.5"/>
    <n v="27"/>
    <n v="4"/>
    <x v="0"/>
    <n v="1988"/>
    <n v="19.88"/>
  </r>
  <r>
    <x v="17"/>
    <x v="177"/>
    <x v="1"/>
    <n v="562"/>
    <x v="103"/>
    <n v="177"/>
    <n v="1.77"/>
    <n v="191"/>
    <n v="123"/>
    <n v="61"/>
    <n v="68"/>
    <x v="80"/>
    <n v="4180"/>
    <n v="418"/>
    <n v="61.470588235294116"/>
    <x v="0"/>
    <n v="334"/>
    <n v="33.4"/>
    <n v="26"/>
    <n v="3"/>
    <x v="2"/>
    <n v="1794"/>
    <n v="17.940000000000001"/>
  </r>
  <r>
    <x v="0"/>
    <x v="178"/>
    <x v="1"/>
    <n v="529"/>
    <x v="165"/>
    <n v="164"/>
    <n v="1.64"/>
    <n v="169"/>
    <n v="155"/>
    <n v="53"/>
    <n v="11"/>
    <x v="94"/>
    <n v="7670"/>
    <n v="767"/>
    <n v="697.27272727272725"/>
    <x v="2"/>
    <n v="274"/>
    <n v="27.4"/>
    <n v="23"/>
    <n v="3"/>
    <x v="1"/>
    <n v="1967"/>
    <n v="19.670000000000002"/>
  </r>
  <r>
    <x v="13"/>
    <x v="179"/>
    <x v="1"/>
    <n v="490"/>
    <x v="166"/>
    <n v="169"/>
    <n v="1.69"/>
    <n v="176"/>
    <n v="147"/>
    <n v="64"/>
    <n v="105"/>
    <x v="95"/>
    <n v="7720"/>
    <n v="772"/>
    <n v="735.23809523809518"/>
    <x v="0"/>
    <n v="292"/>
    <n v="29.2"/>
    <n v="24"/>
    <n v="3"/>
    <x v="2"/>
    <n v="1716"/>
    <n v="17.16"/>
  </r>
  <r>
    <x v="11"/>
    <x v="180"/>
    <x v="0"/>
    <n v="1282"/>
    <x v="167"/>
    <n v="184"/>
    <n v="1.84"/>
    <n v="164"/>
    <n v="132"/>
    <n v="58"/>
    <n v="83"/>
    <x v="87"/>
    <n v="6030"/>
    <n v="603"/>
    <n v="72.650602409638552"/>
    <x v="1"/>
    <n v="262"/>
    <n v="26.2"/>
    <n v="23"/>
    <n v="3"/>
    <x v="2"/>
    <n v="3787"/>
    <n v="37.869999999999997"/>
  </r>
  <r>
    <x v="23"/>
    <x v="181"/>
    <x v="0"/>
    <n v="836"/>
    <x v="168"/>
    <n v="186"/>
    <n v="1.86"/>
    <n v="168"/>
    <n v="142"/>
    <n v="56"/>
    <n v="154"/>
    <x v="96"/>
    <n v="10820"/>
    <n v="1082"/>
    <n v="702.59740259740261"/>
    <x v="1"/>
    <n v="124"/>
    <n v="12.4"/>
    <n v="35"/>
    <n v="5"/>
    <x v="0"/>
    <n v="2416"/>
    <n v="24.16"/>
  </r>
  <r>
    <x v="32"/>
    <x v="182"/>
    <x v="1"/>
    <n v="562"/>
    <x v="103"/>
    <n v="177"/>
    <n v="1.77"/>
    <n v="192"/>
    <n v="138"/>
    <n v="59"/>
    <n v="181"/>
    <x v="51"/>
    <n v="12490"/>
    <n v="1249"/>
    <n v="690.0552486187845"/>
    <x v="2"/>
    <n v="173"/>
    <n v="17.3"/>
    <n v="27"/>
    <n v="5"/>
    <x v="0"/>
    <n v="1794"/>
    <n v="17.940000000000001"/>
  </r>
  <r>
    <x v="13"/>
    <x v="183"/>
    <x v="0"/>
    <n v="878"/>
    <x v="169"/>
    <n v="178"/>
    <n v="1.78"/>
    <n v="195"/>
    <n v="161"/>
    <n v="72"/>
    <n v="128"/>
    <x v="76"/>
    <n v="11330"/>
    <n v="1133"/>
    <n v="885.15625"/>
    <x v="2"/>
    <n v="236"/>
    <n v="23.6"/>
    <n v="33"/>
    <n v="2"/>
    <x v="2"/>
    <n v="2771"/>
    <n v="27.71"/>
  </r>
  <r>
    <x v="13"/>
    <x v="184"/>
    <x v="0"/>
    <n v="859"/>
    <x v="66"/>
    <n v="185"/>
    <n v="1.85"/>
    <n v="195"/>
    <n v="156"/>
    <n v="62"/>
    <n v="166"/>
    <x v="97"/>
    <n v="14240"/>
    <n v="1424"/>
    <n v="857.83132530120486"/>
    <x v="3"/>
    <n v="129"/>
    <n v="12.9"/>
    <n v="35"/>
    <n v="4"/>
    <x v="0"/>
    <n v="251"/>
    <n v="25.1"/>
  </r>
  <r>
    <x v="21"/>
    <x v="185"/>
    <x v="0"/>
    <n v="511"/>
    <x v="158"/>
    <n v="187"/>
    <n v="1.87"/>
    <n v="177"/>
    <n v="158"/>
    <n v="57"/>
    <n v="144"/>
    <x v="70"/>
    <n v="11260"/>
    <n v="1126"/>
    <n v="781.94444444444446"/>
    <x v="2"/>
    <n v="262"/>
    <n v="26.2"/>
    <n v="34"/>
    <n v="4"/>
    <x v="1"/>
    <n v="1461"/>
    <n v="14.61"/>
  </r>
  <r>
    <x v="6"/>
    <x v="186"/>
    <x v="1"/>
    <n v="574"/>
    <x v="170"/>
    <n v="171"/>
    <n v="1.71"/>
    <n v="168"/>
    <n v="143"/>
    <n v="61"/>
    <n v="187"/>
    <x v="55"/>
    <n v="13370"/>
    <n v="1337"/>
    <n v="714.97326203208547"/>
    <x v="3"/>
    <n v="183"/>
    <n v="18.3"/>
    <n v="27"/>
    <n v="5"/>
    <x v="0"/>
    <n v="1963"/>
    <n v="19.63"/>
  </r>
  <r>
    <x v="23"/>
    <x v="187"/>
    <x v="0"/>
    <n v="1149"/>
    <x v="171"/>
    <n v="192"/>
    <n v="1.92"/>
    <n v="188"/>
    <n v="135"/>
    <n v="71"/>
    <n v="12"/>
    <x v="37"/>
    <n v="8020"/>
    <n v="802"/>
    <n v="668.33333333333337"/>
    <x v="1"/>
    <n v="207"/>
    <n v="20.7"/>
    <n v="26"/>
    <n v="4"/>
    <x v="1"/>
    <n v="3117"/>
    <n v="31.17"/>
  </r>
  <r>
    <x v="41"/>
    <x v="188"/>
    <x v="1"/>
    <n v="621"/>
    <x v="172"/>
    <n v="166"/>
    <n v="1.66"/>
    <n v="173"/>
    <n v="152"/>
    <n v="73"/>
    <n v="137"/>
    <x v="18"/>
    <n v="9370"/>
    <n v="937"/>
    <n v="683.94160583941596"/>
    <x v="1"/>
    <n v="313"/>
    <n v="31.3"/>
    <n v="18"/>
    <n v="3"/>
    <x v="1"/>
    <n v="2254"/>
    <n v="22.54"/>
  </r>
  <r>
    <x v="16"/>
    <x v="189"/>
    <x v="0"/>
    <n v="571"/>
    <x v="173"/>
    <n v="191"/>
    <n v="1.91"/>
    <n v="184"/>
    <n v="131"/>
    <n v="68"/>
    <n v="109"/>
    <x v="58"/>
    <n v="7070"/>
    <n v="707"/>
    <n v="648.62385321100908"/>
    <x v="0"/>
    <n v="295"/>
    <n v="29.5"/>
    <n v="27"/>
    <n v="4"/>
    <x v="1"/>
    <n v="1565"/>
    <n v="15.65"/>
  </r>
  <r>
    <x v="38"/>
    <x v="190"/>
    <x v="0"/>
    <n v="681"/>
    <x v="2"/>
    <n v="18"/>
    <n v="1.8"/>
    <n v="174"/>
    <n v="153"/>
    <n v="50"/>
    <n v="11"/>
    <x v="94"/>
    <n v="9260"/>
    <n v="926"/>
    <n v="841.81818181818176"/>
    <x v="0"/>
    <n v="254"/>
    <n v="25.4"/>
    <n v="33"/>
    <n v="4"/>
    <x v="1"/>
    <n v="2102"/>
    <n v="21.02"/>
  </r>
  <r>
    <x v="5"/>
    <x v="191"/>
    <x v="0"/>
    <n v="692"/>
    <x v="174"/>
    <n v="165"/>
    <n v="1.65"/>
    <n v="165"/>
    <n v="126"/>
    <n v="65"/>
    <n v="123"/>
    <x v="40"/>
    <n v="8520"/>
    <n v="852"/>
    <n v="692.68292682926835"/>
    <x v="3"/>
    <n v="272"/>
    <n v="27.2"/>
    <n v="27"/>
    <n v="3"/>
    <x v="2"/>
    <n v="2542"/>
    <n v="25.42"/>
  </r>
  <r>
    <x v="13"/>
    <x v="192"/>
    <x v="1"/>
    <n v="652"/>
    <x v="26"/>
    <n v="152"/>
    <n v="1.52"/>
    <n v="188"/>
    <n v="130"/>
    <n v="71"/>
    <n v="123"/>
    <x v="40"/>
    <n v="8000"/>
    <n v="800"/>
    <n v="650.40650406504062"/>
    <x v="2"/>
    <n v="306"/>
    <n v="30.6"/>
    <n v="24"/>
    <n v="3"/>
    <x v="2"/>
    <n v="2822"/>
    <n v="28.22"/>
  </r>
  <r>
    <x v="29"/>
    <x v="193"/>
    <x v="0"/>
    <n v="1086"/>
    <x v="175"/>
    <n v="173"/>
    <n v="1.73"/>
    <n v="174"/>
    <n v="150"/>
    <n v="66"/>
    <n v="133"/>
    <x v="16"/>
    <n v="9880"/>
    <n v="988"/>
    <n v="742.85714285714278"/>
    <x v="2"/>
    <n v="285"/>
    <n v="28.5"/>
    <n v="22"/>
    <n v="2"/>
    <x v="2"/>
    <n v="3629"/>
    <n v="36.29"/>
  </r>
  <r>
    <x v="41"/>
    <x v="194"/>
    <x v="1"/>
    <n v="400"/>
    <x v="176"/>
    <n v="165"/>
    <n v="1.65"/>
    <n v="188"/>
    <n v="148"/>
    <n v="74"/>
    <n v="103"/>
    <x v="8"/>
    <n v="6860"/>
    <n v="686"/>
    <n v="666.01941747572812"/>
    <x v="0"/>
    <n v="343"/>
    <n v="34.299999999999997"/>
    <n v="25"/>
    <n v="3"/>
    <x v="1"/>
    <n v="1469"/>
    <n v="14.69"/>
  </r>
  <r>
    <x v="33"/>
    <x v="195"/>
    <x v="1"/>
    <n v="419"/>
    <x v="177"/>
    <n v="158"/>
    <n v="1.58"/>
    <n v="163"/>
    <n v="132"/>
    <n v="67"/>
    <n v="56"/>
    <x v="45"/>
    <n v="3700"/>
    <n v="370"/>
    <n v="66.071428571428569"/>
    <x v="1"/>
    <n v="268"/>
    <n v="26.8"/>
    <n v="18"/>
    <n v="3"/>
    <x v="2"/>
    <n v="1678"/>
    <n v="16.78"/>
  </r>
  <r>
    <x v="41"/>
    <x v="196"/>
    <x v="1"/>
    <n v="683"/>
    <x v="178"/>
    <n v="152"/>
    <n v="1.52"/>
    <n v="177"/>
    <n v="150"/>
    <n v="60"/>
    <n v="145"/>
    <x v="35"/>
    <n v="9790"/>
    <n v="979"/>
    <n v="675.17241379310349"/>
    <x v="3"/>
    <n v="294"/>
    <n v="29.4"/>
    <n v="18"/>
    <n v="4"/>
    <x v="1"/>
    <n v="2956"/>
    <n v="29.56"/>
  </r>
  <r>
    <x v="27"/>
    <x v="197"/>
    <x v="0"/>
    <n v="884"/>
    <x v="179"/>
    <n v="16"/>
    <n v="1.6"/>
    <n v="198"/>
    <n v="121"/>
    <n v="67"/>
    <n v="171"/>
    <x v="98"/>
    <n v="11380"/>
    <n v="1138"/>
    <n v="665.49707602339186"/>
    <x v="1"/>
    <n v="120"/>
    <n v="12"/>
    <n v="35"/>
    <n v="4"/>
    <x v="0"/>
    <n v="3453"/>
    <n v="34.53"/>
  </r>
  <r>
    <x v="7"/>
    <x v="198"/>
    <x v="0"/>
    <n v="660"/>
    <x v="180"/>
    <n v="19"/>
    <n v="1.9"/>
    <n v="175"/>
    <n v="158"/>
    <n v="56"/>
    <n v="118"/>
    <x v="13"/>
    <n v="10250"/>
    <n v="1025"/>
    <n v="868.64406779661022"/>
    <x v="1"/>
    <n v="241"/>
    <n v="24.1"/>
    <n v="30"/>
    <n v="3"/>
    <x v="2"/>
    <n v="1828"/>
    <n v="18.28"/>
  </r>
  <r>
    <x v="32"/>
    <x v="199"/>
    <x v="0"/>
    <n v="719"/>
    <x v="21"/>
    <n v="164"/>
    <n v="1.64"/>
    <n v="170"/>
    <n v="134"/>
    <n v="67"/>
    <n v="126"/>
    <x v="32"/>
    <n v="9290"/>
    <n v="929"/>
    <n v="737.30158730158735"/>
    <x v="2"/>
    <n v="213"/>
    <n v="21.3"/>
    <n v="21"/>
    <n v="4"/>
    <x v="1"/>
    <n v="2673"/>
    <n v="26.73"/>
  </r>
  <r>
    <x v="15"/>
    <x v="200"/>
    <x v="0"/>
    <n v="756"/>
    <x v="87"/>
    <n v="171"/>
    <n v="1.71"/>
    <n v="173"/>
    <n v="130"/>
    <n v="57"/>
    <n v="103"/>
    <x v="8"/>
    <n v="6630"/>
    <n v="663"/>
    <n v="643.68932038834953"/>
    <x v="3"/>
    <n v="281"/>
    <n v="28.1"/>
    <n v="20"/>
    <n v="4"/>
    <x v="1"/>
    <n v="2585"/>
    <n v="25.85"/>
  </r>
  <r>
    <x v="8"/>
    <x v="201"/>
    <x v="1"/>
    <n v="634"/>
    <x v="181"/>
    <n v="159"/>
    <n v="1.59"/>
    <n v="162"/>
    <n v="153"/>
    <n v="55"/>
    <n v="184"/>
    <x v="99"/>
    <n v="12670"/>
    <n v="1267"/>
    <n v="688.58695652173913"/>
    <x v="1"/>
    <n v="152"/>
    <n v="15.2"/>
    <n v="27"/>
    <n v="5"/>
    <x v="0"/>
    <n v="2508"/>
    <n v="25.08"/>
  </r>
  <r>
    <x v="39"/>
    <x v="202"/>
    <x v="1"/>
    <n v="716"/>
    <x v="182"/>
    <n v="177"/>
    <n v="1.77"/>
    <n v="197"/>
    <n v="158"/>
    <n v="56"/>
    <n v="149"/>
    <x v="6"/>
    <n v="11770"/>
    <n v="1177"/>
    <n v="789.93288590604027"/>
    <x v="0"/>
    <n v="303"/>
    <n v="30.3"/>
    <n v="18"/>
    <n v="3"/>
    <x v="2"/>
    <n v="2285"/>
    <n v="22.85"/>
  </r>
  <r>
    <x v="34"/>
    <x v="203"/>
    <x v="1"/>
    <n v="574"/>
    <x v="170"/>
    <n v="177"/>
    <n v="1.77"/>
    <n v="177"/>
    <n v="123"/>
    <n v="72"/>
    <n v="108"/>
    <x v="9"/>
    <n v="5980"/>
    <n v="598"/>
    <n v="553.7037037037037"/>
    <x v="0"/>
    <n v="316"/>
    <n v="31.6"/>
    <n v="21"/>
    <n v="4"/>
    <x v="1"/>
    <n v="1832"/>
    <n v="18.32"/>
  </r>
  <r>
    <x v="33"/>
    <x v="204"/>
    <x v="0"/>
    <n v="838"/>
    <x v="183"/>
    <n v="199"/>
    <n v="1.99"/>
    <n v="179"/>
    <n v="130"/>
    <n v="71"/>
    <n v="179"/>
    <x v="65"/>
    <n v="12800"/>
    <n v="1280"/>
    <n v="715.08379888268155"/>
    <x v="2"/>
    <n v="110"/>
    <n v="11"/>
    <n v="35"/>
    <n v="4"/>
    <x v="0"/>
    <n v="2116"/>
    <n v="21.16"/>
  </r>
  <r>
    <x v="12"/>
    <x v="205"/>
    <x v="1"/>
    <n v="559"/>
    <x v="184"/>
    <n v="171"/>
    <n v="1.71"/>
    <n v="184"/>
    <n v="148"/>
    <n v="59"/>
    <n v="195"/>
    <x v="86"/>
    <n v="14430"/>
    <n v="1443"/>
    <n v="740"/>
    <x v="0"/>
    <n v="195"/>
    <n v="19.5"/>
    <n v="27"/>
    <n v="5"/>
    <x v="0"/>
    <n v="1912"/>
    <n v="19.12"/>
  </r>
  <r>
    <x v="7"/>
    <x v="206"/>
    <x v="0"/>
    <n v="870"/>
    <x v="185"/>
    <n v="176"/>
    <n v="1.76"/>
    <n v="197"/>
    <n v="121"/>
    <n v="60"/>
    <n v="12"/>
    <x v="37"/>
    <n v="7990"/>
    <n v="799"/>
    <n v="665.83333333333337"/>
    <x v="0"/>
    <n v="284"/>
    <n v="28.4"/>
    <n v="35"/>
    <n v="3"/>
    <x v="1"/>
    <n v="2809"/>
    <n v="28.09"/>
  </r>
  <r>
    <x v="22"/>
    <x v="207"/>
    <x v="1"/>
    <n v="653"/>
    <x v="186"/>
    <n v="171"/>
    <n v="1.71"/>
    <n v="172"/>
    <n v="135"/>
    <n v="74"/>
    <n v="118"/>
    <x v="13"/>
    <n v="7960"/>
    <n v="796"/>
    <n v="674.57627118644075"/>
    <x v="1"/>
    <n v="297"/>
    <n v="29.7"/>
    <n v="25"/>
    <n v="4"/>
    <x v="1"/>
    <n v="2233"/>
    <n v="22.33"/>
  </r>
  <r>
    <x v="16"/>
    <x v="208"/>
    <x v="0"/>
    <n v="454"/>
    <x v="187"/>
    <n v="167"/>
    <n v="1.67"/>
    <n v="163"/>
    <n v="158"/>
    <n v="62"/>
    <n v="137"/>
    <x v="18"/>
    <n v="10710"/>
    <n v="1071"/>
    <n v="781.75182481751824"/>
    <x v="0"/>
    <n v="241"/>
    <n v="24.1"/>
    <n v="28"/>
    <n v="4"/>
    <x v="1"/>
    <n v="1628"/>
    <n v="16.28"/>
  </r>
  <r>
    <x v="25"/>
    <x v="209"/>
    <x v="0"/>
    <n v="871"/>
    <x v="188"/>
    <n v="187"/>
    <n v="1.87"/>
    <n v="173"/>
    <n v="132"/>
    <n v="58"/>
    <n v="171"/>
    <x v="98"/>
    <n v="12410"/>
    <n v="1241"/>
    <n v="725.73099415204683"/>
    <x v="0"/>
    <n v="112"/>
    <n v="11.2"/>
    <n v="35"/>
    <n v="4"/>
    <x v="0"/>
    <n v="2491"/>
    <n v="24.91"/>
  </r>
  <r>
    <x v="33"/>
    <x v="210"/>
    <x v="1"/>
    <n v="786"/>
    <x v="121"/>
    <n v="173"/>
    <n v="1.73"/>
    <n v="192"/>
    <n v="156"/>
    <n v="56"/>
    <n v="147"/>
    <x v="43"/>
    <n v="11470"/>
    <n v="1147"/>
    <n v="780.27210884353747"/>
    <x v="1"/>
    <n v="323"/>
    <n v="32.299999999999997"/>
    <n v="15"/>
    <n v="4"/>
    <x v="1"/>
    <n v="2626"/>
    <n v="26.26"/>
  </r>
  <r>
    <x v="22"/>
    <x v="211"/>
    <x v="1"/>
    <n v="780"/>
    <x v="29"/>
    <n v="171"/>
    <n v="1.71"/>
    <n v="187"/>
    <n v="136"/>
    <n v="58"/>
    <n v="108"/>
    <x v="9"/>
    <n v="7340"/>
    <n v="734"/>
    <n v="679.62962962962956"/>
    <x v="2"/>
    <n v="263"/>
    <n v="26.3"/>
    <n v="21"/>
    <n v="3"/>
    <x v="2"/>
    <n v="2667"/>
    <n v="26.67"/>
  </r>
  <r>
    <x v="1"/>
    <x v="212"/>
    <x v="1"/>
    <n v="580"/>
    <x v="5"/>
    <n v="153"/>
    <n v="1.53"/>
    <n v="196"/>
    <n v="140"/>
    <n v="62"/>
    <n v="183"/>
    <x v="100"/>
    <n v="11530"/>
    <n v="1153"/>
    <n v="630.05464480874309"/>
    <x v="2"/>
    <n v="184"/>
    <n v="18.399999999999999"/>
    <n v="27"/>
    <n v="4"/>
    <x v="0"/>
    <n v="2478"/>
    <n v="24.78"/>
  </r>
  <r>
    <x v="11"/>
    <x v="213"/>
    <x v="1"/>
    <n v="713"/>
    <x v="189"/>
    <n v="169"/>
    <n v="1.69"/>
    <n v="167"/>
    <n v="163"/>
    <n v="52"/>
    <n v="128"/>
    <x v="76"/>
    <n v="10430"/>
    <n v="1043"/>
    <n v="814.84375"/>
    <x v="3"/>
    <n v="334"/>
    <n v="33.4"/>
    <n v="23"/>
    <n v="3"/>
    <x v="1"/>
    <n v="2496"/>
    <n v="24.96"/>
  </r>
  <r>
    <x v="30"/>
    <x v="214"/>
    <x v="0"/>
    <n v="491"/>
    <x v="190"/>
    <n v="174"/>
    <n v="1.74"/>
    <n v="193"/>
    <n v="138"/>
    <n v="52"/>
    <n v="111"/>
    <x v="2"/>
    <n v="8420"/>
    <n v="842"/>
    <n v="758.5585585585585"/>
    <x v="0"/>
    <n v="223"/>
    <n v="22.3"/>
    <n v="26"/>
    <n v="3"/>
    <x v="1"/>
    <n v="1622"/>
    <n v="16.22"/>
  </r>
  <r>
    <x v="9"/>
    <x v="215"/>
    <x v="1"/>
    <n v="783"/>
    <x v="191"/>
    <n v="165"/>
    <n v="1.65"/>
    <n v="164"/>
    <n v="126"/>
    <n v="50"/>
    <n v="124"/>
    <x v="12"/>
    <n v="7030"/>
    <n v="703"/>
    <n v="566.9354838709678"/>
    <x v="1"/>
    <n v="337"/>
    <n v="33.700000000000003"/>
    <n v="16"/>
    <n v="3"/>
    <x v="2"/>
    <n v="2876"/>
    <n v="28.76"/>
  </r>
  <r>
    <x v="5"/>
    <x v="216"/>
    <x v="1"/>
    <n v="573"/>
    <x v="123"/>
    <n v="164"/>
    <n v="1.64"/>
    <n v="164"/>
    <n v="157"/>
    <n v="70"/>
    <n v="113"/>
    <x v="15"/>
    <n v="8870"/>
    <n v="887"/>
    <n v="784.95575221238948"/>
    <x v="3"/>
    <n v="253"/>
    <n v="25.3"/>
    <n v="18"/>
    <n v="4"/>
    <x v="1"/>
    <n v="213"/>
    <n v="21.3"/>
  </r>
  <r>
    <x v="29"/>
    <x v="217"/>
    <x v="1"/>
    <n v="484"/>
    <x v="192"/>
    <n v="161"/>
    <n v="1.61"/>
    <n v="190"/>
    <n v="127"/>
    <n v="69"/>
    <n v="128"/>
    <x v="76"/>
    <n v="7320"/>
    <n v="732"/>
    <n v="571.875"/>
    <x v="2"/>
    <n v="341"/>
    <n v="34.1"/>
    <n v="24"/>
    <n v="2"/>
    <x v="2"/>
    <n v="1867"/>
    <n v="18.670000000000002"/>
  </r>
  <r>
    <x v="11"/>
    <x v="218"/>
    <x v="0"/>
    <n v="764"/>
    <x v="193"/>
    <n v="162"/>
    <n v="1.62"/>
    <n v="168"/>
    <n v="132"/>
    <n v="51"/>
    <n v="135"/>
    <x v="14"/>
    <n v="9800"/>
    <n v="980"/>
    <n v="725.92592592592587"/>
    <x v="2"/>
    <n v="212"/>
    <n v="21.2"/>
    <n v="26"/>
    <n v="4"/>
    <x v="1"/>
    <n v="2911"/>
    <n v="29.11"/>
  </r>
  <r>
    <x v="5"/>
    <x v="219"/>
    <x v="0"/>
    <n v="1102"/>
    <x v="194"/>
    <n v="177"/>
    <n v="1.77"/>
    <n v="191"/>
    <n v="156"/>
    <n v="74"/>
    <n v="119"/>
    <x v="17"/>
    <n v="10210"/>
    <n v="1021"/>
    <n v="857.98319327731099"/>
    <x v="1"/>
    <n v="265"/>
    <n v="26.5"/>
    <n v="34"/>
    <n v="2"/>
    <x v="2"/>
    <n v="3518"/>
    <n v="35.18"/>
  </r>
  <r>
    <x v="30"/>
    <x v="220"/>
    <x v="1"/>
    <n v="729"/>
    <x v="80"/>
    <n v="176"/>
    <n v="1.76"/>
    <n v="192"/>
    <n v="121"/>
    <n v="52"/>
    <n v="121"/>
    <x v="101"/>
    <n v="7320"/>
    <n v="732"/>
    <n v="604.95867768595042"/>
    <x v="3"/>
    <n v="275"/>
    <n v="27.5"/>
    <n v="19"/>
    <n v="3"/>
    <x v="1"/>
    <n v="2353"/>
    <n v="23.53"/>
  </r>
  <r>
    <x v="41"/>
    <x v="221"/>
    <x v="0"/>
    <n v="821"/>
    <x v="195"/>
    <n v="186"/>
    <n v="1.86"/>
    <n v="162"/>
    <n v="160"/>
    <n v="64"/>
    <n v="187"/>
    <x v="55"/>
    <n v="14810"/>
    <n v="1481"/>
    <n v="791.97860962566835"/>
    <x v="3"/>
    <n v="142"/>
    <n v="14.2"/>
    <n v="35"/>
    <n v="4"/>
    <x v="0"/>
    <n v="2373"/>
    <n v="23.73"/>
  </r>
  <r>
    <x v="24"/>
    <x v="222"/>
    <x v="1"/>
    <n v="589"/>
    <x v="33"/>
    <n v="176"/>
    <n v="1.76"/>
    <n v="189"/>
    <n v="130"/>
    <n v="73"/>
    <n v="63"/>
    <x v="54"/>
    <n v="4100"/>
    <n v="410"/>
    <n v="65.079365079365076"/>
    <x v="1"/>
    <n v="301"/>
    <n v="30.1"/>
    <n v="17"/>
    <n v="3"/>
    <x v="2"/>
    <n v="1901"/>
    <n v="19.010000000000002"/>
  </r>
  <r>
    <x v="37"/>
    <x v="223"/>
    <x v="0"/>
    <n v="822"/>
    <x v="196"/>
    <n v="187"/>
    <n v="1.87"/>
    <n v="171"/>
    <n v="143"/>
    <n v="55"/>
    <n v="157"/>
    <x v="90"/>
    <n v="11110"/>
    <n v="1111"/>
    <n v="707.64331210191085"/>
    <x v="1"/>
    <n v="107"/>
    <n v="10.7"/>
    <n v="35"/>
    <n v="4"/>
    <x v="0"/>
    <n v="2351"/>
    <n v="23.51"/>
  </r>
  <r>
    <x v="16"/>
    <x v="224"/>
    <x v="0"/>
    <n v="967"/>
    <x v="53"/>
    <n v="172"/>
    <n v="1.72"/>
    <n v="188"/>
    <n v="125"/>
    <n v="62"/>
    <n v="146"/>
    <x v="85"/>
    <n v="9030"/>
    <n v="903"/>
    <n v="618.49315068493149"/>
    <x v="3"/>
    <n v="257"/>
    <n v="25.7"/>
    <n v="27"/>
    <n v="3"/>
    <x v="1"/>
    <n v="3269"/>
    <n v="32.69"/>
  </r>
  <r>
    <x v="10"/>
    <x v="225"/>
    <x v="0"/>
    <n v="814"/>
    <x v="34"/>
    <n v="186"/>
    <n v="1.86"/>
    <n v="162"/>
    <n v="145"/>
    <n v="70"/>
    <n v="18"/>
    <x v="60"/>
    <n v="12920"/>
    <n v="1292"/>
    <n v="717.77777777777771"/>
    <x v="2"/>
    <n v="120"/>
    <n v="12"/>
    <n v="35"/>
    <n v="5"/>
    <x v="0"/>
    <n v="2353"/>
    <n v="23.53"/>
  </r>
  <r>
    <x v="0"/>
    <x v="226"/>
    <x v="0"/>
    <n v="1078"/>
    <x v="197"/>
    <n v="173"/>
    <n v="1.73"/>
    <n v="185"/>
    <n v="126"/>
    <n v="50"/>
    <n v="109"/>
    <x v="58"/>
    <n v="6800"/>
    <n v="680"/>
    <n v="623.85321100917429"/>
    <x v="0"/>
    <n v="266"/>
    <n v="26.6"/>
    <n v="28"/>
    <n v="3"/>
    <x v="1"/>
    <n v="3602"/>
    <n v="36.020000000000003"/>
  </r>
  <r>
    <x v="26"/>
    <x v="227"/>
    <x v="1"/>
    <n v="658"/>
    <x v="198"/>
    <n v="162"/>
    <n v="1.62"/>
    <n v="189"/>
    <n v="158"/>
    <n v="69"/>
    <n v="10"/>
    <x v="75"/>
    <n v="7900"/>
    <n v="790"/>
    <n v="790"/>
    <x v="2"/>
    <n v="338"/>
    <n v="33.799999999999997"/>
    <n v="15"/>
    <n v="4"/>
    <x v="1"/>
    <n v="2507"/>
    <n v="25.07"/>
  </r>
  <r>
    <x v="10"/>
    <x v="228"/>
    <x v="1"/>
    <n v="685"/>
    <x v="199"/>
    <n v="156"/>
    <n v="1.56"/>
    <n v="168"/>
    <n v="138"/>
    <n v="68"/>
    <n v="145"/>
    <x v="35"/>
    <n v="9000"/>
    <n v="900"/>
    <n v="620.68965517241384"/>
    <x v="1"/>
    <n v="291"/>
    <n v="29.1"/>
    <n v="16"/>
    <n v="4"/>
    <x v="1"/>
    <n v="2815"/>
    <n v="28.15"/>
  </r>
  <r>
    <x v="38"/>
    <x v="229"/>
    <x v="1"/>
    <n v="639"/>
    <x v="200"/>
    <n v="159"/>
    <n v="1.59"/>
    <n v="185"/>
    <n v="125"/>
    <n v="50"/>
    <n v="187"/>
    <x v="55"/>
    <n v="11690"/>
    <n v="1169"/>
    <n v="625.13368983957218"/>
    <x v="3"/>
    <n v="164"/>
    <n v="16.399999999999999"/>
    <n v="27"/>
    <n v="4"/>
    <x v="0"/>
    <n v="2528"/>
    <n v="25.28"/>
  </r>
  <r>
    <x v="7"/>
    <x v="230"/>
    <x v="0"/>
    <n v="763"/>
    <x v="201"/>
    <n v="162"/>
    <n v="1.62"/>
    <n v="161"/>
    <n v="162"/>
    <n v="70"/>
    <n v="116"/>
    <x v="62"/>
    <n v="10340"/>
    <n v="1034"/>
    <n v="891.37931034482767"/>
    <x v="3"/>
    <n v="201"/>
    <n v="20.100000000000001"/>
    <n v="23"/>
    <n v="3"/>
    <x v="1"/>
    <n v="2907"/>
    <n v="29.07"/>
  </r>
  <r>
    <x v="21"/>
    <x v="231"/>
    <x v="1"/>
    <n v="445"/>
    <x v="202"/>
    <n v="165"/>
    <n v="1.65"/>
    <n v="162"/>
    <n v="148"/>
    <n v="71"/>
    <n v="144"/>
    <x v="70"/>
    <n v="9590"/>
    <n v="959"/>
    <n v="665.97222222222229"/>
    <x v="0"/>
    <n v="307"/>
    <n v="30.7"/>
    <n v="16"/>
    <n v="3"/>
    <x v="2"/>
    <n v="1635"/>
    <n v="16.350000000000001"/>
  </r>
  <r>
    <x v="18"/>
    <x v="232"/>
    <x v="1"/>
    <n v="507"/>
    <x v="203"/>
    <n v="175"/>
    <n v="1.75"/>
    <n v="163"/>
    <n v="162"/>
    <n v="51"/>
    <n v="129"/>
    <x v="28"/>
    <n v="9400"/>
    <n v="940"/>
    <n v="728.68217054263562"/>
    <x v="3"/>
    <n v="290"/>
    <n v="29"/>
    <n v="19"/>
    <n v="3"/>
    <x v="1"/>
    <n v="1656"/>
    <n v="16.559999999999999"/>
  </r>
  <r>
    <x v="6"/>
    <x v="233"/>
    <x v="1"/>
    <n v="551"/>
    <x v="204"/>
    <n v="161"/>
    <n v="1.61"/>
    <n v="184"/>
    <n v="158"/>
    <n v="64"/>
    <n v="155"/>
    <x v="91"/>
    <n v="12240"/>
    <n v="1224"/>
    <n v="789.67741935483866"/>
    <x v="0"/>
    <n v="169"/>
    <n v="16.899999999999999"/>
    <n v="27"/>
    <n v="4"/>
    <x v="0"/>
    <n v="2126"/>
    <n v="21.26"/>
  </r>
  <r>
    <x v="36"/>
    <x v="234"/>
    <x v="0"/>
    <n v="737"/>
    <x v="205"/>
    <n v="161"/>
    <n v="1.61"/>
    <n v="172"/>
    <n v="121"/>
    <n v="63"/>
    <n v="136"/>
    <x v="89"/>
    <n v="8150"/>
    <n v="815"/>
    <n v="599.26470588235293"/>
    <x v="2"/>
    <n v="218"/>
    <n v="21.8"/>
    <n v="36"/>
    <n v="4"/>
    <x v="1"/>
    <n v="2843"/>
    <n v="28.43"/>
  </r>
  <r>
    <x v="14"/>
    <x v="235"/>
    <x v="0"/>
    <n v="556"/>
    <x v="127"/>
    <n v="177"/>
    <n v="1.77"/>
    <n v="198"/>
    <n v="138"/>
    <n v="68"/>
    <n v="12"/>
    <x v="37"/>
    <n v="8200"/>
    <n v="820"/>
    <n v="683.33333333333337"/>
    <x v="2"/>
    <n v="243"/>
    <n v="24.3"/>
    <n v="29"/>
    <n v="4"/>
    <x v="1"/>
    <n v="1775"/>
    <n v="17.75"/>
  </r>
  <r>
    <x v="20"/>
    <x v="236"/>
    <x v="0"/>
    <n v="869"/>
    <x v="206"/>
    <n v="176"/>
    <n v="1.76"/>
    <n v="194"/>
    <n v="123"/>
    <n v="60"/>
    <n v="113"/>
    <x v="15"/>
    <n v="6880"/>
    <n v="688"/>
    <n v="608.84955752212397"/>
    <x v="3"/>
    <n v="298"/>
    <n v="29.8"/>
    <n v="31"/>
    <n v="3"/>
    <x v="1"/>
    <n v="2805"/>
    <n v="28.05"/>
  </r>
  <r>
    <x v="31"/>
    <x v="237"/>
    <x v="1"/>
    <n v="603"/>
    <x v="207"/>
    <n v="168"/>
    <n v="1.68"/>
    <n v="182"/>
    <n v="125"/>
    <n v="64"/>
    <n v="16"/>
    <x v="102"/>
    <n v="9000"/>
    <n v="900"/>
    <n v="562.5"/>
    <x v="3"/>
    <n v="165"/>
    <n v="16.5"/>
    <n v="27"/>
    <n v="4"/>
    <x v="0"/>
    <n v="2136"/>
    <n v="21.36"/>
  </r>
  <r>
    <x v="24"/>
    <x v="238"/>
    <x v="1"/>
    <n v="404"/>
    <x v="147"/>
    <n v="164"/>
    <n v="1.64"/>
    <n v="168"/>
    <n v="168"/>
    <n v="55"/>
    <n v="99"/>
    <x v="103"/>
    <n v="8320"/>
    <n v="832"/>
    <n v="84.040404040404042"/>
    <x v="1"/>
    <n v="310"/>
    <n v="31"/>
    <n v="19"/>
    <n v="2"/>
    <x v="2"/>
    <n v="1502"/>
    <n v="15.02"/>
  </r>
  <r>
    <x v="22"/>
    <x v="239"/>
    <x v="1"/>
    <n v="785"/>
    <x v="208"/>
    <n v="166"/>
    <n v="1.66"/>
    <n v="161"/>
    <n v="156"/>
    <n v="69"/>
    <n v="129"/>
    <x v="28"/>
    <n v="10060"/>
    <n v="1006"/>
    <n v="779.84496124031011"/>
    <x v="1"/>
    <n v="328"/>
    <n v="32.799999999999997"/>
    <n v="19"/>
    <n v="4"/>
    <x v="1"/>
    <n v="2849"/>
    <n v="28.49"/>
  </r>
  <r>
    <x v="29"/>
    <x v="240"/>
    <x v="0"/>
    <n v="1026"/>
    <x v="92"/>
    <n v="172"/>
    <n v="1.72"/>
    <n v="190"/>
    <n v="147"/>
    <n v="58"/>
    <n v="82"/>
    <x v="10"/>
    <n v="5970"/>
    <n v="597"/>
    <n v="72.804878048780495"/>
    <x v="3"/>
    <n v="275"/>
    <n v="27.5"/>
    <n v="20"/>
    <n v="2"/>
    <x v="2"/>
    <n v="3468"/>
    <n v="34.68"/>
  </r>
  <r>
    <x v="13"/>
    <x v="241"/>
    <x v="0"/>
    <n v="1108"/>
    <x v="209"/>
    <n v="191"/>
    <n v="1.91"/>
    <n v="161"/>
    <n v="149"/>
    <n v="54"/>
    <n v="131"/>
    <x v="34"/>
    <n v="10740"/>
    <n v="1074"/>
    <n v="819.84732824427476"/>
    <x v="3"/>
    <n v="233"/>
    <n v="23.3"/>
    <n v="29"/>
    <n v="2"/>
    <x v="2"/>
    <n v="3037"/>
    <n v="30.37"/>
  </r>
  <r>
    <x v="38"/>
    <x v="242"/>
    <x v="1"/>
    <n v="609"/>
    <x v="210"/>
    <n v="179"/>
    <n v="1.79"/>
    <n v="191"/>
    <n v="126"/>
    <n v="69"/>
    <n v="111"/>
    <x v="2"/>
    <n v="6990"/>
    <n v="699"/>
    <n v="629.72972972972968"/>
    <x v="2"/>
    <n v="311"/>
    <n v="31.1"/>
    <n v="21"/>
    <n v="2"/>
    <x v="2"/>
    <n v="1901"/>
    <n v="19.010000000000002"/>
  </r>
  <r>
    <x v="17"/>
    <x v="243"/>
    <x v="0"/>
    <n v="557"/>
    <x v="211"/>
    <n v="161"/>
    <n v="1.61"/>
    <n v="177"/>
    <n v="128"/>
    <n v="51"/>
    <n v="141"/>
    <x v="39"/>
    <n v="9930"/>
    <n v="993"/>
    <n v="704.25531914893622"/>
    <x v="3"/>
    <n v="287"/>
    <n v="28.7"/>
    <n v="23"/>
    <n v="3"/>
    <x v="2"/>
    <n v="2149"/>
    <n v="21.49"/>
  </r>
  <r>
    <x v="39"/>
    <x v="244"/>
    <x v="0"/>
    <n v="1105"/>
    <x v="212"/>
    <n v="192"/>
    <n v="1.92"/>
    <n v="172"/>
    <n v="144"/>
    <n v="55"/>
    <n v="116"/>
    <x v="62"/>
    <n v="9190"/>
    <n v="919"/>
    <n v="792.24137931034488"/>
    <x v="1"/>
    <n v="202"/>
    <n v="20.2"/>
    <n v="33"/>
    <n v="3"/>
    <x v="1"/>
    <n v="2998"/>
    <n v="29.98"/>
  </r>
  <r>
    <x v="23"/>
    <x v="245"/>
    <x v="0"/>
    <n v="552"/>
    <x v="213"/>
    <n v="171"/>
    <n v="1.71"/>
    <n v="164"/>
    <n v="152"/>
    <n v="67"/>
    <n v="77"/>
    <x v="104"/>
    <n v="5790"/>
    <n v="579"/>
    <n v="75.194805194805198"/>
    <x v="2"/>
    <n v="244"/>
    <n v="24.4"/>
    <n v="28"/>
    <n v="2"/>
    <x v="2"/>
    <n v="1888"/>
    <n v="18.88"/>
  </r>
  <r>
    <x v="41"/>
    <x v="246"/>
    <x v="0"/>
    <n v="465"/>
    <x v="214"/>
    <n v="172"/>
    <n v="1.72"/>
    <n v="169"/>
    <n v="120"/>
    <n v="72"/>
    <n v="14"/>
    <x v="44"/>
    <n v="8320"/>
    <n v="832"/>
    <n v="594.28571428571433"/>
    <x v="0"/>
    <n v="222"/>
    <n v="22.2"/>
    <n v="26"/>
    <n v="4"/>
    <x v="1"/>
    <n v="1572"/>
    <n v="15.72"/>
  </r>
  <r>
    <x v="25"/>
    <x v="247"/>
    <x v="1"/>
    <n v="709"/>
    <x v="215"/>
    <n v="166"/>
    <n v="1.66"/>
    <n v="184"/>
    <n v="125"/>
    <n v="68"/>
    <n v="81"/>
    <x v="42"/>
    <n v="5060"/>
    <n v="506"/>
    <n v="62.46913580246914"/>
    <x v="1"/>
    <n v="289"/>
    <n v="28.9"/>
    <n v="17"/>
    <n v="3"/>
    <x v="2"/>
    <n v="2573"/>
    <n v="25.73"/>
  </r>
  <r>
    <x v="37"/>
    <x v="248"/>
    <x v="0"/>
    <n v="746"/>
    <x v="216"/>
    <n v="175"/>
    <n v="1.75"/>
    <n v="193"/>
    <n v="137"/>
    <n v="58"/>
    <n v="109"/>
    <x v="58"/>
    <n v="7390"/>
    <n v="739"/>
    <n v="677.98165137614671"/>
    <x v="1"/>
    <n v="242"/>
    <n v="24.2"/>
    <n v="29"/>
    <n v="2"/>
    <x v="2"/>
    <n v="2436"/>
    <n v="24.36"/>
  </r>
  <r>
    <x v="31"/>
    <x v="249"/>
    <x v="0"/>
    <n v="451"/>
    <x v="217"/>
    <n v="172"/>
    <n v="1.72"/>
    <n v="196"/>
    <n v="129"/>
    <n v="70"/>
    <n v="93"/>
    <x v="105"/>
    <n v="5940"/>
    <n v="594"/>
    <n v="63.87096774193548"/>
    <x v="2"/>
    <n v="275"/>
    <n v="27.5"/>
    <n v="33"/>
    <n v="2"/>
    <x v="2"/>
    <n v="1524"/>
    <n v="15.24"/>
  </r>
  <r>
    <x v="5"/>
    <x v="250"/>
    <x v="0"/>
    <n v="999"/>
    <x v="218"/>
    <n v="199"/>
    <n v="1.99"/>
    <n v="189"/>
    <n v="147"/>
    <n v="73"/>
    <n v="133"/>
    <x v="16"/>
    <n v="10750"/>
    <n v="1075"/>
    <n v="808.27067669172925"/>
    <x v="0"/>
    <n v="209"/>
    <n v="20.9"/>
    <n v="25"/>
    <n v="3"/>
    <x v="2"/>
    <n v="2523"/>
    <n v="25.23"/>
  </r>
  <r>
    <x v="22"/>
    <x v="251"/>
    <x v="0"/>
    <n v="1170"/>
    <x v="219"/>
    <n v="161"/>
    <n v="1.61"/>
    <n v="166"/>
    <n v="130"/>
    <n v="55"/>
    <n v="104"/>
    <x v="29"/>
    <n v="7440"/>
    <n v="744"/>
    <n v="715.38461538461536"/>
    <x v="1"/>
    <n v="251"/>
    <n v="25.1"/>
    <n v="24"/>
    <n v="3"/>
    <x v="1"/>
    <n v="4514"/>
    <n v="45.14"/>
  </r>
  <r>
    <x v="11"/>
    <x v="252"/>
    <x v="1"/>
    <n v="759"/>
    <x v="220"/>
    <n v="173"/>
    <n v="1.73"/>
    <n v="165"/>
    <n v="152"/>
    <n v="63"/>
    <n v="139"/>
    <x v="68"/>
    <n v="10560"/>
    <n v="1056"/>
    <n v="759.71223021582739"/>
    <x v="3"/>
    <n v="306"/>
    <n v="30.6"/>
    <n v="21"/>
    <n v="4"/>
    <x v="1"/>
    <n v="2536"/>
    <n v="25.36"/>
  </r>
  <r>
    <x v="30"/>
    <x v="253"/>
    <x v="1"/>
    <n v="712"/>
    <x v="221"/>
    <n v="164"/>
    <n v="1.64"/>
    <n v="162"/>
    <n v="120"/>
    <n v="73"/>
    <n v="111"/>
    <x v="2"/>
    <n v="6660"/>
    <n v="666"/>
    <n v="600"/>
    <x v="1"/>
    <n v="299"/>
    <n v="29.9"/>
    <n v="17"/>
    <n v="3"/>
    <x v="1"/>
    <n v="2647"/>
    <n v="26.47"/>
  </r>
  <r>
    <x v="8"/>
    <x v="254"/>
    <x v="0"/>
    <n v="788"/>
    <x v="222"/>
    <n v="172"/>
    <n v="1.72"/>
    <n v="172"/>
    <n v="132"/>
    <n v="62"/>
    <n v="101"/>
    <x v="69"/>
    <n v="6600"/>
    <n v="660"/>
    <n v="653.46534653465346"/>
    <x v="2"/>
    <n v="273"/>
    <n v="27.3"/>
    <n v="31"/>
    <n v="4"/>
    <x v="1"/>
    <n v="2664"/>
    <n v="26.64"/>
  </r>
  <r>
    <x v="16"/>
    <x v="255"/>
    <x v="0"/>
    <n v="506"/>
    <x v="223"/>
    <n v="169"/>
    <n v="1.69"/>
    <n v="162"/>
    <n v="156"/>
    <n v="60"/>
    <n v="131"/>
    <x v="34"/>
    <n v="10120"/>
    <n v="1012"/>
    <n v="772.51908396946567"/>
    <x v="2"/>
    <n v="238"/>
    <n v="23.8"/>
    <n v="30"/>
    <n v="2"/>
    <x v="2"/>
    <n v="1772"/>
    <n v="17.72"/>
  </r>
  <r>
    <x v="8"/>
    <x v="256"/>
    <x v="0"/>
    <n v="825"/>
    <x v="224"/>
    <n v="179"/>
    <n v="1.79"/>
    <n v="185"/>
    <n v="139"/>
    <n v="61"/>
    <n v="169"/>
    <x v="0"/>
    <n v="11630"/>
    <n v="1163"/>
    <n v="688.16568047337284"/>
    <x v="2"/>
    <n v="147"/>
    <n v="14.7"/>
    <n v="35"/>
    <n v="4"/>
    <x v="0"/>
    <n v="2575"/>
    <n v="25.75"/>
  </r>
  <r>
    <x v="7"/>
    <x v="257"/>
    <x v="0"/>
    <n v="1085"/>
    <x v="225"/>
    <n v="179"/>
    <n v="1.79"/>
    <n v="183"/>
    <n v="120"/>
    <n v="68"/>
    <n v="133"/>
    <x v="16"/>
    <n v="8780"/>
    <n v="878"/>
    <n v="660.1503759398496"/>
    <x v="1"/>
    <n v="248"/>
    <n v="24.8"/>
    <n v="21"/>
    <n v="4"/>
    <x v="1"/>
    <n v="3386"/>
    <n v="33.86"/>
  </r>
  <r>
    <x v="3"/>
    <x v="258"/>
    <x v="0"/>
    <n v="499"/>
    <x v="226"/>
    <n v="198"/>
    <n v="1.98"/>
    <n v="165"/>
    <n v="122"/>
    <n v="68"/>
    <n v="115"/>
    <x v="11"/>
    <n v="7720"/>
    <n v="772"/>
    <n v="671.304347826087"/>
    <x v="0"/>
    <n v="257"/>
    <n v="25.7"/>
    <n v="21"/>
    <n v="3"/>
    <x v="1"/>
    <n v="1273"/>
    <n v="12.73"/>
  </r>
  <r>
    <x v="9"/>
    <x v="259"/>
    <x v="0"/>
    <n v="1251"/>
    <x v="227"/>
    <n v="191"/>
    <n v="1.91"/>
    <n v="171"/>
    <n v="137"/>
    <n v="70"/>
    <n v="52"/>
    <x v="106"/>
    <n v="3530"/>
    <n v="353"/>
    <n v="67.884615384615387"/>
    <x v="3"/>
    <n v="283"/>
    <n v="28.3"/>
    <n v="31"/>
    <n v="2"/>
    <x v="2"/>
    <n v="3429"/>
    <n v="34.29"/>
  </r>
  <r>
    <x v="15"/>
    <x v="260"/>
    <x v="1"/>
    <n v="797"/>
    <x v="49"/>
    <n v="166"/>
    <n v="1.66"/>
    <n v="195"/>
    <n v="160"/>
    <n v="68"/>
    <n v="106"/>
    <x v="107"/>
    <n v="7630"/>
    <n v="763"/>
    <n v="719.81132075471692"/>
    <x v="2"/>
    <n v="278"/>
    <n v="27.8"/>
    <n v="19"/>
    <n v="2"/>
    <x v="2"/>
    <n v="2892"/>
    <n v="28.92"/>
  </r>
  <r>
    <x v="10"/>
    <x v="261"/>
    <x v="0"/>
    <n v="1268"/>
    <x v="228"/>
    <n v="163"/>
    <n v="1.63"/>
    <n v="161"/>
    <n v="133"/>
    <n v="73"/>
    <n v="96"/>
    <x v="108"/>
    <n v="6320"/>
    <n v="632"/>
    <n v="65.833333333333343"/>
    <x v="0"/>
    <n v="208"/>
    <n v="20.8"/>
    <n v="21"/>
    <n v="2"/>
    <x v="2"/>
    <n v="4772"/>
    <n v="47.72"/>
  </r>
  <r>
    <x v="30"/>
    <x v="262"/>
    <x v="1"/>
    <n v="546"/>
    <x v="93"/>
    <n v="157"/>
    <n v="1.57"/>
    <n v="170"/>
    <n v="150"/>
    <n v="62"/>
    <n v="131"/>
    <x v="34"/>
    <n v="9820"/>
    <n v="982"/>
    <n v="749.61832061068696"/>
    <x v="3"/>
    <n v="321"/>
    <n v="32.1"/>
    <n v="24"/>
    <n v="3"/>
    <x v="2"/>
    <n v="2215"/>
    <n v="22.15"/>
  </r>
  <r>
    <x v="31"/>
    <x v="263"/>
    <x v="1"/>
    <n v="478"/>
    <x v="229"/>
    <n v="154"/>
    <n v="1.54"/>
    <n v="198"/>
    <n v="146"/>
    <n v="63"/>
    <n v="134"/>
    <x v="33"/>
    <n v="8800"/>
    <n v="880"/>
    <n v="656.71641791044772"/>
    <x v="2"/>
    <n v="298"/>
    <n v="29.8"/>
    <n v="19"/>
    <n v="3"/>
    <x v="1"/>
    <n v="2016"/>
    <n v="20.16"/>
  </r>
  <r>
    <x v="18"/>
    <x v="264"/>
    <x v="0"/>
    <n v="979"/>
    <x v="230"/>
    <n v="191"/>
    <n v="1.91"/>
    <n v="193"/>
    <n v="136"/>
    <n v="73"/>
    <n v="101"/>
    <x v="69"/>
    <n v="6800"/>
    <n v="680"/>
    <n v="673.26732673267327"/>
    <x v="3"/>
    <n v="290"/>
    <n v="29"/>
    <n v="28"/>
    <n v="3"/>
    <x v="1"/>
    <n v="2684"/>
    <n v="26.84"/>
  </r>
  <r>
    <x v="31"/>
    <x v="265"/>
    <x v="1"/>
    <n v="631"/>
    <x v="231"/>
    <n v="154"/>
    <n v="1.54"/>
    <n v="185"/>
    <n v="165"/>
    <n v="67"/>
    <n v="136"/>
    <x v="89"/>
    <n v="10100"/>
    <n v="1010"/>
    <n v="742.64705882352939"/>
    <x v="3"/>
    <n v="348"/>
    <n v="34.799999999999997"/>
    <n v="18"/>
    <n v="3"/>
    <x v="1"/>
    <n v="2661"/>
    <n v="26.61"/>
  </r>
  <r>
    <x v="18"/>
    <x v="266"/>
    <x v="1"/>
    <n v="724"/>
    <x v="232"/>
    <n v="169"/>
    <n v="1.69"/>
    <n v="177"/>
    <n v="148"/>
    <n v="61"/>
    <n v="107"/>
    <x v="53"/>
    <n v="7130"/>
    <n v="713"/>
    <n v="666.35514018691583"/>
    <x v="0"/>
    <n v="290"/>
    <n v="29"/>
    <n v="23"/>
    <n v="3"/>
    <x v="1"/>
    <n v="2535"/>
    <n v="25.35"/>
  </r>
  <r>
    <x v="1"/>
    <x v="267"/>
    <x v="1"/>
    <n v="589"/>
    <x v="33"/>
    <n v="17"/>
    <n v="1.7"/>
    <n v="180"/>
    <n v="155"/>
    <n v="53"/>
    <n v="152"/>
    <x v="30"/>
    <n v="10600"/>
    <n v="1060"/>
    <n v="697.36842105263156"/>
    <x v="3"/>
    <n v="171"/>
    <n v="17.100000000000001"/>
    <n v="27"/>
    <n v="4"/>
    <x v="0"/>
    <n v="2038"/>
    <n v="20.38"/>
  </r>
  <r>
    <x v="26"/>
    <x v="268"/>
    <x v="1"/>
    <n v="504"/>
    <x v="233"/>
    <n v="16"/>
    <n v="1.6"/>
    <n v="195"/>
    <n v="156"/>
    <n v="59"/>
    <n v="103"/>
    <x v="8"/>
    <n v="8030"/>
    <n v="803"/>
    <n v="779.61165048543683"/>
    <x v="2"/>
    <n v="291"/>
    <n v="29.1"/>
    <n v="19"/>
    <n v="4"/>
    <x v="1"/>
    <n v="1969"/>
    <n v="19.690000000000001"/>
  </r>
  <r>
    <x v="26"/>
    <x v="269"/>
    <x v="1"/>
    <n v="642"/>
    <x v="234"/>
    <n v="159"/>
    <n v="1.59"/>
    <n v="199"/>
    <n v="145"/>
    <n v="66"/>
    <n v="163"/>
    <x v="109"/>
    <n v="11820"/>
    <n v="1182"/>
    <n v="725.15337423312883"/>
    <x v="0"/>
    <n v="166"/>
    <n v="16.600000000000001"/>
    <n v="27"/>
    <n v="5"/>
    <x v="0"/>
    <n v="2539"/>
    <n v="25.39"/>
  </r>
  <r>
    <x v="13"/>
    <x v="270"/>
    <x v="1"/>
    <n v="588"/>
    <x v="235"/>
    <n v="177"/>
    <n v="1.77"/>
    <n v="181"/>
    <n v="136"/>
    <n v="53"/>
    <n v="14"/>
    <x v="44"/>
    <n v="9520"/>
    <n v="952"/>
    <n v="680"/>
    <x v="1"/>
    <n v="328"/>
    <n v="32.799999999999997"/>
    <n v="27"/>
    <n v="2"/>
    <x v="2"/>
    <n v="1877"/>
    <n v="18.77"/>
  </r>
  <r>
    <x v="31"/>
    <x v="271"/>
    <x v="0"/>
    <n v="1052"/>
    <x v="236"/>
    <n v="162"/>
    <n v="1.62"/>
    <n v="189"/>
    <n v="141"/>
    <n v="61"/>
    <n v="136"/>
    <x v="89"/>
    <n v="9490"/>
    <n v="949"/>
    <n v="697.79411764705878"/>
    <x v="1"/>
    <n v="276"/>
    <n v="27.6"/>
    <n v="32"/>
    <n v="3"/>
    <x v="2"/>
    <n v="4009"/>
    <n v="40.090000000000003"/>
  </r>
  <r>
    <x v="22"/>
    <x v="272"/>
    <x v="1"/>
    <n v="459"/>
    <x v="237"/>
    <n v="15"/>
    <n v="1.5"/>
    <n v="189"/>
    <n v="144"/>
    <n v="62"/>
    <n v="92"/>
    <x v="93"/>
    <n v="6620"/>
    <n v="662"/>
    <n v="71.956521739130437"/>
    <x v="0"/>
    <n v="298"/>
    <n v="29.8"/>
    <n v="17"/>
    <n v="3"/>
    <x v="2"/>
    <n v="204"/>
    <n v="20.399999999999999"/>
  </r>
  <r>
    <x v="37"/>
    <x v="273"/>
    <x v="1"/>
    <n v="652"/>
    <x v="26"/>
    <n v="163"/>
    <n v="1.63"/>
    <n v="167"/>
    <n v="121"/>
    <n v="53"/>
    <n v="112"/>
    <x v="20"/>
    <n v="6100"/>
    <n v="610"/>
    <n v="544.64285714285711"/>
    <x v="1"/>
    <n v="254"/>
    <n v="25.4"/>
    <n v="20"/>
    <n v="3"/>
    <x v="1"/>
    <n v="2454"/>
    <n v="24.54"/>
  </r>
  <r>
    <x v="9"/>
    <x v="274"/>
    <x v="1"/>
    <n v="563"/>
    <x v="238"/>
    <n v="179"/>
    <n v="1.79"/>
    <n v="193"/>
    <n v="141"/>
    <n v="59"/>
    <n v="152"/>
    <x v="30"/>
    <n v="9640"/>
    <n v="964"/>
    <n v="634.21052631578948"/>
    <x v="3"/>
    <n v="165"/>
    <n v="16.5"/>
    <n v="27"/>
    <n v="5"/>
    <x v="0"/>
    <n v="1757"/>
    <n v="17.57"/>
  </r>
  <r>
    <x v="16"/>
    <x v="275"/>
    <x v="0"/>
    <n v="900"/>
    <x v="239"/>
    <n v="17"/>
    <n v="1.7"/>
    <n v="168"/>
    <n v="124"/>
    <n v="74"/>
    <n v="81"/>
    <x v="42"/>
    <n v="4970"/>
    <n v="497"/>
    <n v="61.358024691358025"/>
    <x v="2"/>
    <n v="229"/>
    <n v="22.9"/>
    <n v="27"/>
    <n v="2"/>
    <x v="2"/>
    <n v="3114"/>
    <n v="31.14"/>
  </r>
  <r>
    <x v="27"/>
    <x v="276"/>
    <x v="1"/>
    <n v="600"/>
    <x v="240"/>
    <n v="17"/>
    <n v="1.7"/>
    <n v="179"/>
    <n v="123"/>
    <n v="52"/>
    <n v="197"/>
    <x v="47"/>
    <n v="12120"/>
    <n v="1212"/>
    <n v="615.2284263959391"/>
    <x v="3"/>
    <n v="191"/>
    <n v="19.100000000000001"/>
    <n v="27"/>
    <n v="5"/>
    <x v="0"/>
    <n v="2076"/>
    <n v="20.76"/>
  </r>
  <r>
    <x v="16"/>
    <x v="277"/>
    <x v="0"/>
    <n v="515"/>
    <x v="160"/>
    <n v="171"/>
    <n v="1.71"/>
    <n v="199"/>
    <n v="155"/>
    <n v="64"/>
    <n v="148"/>
    <x v="26"/>
    <n v="11360"/>
    <n v="1136"/>
    <n v="767.56756756756761"/>
    <x v="0"/>
    <n v="209"/>
    <n v="20.9"/>
    <n v="29"/>
    <n v="2"/>
    <x v="2"/>
    <n v="1761"/>
    <n v="17.61"/>
  </r>
  <r>
    <x v="28"/>
    <x v="278"/>
    <x v="1"/>
    <n v="631"/>
    <x v="231"/>
    <n v="164"/>
    <n v="1.64"/>
    <n v="184"/>
    <n v="125"/>
    <n v="51"/>
    <n v="154"/>
    <x v="96"/>
    <n v="9620"/>
    <n v="962"/>
    <n v="624.67532467532465"/>
    <x v="2"/>
    <n v="190"/>
    <n v="19"/>
    <n v="27"/>
    <n v="4"/>
    <x v="0"/>
    <n v="2346"/>
    <n v="23.46"/>
  </r>
  <r>
    <x v="4"/>
    <x v="279"/>
    <x v="0"/>
    <n v="915"/>
    <x v="241"/>
    <n v="177"/>
    <n v="1.77"/>
    <n v="178"/>
    <n v="140"/>
    <n v="74"/>
    <n v="8"/>
    <x v="84"/>
    <n v="6160"/>
    <n v="616"/>
    <e v="#VALUE!"/>
    <x v="0"/>
    <n v="267"/>
    <n v="26.7"/>
    <n v="34"/>
    <n v="2"/>
    <x v="2"/>
    <n v="2921"/>
    <n v="29.21"/>
  </r>
  <r>
    <x v="30"/>
    <x v="280"/>
    <x v="0"/>
    <n v="487"/>
    <x v="242"/>
    <n v="167"/>
    <n v="1.67"/>
    <n v="164"/>
    <n v="132"/>
    <n v="74"/>
    <n v="139"/>
    <x v="68"/>
    <n v="10090"/>
    <n v="1009"/>
    <n v="725.89928057553959"/>
    <x v="0"/>
    <n v="273"/>
    <n v="27.3"/>
    <n v="30"/>
    <n v="2"/>
    <x v="2"/>
    <n v="1746"/>
    <n v="17.46"/>
  </r>
  <r>
    <x v="3"/>
    <x v="281"/>
    <x v="1"/>
    <n v="578"/>
    <x v="243"/>
    <n v="156"/>
    <n v="1.56"/>
    <n v="170"/>
    <n v="156"/>
    <n v="66"/>
    <n v="135"/>
    <x v="14"/>
    <n v="10530"/>
    <n v="1053"/>
    <n v="780"/>
    <x v="0"/>
    <n v="293"/>
    <n v="29.3"/>
    <n v="16"/>
    <n v="3"/>
    <x v="1"/>
    <n v="2375"/>
    <n v="23.75"/>
  </r>
  <r>
    <x v="24"/>
    <x v="282"/>
    <x v="1"/>
    <n v="420"/>
    <x v="162"/>
    <n v="175"/>
    <n v="1.75"/>
    <n v="174"/>
    <n v="144"/>
    <n v="55"/>
    <n v="83"/>
    <x v="87"/>
    <n v="5980"/>
    <n v="598"/>
    <n v="72.048192771084331"/>
    <x v="3"/>
    <n v="318"/>
    <n v="31.8"/>
    <n v="23"/>
    <n v="3"/>
    <x v="2"/>
    <n v="1371"/>
    <n v="13.71"/>
  </r>
  <r>
    <x v="11"/>
    <x v="283"/>
    <x v="0"/>
    <n v="1284"/>
    <x v="244"/>
    <n v="192"/>
    <n v="1.92"/>
    <n v="167"/>
    <n v="145"/>
    <n v="57"/>
    <n v="63"/>
    <x v="54"/>
    <n v="5020"/>
    <n v="502"/>
    <n v="79.682539682539684"/>
    <x v="2"/>
    <n v="261"/>
    <n v="26.1"/>
    <n v="20"/>
    <n v="2"/>
    <x v="2"/>
    <n v="3483"/>
    <n v="34.83"/>
  </r>
  <r>
    <x v="32"/>
    <x v="284"/>
    <x v="1"/>
    <n v="742"/>
    <x v="245"/>
    <n v="157"/>
    <n v="1.57"/>
    <n v="178"/>
    <n v="158"/>
    <n v="52"/>
    <n v="147"/>
    <x v="43"/>
    <n v="11610"/>
    <n v="1161"/>
    <n v="789.79591836734699"/>
    <x v="2"/>
    <n v="327"/>
    <n v="32.700000000000003"/>
    <n v="24"/>
    <n v="3"/>
    <x v="2"/>
    <n v="301"/>
    <n v="30.1"/>
  </r>
  <r>
    <x v="16"/>
    <x v="285"/>
    <x v="0"/>
    <n v="896"/>
    <x v="246"/>
    <n v="168"/>
    <n v="1.68"/>
    <n v="182"/>
    <n v="139"/>
    <n v="74"/>
    <n v="179"/>
    <x v="65"/>
    <n v="12320"/>
    <n v="1232"/>
    <n v="688.26815642458098"/>
    <x v="2"/>
    <n v="122"/>
    <n v="12.2"/>
    <n v="35"/>
    <n v="5"/>
    <x v="0"/>
    <n v="3175"/>
    <n v="31.75"/>
  </r>
  <r>
    <x v="17"/>
    <x v="286"/>
    <x v="0"/>
    <n v="1259"/>
    <x v="247"/>
    <n v="20"/>
    <n v="2"/>
    <n v="186"/>
    <n v="152"/>
    <n v="67"/>
    <n v="136"/>
    <x v="89"/>
    <n v="11370"/>
    <n v="1137"/>
    <n v="836.02941176470586"/>
    <x v="3"/>
    <n v="247"/>
    <n v="24.7"/>
    <n v="31"/>
    <n v="4"/>
    <x v="1"/>
    <n v="3148"/>
    <n v="31.48"/>
  </r>
  <r>
    <x v="12"/>
    <x v="287"/>
    <x v="0"/>
    <n v="1055"/>
    <x v="248"/>
    <n v="199"/>
    <n v="1.99"/>
    <n v="199"/>
    <n v="133"/>
    <n v="71"/>
    <n v="81"/>
    <x v="42"/>
    <n v="5930"/>
    <n v="593"/>
    <n v="73.209876543209873"/>
    <x v="1"/>
    <n v="264"/>
    <n v="26.4"/>
    <n v="25"/>
    <n v="2"/>
    <x v="2"/>
    <n v="2664"/>
    <n v="26.64"/>
  </r>
  <r>
    <x v="12"/>
    <x v="288"/>
    <x v="0"/>
    <n v="934"/>
    <x v="249"/>
    <n v="17"/>
    <n v="1.7"/>
    <n v="191"/>
    <n v="155"/>
    <n v="50"/>
    <n v="11"/>
    <x v="94"/>
    <n v="9380"/>
    <n v="938"/>
    <n v="852.72727272727263"/>
    <x v="3"/>
    <n v="211"/>
    <n v="21.1"/>
    <n v="25"/>
    <n v="4"/>
    <x v="1"/>
    <n v="3232"/>
    <n v="32.32"/>
  </r>
  <r>
    <x v="14"/>
    <x v="289"/>
    <x v="0"/>
    <n v="821"/>
    <x v="195"/>
    <n v="184"/>
    <n v="1.84"/>
    <n v="185"/>
    <n v="136"/>
    <n v="65"/>
    <n v="137"/>
    <x v="18"/>
    <n v="9220"/>
    <n v="922"/>
    <n v="672.99270072992692"/>
    <x v="3"/>
    <n v="244"/>
    <n v="24.4"/>
    <n v="34"/>
    <n v="4"/>
    <x v="1"/>
    <n v="2425"/>
    <n v="24.25"/>
  </r>
  <r>
    <x v="15"/>
    <x v="290"/>
    <x v="1"/>
    <n v="429"/>
    <x v="250"/>
    <n v="169"/>
    <n v="1.69"/>
    <n v="186"/>
    <n v="140"/>
    <n v="56"/>
    <n v="9"/>
    <x v="84"/>
    <n v="5670"/>
    <n v="567"/>
    <e v="#VALUE!"/>
    <x v="0"/>
    <n v="347"/>
    <n v="34.700000000000003"/>
    <n v="24"/>
    <n v="2"/>
    <x v="2"/>
    <n v="1502"/>
    <n v="15.02"/>
  </r>
  <r>
    <x v="15"/>
    <x v="291"/>
    <x v="0"/>
    <n v="1284"/>
    <x v="244"/>
    <n v="168"/>
    <n v="1.68"/>
    <n v="178"/>
    <n v="165"/>
    <n v="52"/>
    <n v="113"/>
    <x v="15"/>
    <n v="9230"/>
    <n v="923"/>
    <n v="816.81415929203547"/>
    <x v="2"/>
    <n v="204"/>
    <n v="20.399999999999999"/>
    <n v="26"/>
    <n v="4"/>
    <x v="1"/>
    <n v="4549"/>
    <n v="45.49"/>
  </r>
  <r>
    <x v="3"/>
    <x v="292"/>
    <x v="0"/>
    <n v="1124"/>
    <x v="251"/>
    <n v="196"/>
    <n v="1.96"/>
    <n v="188"/>
    <n v="135"/>
    <n v="72"/>
    <n v="142"/>
    <x v="24"/>
    <n v="10540"/>
    <n v="1054"/>
    <n v="742.25352112676057"/>
    <x v="2"/>
    <n v="232"/>
    <n v="23.2"/>
    <n v="25"/>
    <n v="2"/>
    <x v="2"/>
    <n v="2926"/>
    <n v="29.26"/>
  </r>
  <r>
    <x v="19"/>
    <x v="293"/>
    <x v="1"/>
    <n v="777"/>
    <x v="98"/>
    <n v="179"/>
    <n v="1.79"/>
    <n v="198"/>
    <n v="165"/>
    <n v="53"/>
    <n v="141"/>
    <x v="39"/>
    <n v="10470"/>
    <n v="1047"/>
    <n v="742.55319148936178"/>
    <x v="1"/>
    <n v="281"/>
    <n v="28.1"/>
    <n v="22"/>
    <n v="3"/>
    <x v="2"/>
    <n v="2425"/>
    <n v="24.25"/>
  </r>
  <r>
    <x v="19"/>
    <x v="294"/>
    <x v="0"/>
    <n v="893"/>
    <x v="252"/>
    <n v="199"/>
    <n v="1.99"/>
    <n v="192"/>
    <n v="135"/>
    <n v="58"/>
    <n v="14"/>
    <x v="44"/>
    <n v="9360"/>
    <n v="936"/>
    <n v="668.57142857142867"/>
    <x v="1"/>
    <n v="263"/>
    <n v="26.3"/>
    <n v="20"/>
    <n v="4"/>
    <x v="1"/>
    <n v="2255"/>
    <n v="22.55"/>
  </r>
  <r>
    <x v="34"/>
    <x v="295"/>
    <x v="1"/>
    <n v="703"/>
    <x v="6"/>
    <n v="155"/>
    <n v="1.55"/>
    <n v="178"/>
    <n v="139"/>
    <n v="54"/>
    <n v="14"/>
    <x v="44"/>
    <n v="8760"/>
    <n v="876"/>
    <n v="625.71428571428578"/>
    <x v="0"/>
    <n v="261"/>
    <n v="26.1"/>
    <n v="16"/>
    <n v="3"/>
    <x v="2"/>
    <n v="2926"/>
    <n v="29.26"/>
  </r>
  <r>
    <x v="4"/>
    <x v="296"/>
    <x v="1"/>
    <n v="591"/>
    <x v="155"/>
    <n v="172"/>
    <n v="1.72"/>
    <n v="196"/>
    <n v="148"/>
    <n v="68"/>
    <n v="107"/>
    <x v="53"/>
    <n v="7920"/>
    <n v="792"/>
    <n v="740.18691588785043"/>
    <x v="2"/>
    <n v="313"/>
    <n v="31.3"/>
    <n v="17"/>
    <n v="3"/>
    <x v="1"/>
    <n v="1998"/>
    <n v="19.98"/>
  </r>
  <r>
    <x v="14"/>
    <x v="297"/>
    <x v="1"/>
    <n v="499"/>
    <x v="226"/>
    <n v="169"/>
    <n v="1.69"/>
    <n v="178"/>
    <n v="147"/>
    <n v="64"/>
    <n v="148"/>
    <x v="26"/>
    <n v="9790"/>
    <n v="979"/>
    <n v="661.48648648648646"/>
    <x v="1"/>
    <n v="260"/>
    <n v="26"/>
    <n v="17"/>
    <n v="3"/>
    <x v="1"/>
    <n v="1747"/>
    <n v="17.47"/>
  </r>
  <r>
    <x v="16"/>
    <x v="298"/>
    <x v="0"/>
    <n v="1017"/>
    <x v="253"/>
    <n v="167"/>
    <n v="1.67"/>
    <n v="192"/>
    <n v="127"/>
    <n v="57"/>
    <n v="53"/>
    <x v="110"/>
    <n v="3330"/>
    <n v="333"/>
    <n v="62.830188679245282"/>
    <x v="1"/>
    <n v="209"/>
    <n v="20.9"/>
    <n v="29"/>
    <n v="2"/>
    <x v="2"/>
    <n v="3647"/>
    <n v="36.47"/>
  </r>
  <r>
    <x v="21"/>
    <x v="299"/>
    <x v="0"/>
    <n v="930"/>
    <x v="254"/>
    <n v="191"/>
    <n v="1.91"/>
    <n v="175"/>
    <n v="143"/>
    <n v="55"/>
    <n v="103"/>
    <x v="8"/>
    <n v="7290"/>
    <n v="729"/>
    <n v="707.76699029126212"/>
    <x v="2"/>
    <n v="273"/>
    <n v="27.3"/>
    <n v="37"/>
    <n v="3"/>
    <x v="1"/>
    <n v="2549"/>
    <n v="25.49"/>
  </r>
  <r>
    <x v="16"/>
    <x v="300"/>
    <x v="0"/>
    <n v="874"/>
    <x v="255"/>
    <n v="16"/>
    <n v="1.6"/>
    <n v="182"/>
    <n v="122"/>
    <n v="67"/>
    <n v="77"/>
    <x v="104"/>
    <n v="4650"/>
    <n v="465"/>
    <n v="60.38961038961039"/>
    <x v="3"/>
    <n v="232"/>
    <n v="23.2"/>
    <n v="31"/>
    <n v="2"/>
    <x v="2"/>
    <n v="3414"/>
    <n v="34.14"/>
  </r>
  <r>
    <x v="39"/>
    <x v="301"/>
    <x v="1"/>
    <n v="551"/>
    <x v="204"/>
    <n v="161"/>
    <n v="1.61"/>
    <n v="166"/>
    <n v="144"/>
    <n v="68"/>
    <n v="162"/>
    <x v="111"/>
    <n v="11660"/>
    <n v="1166"/>
    <n v="719.753086419753"/>
    <x v="1"/>
    <n v="199"/>
    <n v="19.899999999999999"/>
    <n v="27"/>
    <n v="4"/>
    <x v="0"/>
    <n v="2126"/>
    <n v="21.26"/>
  </r>
  <r>
    <x v="5"/>
    <x v="302"/>
    <x v="0"/>
    <n v="1237"/>
    <x v="256"/>
    <n v="169"/>
    <n v="1.69"/>
    <n v="185"/>
    <n v="138"/>
    <n v="73"/>
    <n v="13"/>
    <x v="1"/>
    <n v="9870"/>
    <n v="987"/>
    <n v="759.23076923076917"/>
    <x v="2"/>
    <n v="204"/>
    <n v="20.399999999999999"/>
    <n v="21"/>
    <n v="4"/>
    <x v="1"/>
    <n v="4331"/>
    <n v="43.31"/>
  </r>
  <r>
    <x v="27"/>
    <x v="303"/>
    <x v="1"/>
    <n v="613"/>
    <x v="257"/>
    <n v="157"/>
    <n v="1.57"/>
    <n v="191"/>
    <n v="152"/>
    <n v="64"/>
    <n v="194"/>
    <x v="112"/>
    <n v="14740"/>
    <n v="1474"/>
    <n v="759.79381443298973"/>
    <x v="1"/>
    <n v="172"/>
    <n v="17.2"/>
    <n v="27"/>
    <n v="4"/>
    <x v="0"/>
    <n v="2487"/>
    <n v="24.87"/>
  </r>
  <r>
    <x v="31"/>
    <x v="304"/>
    <x v="0"/>
    <n v="723"/>
    <x v="157"/>
    <n v="194"/>
    <n v="1.94"/>
    <n v="171"/>
    <n v="121"/>
    <n v="56"/>
    <n v="146"/>
    <x v="85"/>
    <n v="8740"/>
    <n v="874"/>
    <n v="598.63013698630141"/>
    <x v="0"/>
    <n v="211"/>
    <n v="21.1"/>
    <n v="29"/>
    <n v="3"/>
    <x v="1"/>
    <n v="1921"/>
    <n v="19.21"/>
  </r>
  <r>
    <x v="32"/>
    <x v="305"/>
    <x v="1"/>
    <n v="692"/>
    <x v="174"/>
    <n v="153"/>
    <n v="1.53"/>
    <n v="167"/>
    <n v="134"/>
    <n v="59"/>
    <n v="136"/>
    <x v="89"/>
    <n v="9110"/>
    <n v="911"/>
    <n v="669.85294117647049"/>
    <x v="1"/>
    <n v="285"/>
    <n v="28.5"/>
    <n v="21"/>
    <n v="2"/>
    <x v="2"/>
    <n v="2956"/>
    <n v="29.56"/>
  </r>
  <r>
    <x v="21"/>
    <x v="306"/>
    <x v="0"/>
    <n v="814"/>
    <x v="34"/>
    <n v="161"/>
    <n v="1.61"/>
    <n v="164"/>
    <n v="141"/>
    <n v="55"/>
    <n v="114"/>
    <x v="36"/>
    <n v="7960"/>
    <n v="796"/>
    <n v="698.24561403508778"/>
    <x v="2"/>
    <n v="300"/>
    <n v="30"/>
    <n v="22"/>
    <n v="4"/>
    <x v="1"/>
    <n v="314"/>
    <n v="31.4"/>
  </r>
  <r>
    <x v="14"/>
    <x v="307"/>
    <x v="0"/>
    <n v="848"/>
    <x v="258"/>
    <n v="186"/>
    <n v="1.86"/>
    <n v="187"/>
    <n v="129"/>
    <n v="63"/>
    <n v="185"/>
    <x v="113"/>
    <n v="11810"/>
    <n v="1181"/>
    <n v="638.37837837837833"/>
    <x v="1"/>
    <n v="144"/>
    <n v="14.4"/>
    <n v="35"/>
    <n v="5"/>
    <x v="0"/>
    <n v="2451"/>
    <n v="24.51"/>
  </r>
  <r>
    <x v="1"/>
    <x v="308"/>
    <x v="0"/>
    <n v="551"/>
    <x v="204"/>
    <n v="172"/>
    <n v="1.72"/>
    <n v="164"/>
    <n v="137"/>
    <n v="66"/>
    <n v="143"/>
    <x v="114"/>
    <n v="9700"/>
    <n v="970"/>
    <n v="678.32167832167841"/>
    <x v="0"/>
    <n v="205"/>
    <n v="20.5"/>
    <n v="36"/>
    <n v="3"/>
    <x v="1"/>
    <n v="1862"/>
    <n v="18.62"/>
  </r>
  <r>
    <x v="33"/>
    <x v="309"/>
    <x v="1"/>
    <n v="590"/>
    <x v="122"/>
    <n v="178"/>
    <n v="1.78"/>
    <n v="185"/>
    <n v="141"/>
    <n v="58"/>
    <n v="167"/>
    <x v="41"/>
    <n v="11770"/>
    <n v="1177"/>
    <n v="704.79041916167671"/>
    <x v="0"/>
    <n v="178"/>
    <n v="17.8"/>
    <n v="27"/>
    <n v="5"/>
    <x v="0"/>
    <n v="1862"/>
    <n v="18.62"/>
  </r>
  <r>
    <x v="31"/>
    <x v="310"/>
    <x v="1"/>
    <n v="649"/>
    <x v="259"/>
    <n v="151"/>
    <n v="1.51"/>
    <n v="164"/>
    <n v="165"/>
    <n v="68"/>
    <n v="183"/>
    <x v="100"/>
    <n v="13590"/>
    <n v="1359"/>
    <n v="742.62295081967216"/>
    <x v="1"/>
    <n v="182"/>
    <n v="18.2"/>
    <n v="27"/>
    <n v="4"/>
    <x v="0"/>
    <n v="2846"/>
    <n v="28.46"/>
  </r>
  <r>
    <x v="37"/>
    <x v="311"/>
    <x v="0"/>
    <n v="1097"/>
    <x v="260"/>
    <n v="175"/>
    <n v="1.75"/>
    <n v="181"/>
    <n v="168"/>
    <n v="54"/>
    <n v="101"/>
    <x v="69"/>
    <n v="8400"/>
    <n v="840"/>
    <n v="831.68316831683171"/>
    <x v="1"/>
    <n v="221"/>
    <n v="22.1"/>
    <n v="27"/>
    <n v="2"/>
    <x v="2"/>
    <n v="3582"/>
    <n v="35.82"/>
  </r>
  <r>
    <x v="23"/>
    <x v="312"/>
    <x v="0"/>
    <n v="784"/>
    <x v="107"/>
    <n v="19"/>
    <n v="1.9"/>
    <n v="174"/>
    <n v="146"/>
    <n v="72"/>
    <n v="81"/>
    <x v="42"/>
    <n v="5850"/>
    <n v="585"/>
    <n v="72.222222222222229"/>
    <x v="0"/>
    <n v="215"/>
    <n v="21.5"/>
    <n v="37"/>
    <n v="2"/>
    <x v="2"/>
    <n v="2172"/>
    <n v="21.72"/>
  </r>
  <r>
    <x v="8"/>
    <x v="313"/>
    <x v="1"/>
    <n v="767"/>
    <x v="81"/>
    <n v="179"/>
    <n v="1.79"/>
    <n v="172"/>
    <n v="132"/>
    <n v="56"/>
    <n v="14"/>
    <x v="44"/>
    <n v="8320"/>
    <n v="832"/>
    <n v="594.28571428571433"/>
    <x v="0"/>
    <n v="340"/>
    <n v="34"/>
    <n v="20"/>
    <n v="4"/>
    <x v="1"/>
    <n v="2394"/>
    <n v="23.94"/>
  </r>
  <r>
    <x v="1"/>
    <x v="314"/>
    <x v="1"/>
    <n v="631"/>
    <x v="231"/>
    <n v="161"/>
    <n v="1.61"/>
    <n v="187"/>
    <n v="152"/>
    <n v="68"/>
    <n v="10"/>
    <x v="75"/>
    <n v="6840"/>
    <n v="684"/>
    <n v="684"/>
    <x v="3"/>
    <n v="347"/>
    <n v="34.700000000000003"/>
    <n v="22"/>
    <n v="4"/>
    <x v="1"/>
    <n v="2434"/>
    <n v="24.34"/>
  </r>
  <r>
    <x v="36"/>
    <x v="315"/>
    <x v="1"/>
    <n v="629"/>
    <x v="137"/>
    <n v="158"/>
    <n v="1.58"/>
    <n v="192"/>
    <n v="124"/>
    <n v="69"/>
    <n v="198"/>
    <x v="77"/>
    <n v="11050"/>
    <n v="1105"/>
    <n v="558.08080808080808"/>
    <x v="3"/>
    <n v="200"/>
    <n v="20"/>
    <n v="27"/>
    <n v="4"/>
    <x v="0"/>
    <n v="252"/>
    <n v="25.2"/>
  </r>
  <r>
    <x v="31"/>
    <x v="316"/>
    <x v="0"/>
    <n v="856"/>
    <x v="261"/>
    <n v="174"/>
    <n v="1.74"/>
    <n v="182"/>
    <n v="145"/>
    <n v="56"/>
    <n v="184"/>
    <x v="99"/>
    <n v="13210"/>
    <n v="1321"/>
    <n v="717.93478260869563"/>
    <x v="0"/>
    <n v="139"/>
    <n v="13.9"/>
    <n v="35"/>
    <n v="4"/>
    <x v="0"/>
    <n v="2827"/>
    <n v="28.27"/>
  </r>
  <r>
    <x v="16"/>
    <x v="317"/>
    <x v="1"/>
    <n v="663"/>
    <x v="262"/>
    <n v="157"/>
    <n v="1.57"/>
    <n v="192"/>
    <n v="132"/>
    <n v="73"/>
    <n v="125"/>
    <x v="23"/>
    <n v="7420"/>
    <n v="742"/>
    <n v="593.6"/>
    <x v="1"/>
    <n v="316"/>
    <n v="31.6"/>
    <n v="16"/>
    <n v="2"/>
    <x v="2"/>
    <n v="269"/>
    <n v="26.9"/>
  </r>
  <r>
    <x v="4"/>
    <x v="318"/>
    <x v="0"/>
    <n v="613"/>
    <x v="257"/>
    <n v="197"/>
    <n v="1.97"/>
    <n v="177"/>
    <n v="146"/>
    <n v="51"/>
    <n v="137"/>
    <x v="18"/>
    <n v="11000"/>
    <n v="1100"/>
    <n v="802.91970802919707"/>
    <x v="2"/>
    <n v="235"/>
    <n v="23.5"/>
    <n v="28"/>
    <n v="3"/>
    <x v="2"/>
    <n v="158"/>
    <n v="15.8"/>
  </r>
  <r>
    <x v="41"/>
    <x v="319"/>
    <x v="1"/>
    <n v="441"/>
    <x v="263"/>
    <n v="165"/>
    <n v="1.65"/>
    <n v="189"/>
    <n v="133"/>
    <n v="74"/>
    <n v="116"/>
    <x v="62"/>
    <n v="6940"/>
    <n v="694"/>
    <n v="598.27586206896558"/>
    <x v="1"/>
    <n v="267"/>
    <n v="26.7"/>
    <n v="18"/>
    <n v="4"/>
    <x v="1"/>
    <n v="162"/>
    <n v="16.2"/>
  </r>
  <r>
    <x v="6"/>
    <x v="320"/>
    <x v="0"/>
    <n v="638"/>
    <x v="264"/>
    <n v="162"/>
    <n v="1.62"/>
    <n v="185"/>
    <n v="143"/>
    <n v="72"/>
    <n v="13"/>
    <x v="1"/>
    <n v="10220"/>
    <n v="1022"/>
    <n v="786.15384615384608"/>
    <x v="1"/>
    <n v="208"/>
    <n v="20.8"/>
    <n v="34"/>
    <n v="2"/>
    <x v="2"/>
    <n v="2431"/>
    <n v="24.31"/>
  </r>
  <r>
    <x v="16"/>
    <x v="321"/>
    <x v="1"/>
    <n v="554"/>
    <x v="108"/>
    <n v="155"/>
    <n v="1.55"/>
    <n v="175"/>
    <n v="122"/>
    <n v="65"/>
    <n v="185"/>
    <x v="113"/>
    <n v="10160"/>
    <n v="1016"/>
    <n v="549.18918918918916"/>
    <x v="3"/>
    <n v="185"/>
    <n v="18.5"/>
    <n v="27"/>
    <n v="4"/>
    <x v="0"/>
    <n v="2306"/>
    <n v="23.06"/>
  </r>
  <r>
    <x v="11"/>
    <x v="322"/>
    <x v="1"/>
    <n v="747"/>
    <x v="265"/>
    <n v="158"/>
    <n v="1.58"/>
    <n v="172"/>
    <n v="166"/>
    <n v="62"/>
    <n v="104"/>
    <x v="29"/>
    <n v="8630"/>
    <n v="863"/>
    <n v="829.80769230769226"/>
    <x v="3"/>
    <n v="328"/>
    <n v="32.799999999999997"/>
    <n v="24"/>
    <n v="3"/>
    <x v="1"/>
    <n v="2992"/>
    <n v="29.92"/>
  </r>
  <r>
    <x v="26"/>
    <x v="323"/>
    <x v="1"/>
    <n v="780"/>
    <x v="29"/>
    <n v="167"/>
    <n v="1.67"/>
    <n v="198"/>
    <n v="168"/>
    <n v="57"/>
    <n v="113"/>
    <x v="15"/>
    <n v="9490"/>
    <n v="949"/>
    <n v="839.8230088495576"/>
    <x v="3"/>
    <n v="333"/>
    <n v="33.299999999999997"/>
    <n v="25"/>
    <n v="4"/>
    <x v="1"/>
    <n v="2797"/>
    <n v="27.97"/>
  </r>
  <r>
    <x v="18"/>
    <x v="324"/>
    <x v="1"/>
    <n v="575"/>
    <x v="266"/>
    <n v="167"/>
    <n v="1.67"/>
    <n v="192"/>
    <n v="149"/>
    <n v="55"/>
    <n v="114"/>
    <x v="36"/>
    <n v="7640"/>
    <n v="764"/>
    <n v="670.17543859649129"/>
    <x v="0"/>
    <n v="341"/>
    <n v="34.1"/>
    <n v="24"/>
    <n v="2"/>
    <x v="2"/>
    <n v="2062"/>
    <n v="20.62"/>
  </r>
  <r>
    <x v="20"/>
    <x v="325"/>
    <x v="1"/>
    <n v="607"/>
    <x v="267"/>
    <n v="173"/>
    <n v="1.73"/>
    <n v="185"/>
    <n v="154"/>
    <n v="55"/>
    <n v="103"/>
    <x v="8"/>
    <n v="7140"/>
    <n v="714"/>
    <n v="693.20388349514565"/>
    <x v="0"/>
    <n v="338"/>
    <n v="33.799999999999997"/>
    <n v="25"/>
    <n v="3"/>
    <x v="1"/>
    <n v="2028"/>
    <n v="20.28"/>
  </r>
  <r>
    <x v="36"/>
    <x v="326"/>
    <x v="0"/>
    <n v="690"/>
    <x v="268"/>
    <n v="174"/>
    <n v="1.74"/>
    <n v="160"/>
    <n v="167"/>
    <n v="58"/>
    <n v="148"/>
    <x v="26"/>
    <n v="12230"/>
    <n v="1223"/>
    <n v="826.35135135135135"/>
    <x v="1"/>
    <n v="300"/>
    <n v="30"/>
    <n v="23"/>
    <n v="3"/>
    <x v="1"/>
    <n v="2279"/>
    <n v="22.79"/>
  </r>
  <r>
    <x v="11"/>
    <x v="327"/>
    <x v="1"/>
    <n v="758"/>
    <x v="269"/>
    <n v="178"/>
    <n v="1.78"/>
    <n v="197"/>
    <n v="133"/>
    <n v="53"/>
    <n v="142"/>
    <x v="24"/>
    <n v="9440"/>
    <n v="944"/>
    <n v="664.78873239436621"/>
    <x v="1"/>
    <n v="274"/>
    <n v="27.4"/>
    <n v="20"/>
    <n v="4"/>
    <x v="1"/>
    <n v="2392"/>
    <n v="23.92"/>
  </r>
  <r>
    <x v="10"/>
    <x v="328"/>
    <x v="1"/>
    <n v="757"/>
    <x v="270"/>
    <n v="163"/>
    <n v="1.63"/>
    <n v="161"/>
    <n v="131"/>
    <n v="60"/>
    <n v="69"/>
    <x v="115"/>
    <n v="4070"/>
    <n v="407"/>
    <n v="58.985507246376805"/>
    <x v="2"/>
    <n v="326"/>
    <n v="32.6"/>
    <n v="23"/>
    <n v="3"/>
    <x v="2"/>
    <n v="2849"/>
    <n v="28.49"/>
  </r>
  <r>
    <x v="8"/>
    <x v="329"/>
    <x v="1"/>
    <n v="712"/>
    <x v="221"/>
    <n v="164"/>
    <n v="1.64"/>
    <n v="165"/>
    <n v="147"/>
    <n v="54"/>
    <n v="142"/>
    <x v="24"/>
    <n v="9390"/>
    <n v="939"/>
    <n v="661.26760563380287"/>
    <x v="1"/>
    <n v="309"/>
    <n v="30.9"/>
    <n v="23"/>
    <n v="3"/>
    <x v="1"/>
    <n v="2647"/>
    <n v="26.47"/>
  </r>
  <r>
    <x v="41"/>
    <x v="330"/>
    <x v="0"/>
    <n v="850"/>
    <x v="271"/>
    <n v="168"/>
    <n v="1.68"/>
    <n v="197"/>
    <n v="163"/>
    <n v="74"/>
    <n v="182"/>
    <x v="116"/>
    <n v="14680"/>
    <n v="1468"/>
    <n v="806.5934065934066"/>
    <x v="1"/>
    <n v="113"/>
    <n v="11.3"/>
    <n v="35"/>
    <n v="4"/>
    <x v="0"/>
    <n v="3012"/>
    <n v="30.12"/>
  </r>
  <r>
    <x v="12"/>
    <x v="331"/>
    <x v="1"/>
    <n v="636"/>
    <x v="272"/>
    <n v="156"/>
    <n v="1.56"/>
    <n v="183"/>
    <n v="148"/>
    <n v="66"/>
    <n v="122"/>
    <x v="74"/>
    <n v="9030"/>
    <n v="903"/>
    <n v="740.1639344262295"/>
    <x v="3"/>
    <n v="348"/>
    <n v="34.799999999999997"/>
    <n v="24"/>
    <n v="2"/>
    <x v="2"/>
    <n v="2613"/>
    <n v="26.13"/>
  </r>
  <r>
    <x v="6"/>
    <x v="332"/>
    <x v="0"/>
    <n v="732"/>
    <x v="273"/>
    <n v="194"/>
    <n v="1.94"/>
    <n v="177"/>
    <n v="162"/>
    <n v="69"/>
    <n v="81"/>
    <x v="42"/>
    <n v="7220"/>
    <n v="722"/>
    <n v="89.135802469135811"/>
    <x v="3"/>
    <n v="290"/>
    <n v="29"/>
    <n v="24"/>
    <n v="2"/>
    <x v="2"/>
    <n v="1945"/>
    <n v="19.45"/>
  </r>
  <r>
    <x v="13"/>
    <x v="333"/>
    <x v="1"/>
    <n v="483"/>
    <x v="274"/>
    <n v="152"/>
    <n v="1.52"/>
    <n v="186"/>
    <n v="136"/>
    <n v="56"/>
    <n v="96"/>
    <x v="108"/>
    <n v="6530"/>
    <n v="653"/>
    <n v="68.020833333333343"/>
    <x v="3"/>
    <n v="263"/>
    <n v="26.3"/>
    <n v="16"/>
    <n v="2"/>
    <x v="2"/>
    <n v="2091"/>
    <n v="20.91"/>
  </r>
  <r>
    <x v="19"/>
    <x v="334"/>
    <x v="1"/>
    <n v="428"/>
    <x v="275"/>
    <n v="178"/>
    <n v="1.78"/>
    <n v="167"/>
    <n v="159"/>
    <n v="64"/>
    <n v="149"/>
    <x v="6"/>
    <n v="10660"/>
    <n v="1066"/>
    <n v="715.43624161073831"/>
    <x v="3"/>
    <n v="253"/>
    <n v="25.3"/>
    <n v="26"/>
    <n v="3"/>
    <x v="1"/>
    <n v="1351"/>
    <n v="13.51"/>
  </r>
  <r>
    <x v="20"/>
    <x v="335"/>
    <x v="0"/>
    <n v="881"/>
    <x v="47"/>
    <n v="176"/>
    <n v="1.76"/>
    <n v="187"/>
    <n v="168"/>
    <n v="74"/>
    <n v="135"/>
    <x v="14"/>
    <n v="11230"/>
    <n v="1123"/>
    <n v="831.85185185185185"/>
    <x v="3"/>
    <n v="269"/>
    <n v="26.9"/>
    <n v="30"/>
    <n v="3"/>
    <x v="1"/>
    <n v="2844"/>
    <n v="28.44"/>
  </r>
  <r>
    <x v="13"/>
    <x v="336"/>
    <x v="1"/>
    <n v="724"/>
    <x v="232"/>
    <n v="175"/>
    <n v="1.75"/>
    <n v="169"/>
    <n v="140"/>
    <n v="64"/>
    <n v="12"/>
    <x v="37"/>
    <n v="8400"/>
    <n v="840"/>
    <n v="700"/>
    <x v="2"/>
    <n v="310"/>
    <n v="31"/>
    <n v="17"/>
    <n v="4"/>
    <x v="1"/>
    <n v="2364"/>
    <n v="23.64"/>
  </r>
  <r>
    <x v="29"/>
    <x v="337"/>
    <x v="0"/>
    <n v="732"/>
    <x v="273"/>
    <n v="188"/>
    <n v="1.88"/>
    <n v="176"/>
    <n v="142"/>
    <n v="63"/>
    <n v="117"/>
    <x v="21"/>
    <n v="8220"/>
    <n v="822"/>
    <n v="702.56410256410265"/>
    <x v="2"/>
    <n v="294"/>
    <n v="29.4"/>
    <n v="33"/>
    <n v="3"/>
    <x v="2"/>
    <n v="2071"/>
    <n v="20.71"/>
  </r>
  <r>
    <x v="32"/>
    <x v="338"/>
    <x v="0"/>
    <n v="1105"/>
    <x v="212"/>
    <n v="186"/>
    <n v="1.86"/>
    <n v="188"/>
    <n v="139"/>
    <n v="62"/>
    <n v="142"/>
    <x v="24"/>
    <n v="10860"/>
    <n v="1086"/>
    <n v="764.78873239436621"/>
    <x v="2"/>
    <n v="223"/>
    <n v="22.3"/>
    <n v="36"/>
    <n v="2"/>
    <x v="2"/>
    <n v="3194"/>
    <n v="31.94"/>
  </r>
  <r>
    <x v="10"/>
    <x v="339"/>
    <x v="1"/>
    <n v="461"/>
    <x v="4"/>
    <n v="176"/>
    <n v="1.76"/>
    <n v="165"/>
    <n v="130"/>
    <n v="60"/>
    <n v="144"/>
    <x v="70"/>
    <n v="8420"/>
    <n v="842"/>
    <n v="584.72222222222229"/>
    <x v="3"/>
    <n v="258"/>
    <n v="25.8"/>
    <n v="17"/>
    <n v="3"/>
    <x v="1"/>
    <n v="1488"/>
    <n v="14.88"/>
  </r>
  <r>
    <x v="16"/>
    <x v="340"/>
    <x v="0"/>
    <n v="908"/>
    <x v="276"/>
    <n v="171"/>
    <n v="1.71"/>
    <n v="173"/>
    <n v="153"/>
    <n v="62"/>
    <n v="107"/>
    <x v="53"/>
    <n v="8100"/>
    <n v="810"/>
    <n v="757.00934579439252"/>
    <x v="0"/>
    <n v="226"/>
    <n v="22.6"/>
    <n v="34"/>
    <n v="4"/>
    <x v="1"/>
    <n v="3105"/>
    <n v="31.05"/>
  </r>
  <r>
    <x v="25"/>
    <x v="341"/>
    <x v="1"/>
    <n v="593"/>
    <x v="36"/>
    <n v="151"/>
    <n v="1.51"/>
    <n v="181"/>
    <n v="129"/>
    <n v="71"/>
    <n v="17"/>
    <x v="117"/>
    <n v="10960"/>
    <n v="1096"/>
    <n v="644.70588235294122"/>
    <x v="3"/>
    <n v="151"/>
    <n v="15.1"/>
    <n v="27"/>
    <n v="5"/>
    <x v="0"/>
    <n v="2601"/>
    <n v="26.01"/>
  </r>
  <r>
    <x v="0"/>
    <x v="342"/>
    <x v="1"/>
    <n v="451"/>
    <x v="217"/>
    <n v="173"/>
    <n v="1.73"/>
    <n v="165"/>
    <n v="129"/>
    <n v="73"/>
    <n v="83"/>
    <x v="87"/>
    <n v="4820"/>
    <n v="482"/>
    <n v="58.072289156626503"/>
    <x v="3"/>
    <n v="254"/>
    <n v="25.4"/>
    <n v="26"/>
    <n v="3"/>
    <x v="2"/>
    <n v="1507"/>
    <n v="15.07"/>
  </r>
  <r>
    <x v="1"/>
    <x v="343"/>
    <x v="0"/>
    <n v="450"/>
    <x v="277"/>
    <n v="177"/>
    <n v="1.77"/>
    <n v="185"/>
    <n v="162"/>
    <n v="58"/>
    <n v="148"/>
    <x v="26"/>
    <n v="11870"/>
    <n v="1187"/>
    <n v="802.02702702702709"/>
    <x v="2"/>
    <n v="291"/>
    <n v="29.1"/>
    <n v="36"/>
    <n v="3"/>
    <x v="1"/>
    <n v="1436"/>
    <n v="14.36"/>
  </r>
  <r>
    <x v="20"/>
    <x v="344"/>
    <x v="0"/>
    <n v="894"/>
    <x v="159"/>
    <n v="162"/>
    <n v="1.62"/>
    <n v="198"/>
    <n v="125"/>
    <n v="59"/>
    <n v="143"/>
    <x v="114"/>
    <n v="8850"/>
    <n v="885"/>
    <n v="618.88111888111894"/>
    <x v="3"/>
    <n v="235"/>
    <n v="23.5"/>
    <n v="36"/>
    <n v="3"/>
    <x v="1"/>
    <n v="3406"/>
    <n v="34.06"/>
  </r>
  <r>
    <x v="29"/>
    <x v="345"/>
    <x v="0"/>
    <n v="1277"/>
    <x v="278"/>
    <n v="169"/>
    <n v="1.69"/>
    <n v="171"/>
    <n v="155"/>
    <n v="53"/>
    <n v="114"/>
    <x v="36"/>
    <n v="8750"/>
    <n v="875"/>
    <n v="767.54385964912285"/>
    <x v="2"/>
    <n v="241"/>
    <n v="24.1"/>
    <n v="29"/>
    <n v="3"/>
    <x v="1"/>
    <n v="4471"/>
    <n v="44.71"/>
  </r>
  <r>
    <x v="31"/>
    <x v="346"/>
    <x v="0"/>
    <n v="709"/>
    <x v="215"/>
    <n v="172"/>
    <n v="1.72"/>
    <n v="194"/>
    <n v="143"/>
    <n v="66"/>
    <n v="131"/>
    <x v="34"/>
    <n v="9270"/>
    <n v="927"/>
    <n v="707.63358778625957"/>
    <x v="3"/>
    <n v="202"/>
    <n v="20.2"/>
    <n v="26"/>
    <n v="3"/>
    <x v="1"/>
    <n v="2397"/>
    <n v="23.97"/>
  </r>
  <r>
    <x v="18"/>
    <x v="347"/>
    <x v="1"/>
    <n v="492"/>
    <x v="279"/>
    <n v="15"/>
    <n v="1.5"/>
    <n v="173"/>
    <n v="131"/>
    <n v="63"/>
    <n v="115"/>
    <x v="11"/>
    <n v="6780"/>
    <n v="678"/>
    <n v="589.56521739130437"/>
    <x v="1"/>
    <n v="277"/>
    <n v="27.7"/>
    <n v="15"/>
    <n v="3"/>
    <x v="1"/>
    <n v="2187"/>
    <n v="21.87"/>
  </r>
  <r>
    <x v="8"/>
    <x v="348"/>
    <x v="1"/>
    <n v="623"/>
    <x v="280"/>
    <n v="179"/>
    <n v="1.79"/>
    <n v="181"/>
    <n v="162"/>
    <n v="73"/>
    <n v="199"/>
    <x v="49"/>
    <n v="14510"/>
    <n v="1451"/>
    <n v="729.1457286432161"/>
    <x v="0"/>
    <n v="190"/>
    <n v="19"/>
    <n v="27"/>
    <n v="5"/>
    <x v="0"/>
    <n v="1944"/>
    <n v="19.440000000000001"/>
  </r>
  <r>
    <x v="40"/>
    <x v="349"/>
    <x v="0"/>
    <n v="641"/>
    <x v="281"/>
    <n v="187"/>
    <n v="1.87"/>
    <n v="182"/>
    <n v="142"/>
    <n v="67"/>
    <n v="64"/>
    <x v="4"/>
    <n v="5000"/>
    <n v="500"/>
    <n v="78.125"/>
    <x v="0"/>
    <n v="262"/>
    <n v="26.2"/>
    <n v="21"/>
    <n v="2"/>
    <x v="2"/>
    <n v="1833"/>
    <n v="18.329999999999998"/>
  </r>
  <r>
    <x v="24"/>
    <x v="350"/>
    <x v="1"/>
    <n v="697"/>
    <x v="7"/>
    <n v="175"/>
    <n v="1.75"/>
    <n v="166"/>
    <n v="146"/>
    <n v="60"/>
    <n v="141"/>
    <x v="39"/>
    <n v="10290"/>
    <n v="1029"/>
    <n v="729.78723404255322"/>
    <x v="2"/>
    <n v="325"/>
    <n v="32.5"/>
    <n v="20"/>
    <n v="3"/>
    <x v="2"/>
    <n v="2276"/>
    <n v="22.76"/>
  </r>
  <r>
    <x v="9"/>
    <x v="351"/>
    <x v="1"/>
    <n v="569"/>
    <x v="282"/>
    <n v="159"/>
    <n v="1.59"/>
    <n v="199"/>
    <n v="164"/>
    <n v="65"/>
    <n v="149"/>
    <x v="6"/>
    <n v="11000"/>
    <n v="1100"/>
    <n v="738.255033557047"/>
    <x v="1"/>
    <n v="295"/>
    <n v="29.5"/>
    <n v="20"/>
    <n v="3"/>
    <x v="1"/>
    <n v="2251"/>
    <n v="22.51"/>
  </r>
  <r>
    <x v="30"/>
    <x v="352"/>
    <x v="1"/>
    <n v="530"/>
    <x v="283"/>
    <n v="171"/>
    <n v="1.71"/>
    <n v="184"/>
    <n v="156"/>
    <n v="50"/>
    <n v="113"/>
    <x v="15"/>
    <n v="8810"/>
    <n v="881"/>
    <n v="779.64601769911508"/>
    <x v="0"/>
    <n v="281"/>
    <n v="28.1"/>
    <n v="17"/>
    <n v="4"/>
    <x v="1"/>
    <n v="1813"/>
    <n v="18.13"/>
  </r>
  <r>
    <x v="38"/>
    <x v="353"/>
    <x v="1"/>
    <n v="727"/>
    <x v="284"/>
    <n v="155"/>
    <n v="1.55"/>
    <n v="172"/>
    <n v="125"/>
    <n v="56"/>
    <n v="84"/>
    <x v="38"/>
    <n v="5250"/>
    <n v="525"/>
    <n v="62.5"/>
    <x v="2"/>
    <n v="298"/>
    <n v="29.8"/>
    <n v="20"/>
    <n v="3"/>
    <x v="2"/>
    <n v="3026"/>
    <n v="30.26"/>
  </r>
  <r>
    <x v="3"/>
    <x v="354"/>
    <x v="0"/>
    <n v="765"/>
    <x v="285"/>
    <n v="196"/>
    <n v="1.96"/>
    <n v="180"/>
    <n v="120"/>
    <n v="59"/>
    <n v="67"/>
    <x v="88"/>
    <n v="4420"/>
    <n v="442"/>
    <n v="65.970149253731336"/>
    <x v="3"/>
    <n v="232"/>
    <n v="23.2"/>
    <n v="23"/>
    <n v="3"/>
    <x v="2"/>
    <n v="1991"/>
    <n v="19.91"/>
  </r>
  <r>
    <x v="22"/>
    <x v="355"/>
    <x v="0"/>
    <n v="1136"/>
    <x v="286"/>
    <n v="199"/>
    <n v="1.99"/>
    <n v="169"/>
    <n v="125"/>
    <n v="58"/>
    <n v="138"/>
    <x v="82"/>
    <n v="9490"/>
    <n v="949"/>
    <n v="687.68115942028987"/>
    <x v="3"/>
    <n v="284"/>
    <n v="28.4"/>
    <n v="34"/>
    <n v="2"/>
    <x v="2"/>
    <n v="2869"/>
    <n v="28.69"/>
  </r>
  <r>
    <x v="28"/>
    <x v="356"/>
    <x v="1"/>
    <n v="625"/>
    <x v="287"/>
    <n v="162"/>
    <n v="1.62"/>
    <n v="168"/>
    <n v="169"/>
    <n v="74"/>
    <n v="156"/>
    <x v="118"/>
    <n v="13180"/>
    <n v="1318"/>
    <n v="844.8717948717948"/>
    <x v="1"/>
    <n v="165"/>
    <n v="16.5"/>
    <n v="27"/>
    <n v="4"/>
    <x v="0"/>
    <n v="2381"/>
    <n v="23.81"/>
  </r>
  <r>
    <x v="17"/>
    <x v="357"/>
    <x v="0"/>
    <n v="952"/>
    <x v="288"/>
    <n v="186"/>
    <n v="1.86"/>
    <n v="174"/>
    <n v="141"/>
    <n v="52"/>
    <n v="64"/>
    <x v="4"/>
    <n v="4960"/>
    <n v="496"/>
    <n v="77.5"/>
    <x v="0"/>
    <n v="266"/>
    <n v="26.6"/>
    <n v="25"/>
    <n v="2"/>
    <x v="2"/>
    <n v="2752"/>
    <n v="27.52"/>
  </r>
  <r>
    <x v="6"/>
    <x v="358"/>
    <x v="0"/>
    <n v="517"/>
    <x v="11"/>
    <n v="182"/>
    <n v="1.82"/>
    <n v="161"/>
    <n v="160"/>
    <n v="71"/>
    <n v="9"/>
    <x v="84"/>
    <n v="7920"/>
    <n v="792"/>
    <e v="#VALUE!"/>
    <x v="3"/>
    <n v="214"/>
    <n v="21.4"/>
    <n v="30"/>
    <n v="3"/>
    <x v="2"/>
    <n v="1561"/>
    <n v="15.61"/>
  </r>
  <r>
    <x v="2"/>
    <x v="359"/>
    <x v="0"/>
    <n v="1053"/>
    <x v="289"/>
    <n v="167"/>
    <n v="1.67"/>
    <n v="184"/>
    <n v="143"/>
    <n v="72"/>
    <n v="57"/>
    <x v="119"/>
    <n v="4480"/>
    <n v="448"/>
    <n v="78.596491228070178"/>
    <x v="2"/>
    <n v="269"/>
    <n v="26.9"/>
    <n v="29"/>
    <n v="3"/>
    <x v="2"/>
    <n v="3776"/>
    <n v="37.76"/>
  </r>
  <r>
    <x v="21"/>
    <x v="360"/>
    <x v="1"/>
    <n v="712"/>
    <x v="221"/>
    <n v="168"/>
    <n v="1.68"/>
    <n v="172"/>
    <n v="144"/>
    <n v="63"/>
    <n v="137"/>
    <x v="18"/>
    <n v="8880"/>
    <n v="888"/>
    <n v="648.17518248175179"/>
    <x v="3"/>
    <n v="341"/>
    <n v="34.1"/>
    <n v="16"/>
    <n v="3"/>
    <x v="2"/>
    <n v="2523"/>
    <n v="25.23"/>
  </r>
  <r>
    <x v="34"/>
    <x v="361"/>
    <x v="1"/>
    <n v="781"/>
    <x v="290"/>
    <n v="151"/>
    <n v="1.51"/>
    <n v="193"/>
    <n v="134"/>
    <n v="74"/>
    <n v="92"/>
    <x v="93"/>
    <n v="5550"/>
    <n v="555"/>
    <n v="60.326086956521742"/>
    <x v="3"/>
    <n v="311"/>
    <n v="31.1"/>
    <n v="26"/>
    <n v="3"/>
    <x v="2"/>
    <n v="3425"/>
    <n v="34.25"/>
  </r>
  <r>
    <x v="13"/>
    <x v="362"/>
    <x v="1"/>
    <n v="506"/>
    <x v="223"/>
    <n v="168"/>
    <n v="1.68"/>
    <n v="193"/>
    <n v="145"/>
    <n v="64"/>
    <n v="121"/>
    <x v="101"/>
    <n v="8770"/>
    <n v="877"/>
    <n v="724.7933884297521"/>
    <x v="0"/>
    <n v="306"/>
    <n v="30.6"/>
    <n v="21"/>
    <n v="3"/>
    <x v="1"/>
    <n v="1793"/>
    <n v="17.93"/>
  </r>
  <r>
    <x v="41"/>
    <x v="363"/>
    <x v="0"/>
    <n v="702"/>
    <x v="291"/>
    <n v="189"/>
    <n v="1.89"/>
    <n v="194"/>
    <n v="127"/>
    <n v="51"/>
    <n v="7"/>
    <x v="84"/>
    <n v="4400"/>
    <n v="440"/>
    <e v="#VALUE!"/>
    <x v="0"/>
    <n v="296"/>
    <n v="29.6"/>
    <n v="26"/>
    <n v="3"/>
    <x v="2"/>
    <n v="1965"/>
    <n v="19.649999999999999"/>
  </r>
  <r>
    <x v="6"/>
    <x v="364"/>
    <x v="1"/>
    <n v="626"/>
    <x v="38"/>
    <n v="153"/>
    <n v="1.53"/>
    <n v="197"/>
    <n v="143"/>
    <n v="73"/>
    <n v="193"/>
    <x v="59"/>
    <n v="13800"/>
    <n v="1380"/>
    <n v="715.02590673575128"/>
    <x v="2"/>
    <n v="181"/>
    <n v="18.100000000000001"/>
    <n v="27"/>
    <n v="5"/>
    <x v="0"/>
    <n v="2674"/>
    <n v="26.74"/>
  </r>
  <r>
    <x v="12"/>
    <x v="365"/>
    <x v="1"/>
    <n v="606"/>
    <x v="292"/>
    <n v="165"/>
    <n v="1.65"/>
    <n v="162"/>
    <n v="167"/>
    <n v="63"/>
    <n v="92"/>
    <x v="93"/>
    <n v="7680"/>
    <n v="768"/>
    <n v="83.478260869565219"/>
    <x v="1"/>
    <n v="276"/>
    <n v="27.6"/>
    <n v="17"/>
    <n v="3"/>
    <x v="2"/>
    <n v="2226"/>
    <n v="22.26"/>
  </r>
  <r>
    <x v="18"/>
    <x v="366"/>
    <x v="0"/>
    <n v="764"/>
    <x v="193"/>
    <n v="197"/>
    <n v="1.97"/>
    <n v="165"/>
    <n v="157"/>
    <n v="65"/>
    <n v="114"/>
    <x v="36"/>
    <n v="8860"/>
    <n v="886"/>
    <n v="777.19298245614038"/>
    <x v="1"/>
    <n v="229"/>
    <n v="22.9"/>
    <n v="26"/>
    <n v="3"/>
    <x v="1"/>
    <n v="1969"/>
    <n v="19.690000000000001"/>
  </r>
  <r>
    <x v="12"/>
    <x v="367"/>
    <x v="1"/>
    <n v="633"/>
    <x v="293"/>
    <n v="171"/>
    <n v="1.71"/>
    <n v="178"/>
    <n v="125"/>
    <n v="56"/>
    <n v="188"/>
    <x v="120"/>
    <n v="11750"/>
    <n v="1175"/>
    <n v="625"/>
    <x v="3"/>
    <n v="185"/>
    <n v="18.5"/>
    <n v="27"/>
    <n v="4"/>
    <x v="0"/>
    <n v="2165"/>
    <n v="21.65"/>
  </r>
  <r>
    <x v="12"/>
    <x v="368"/>
    <x v="1"/>
    <n v="686"/>
    <x v="294"/>
    <n v="164"/>
    <n v="1.64"/>
    <n v="162"/>
    <n v="154"/>
    <n v="53"/>
    <n v="133"/>
    <x v="16"/>
    <n v="10240"/>
    <n v="1024"/>
    <n v="769.92481203007515"/>
    <x v="2"/>
    <n v="324"/>
    <n v="32.4"/>
    <n v="15"/>
    <n v="3"/>
    <x v="1"/>
    <n v="2551"/>
    <n v="25.51"/>
  </r>
  <r>
    <x v="20"/>
    <x v="369"/>
    <x v="0"/>
    <n v="1233"/>
    <x v="295"/>
    <n v="188"/>
    <n v="1.88"/>
    <n v="177"/>
    <n v="161"/>
    <n v="67"/>
    <n v="13"/>
    <x v="1"/>
    <n v="10360"/>
    <n v="1036"/>
    <n v="796.92307692307691"/>
    <x v="1"/>
    <n v="230"/>
    <n v="23"/>
    <n v="26"/>
    <n v="4"/>
    <x v="1"/>
    <n v="3489"/>
    <n v="34.89"/>
  </r>
  <r>
    <x v="33"/>
    <x v="370"/>
    <x v="0"/>
    <n v="1070"/>
    <x v="296"/>
    <n v="194"/>
    <n v="1.94"/>
    <n v="198"/>
    <n v="120"/>
    <n v="73"/>
    <n v="135"/>
    <x v="14"/>
    <n v="8910"/>
    <n v="891"/>
    <n v="660"/>
    <x v="1"/>
    <n v="235"/>
    <n v="23.5"/>
    <n v="29"/>
    <n v="2"/>
    <x v="2"/>
    <n v="2843"/>
    <n v="28.43"/>
  </r>
  <r>
    <x v="2"/>
    <x v="371"/>
    <x v="0"/>
    <n v="683"/>
    <x v="178"/>
    <n v="192"/>
    <n v="1.92"/>
    <n v="168"/>
    <n v="165"/>
    <n v="54"/>
    <n v="142"/>
    <x v="24"/>
    <n v="12890"/>
    <n v="1289"/>
    <n v="907.74647887323943"/>
    <x v="3"/>
    <n v="299"/>
    <n v="29.9"/>
    <n v="35"/>
    <n v="2"/>
    <x v="2"/>
    <n v="1853"/>
    <n v="18.53"/>
  </r>
  <r>
    <x v="23"/>
    <x v="372"/>
    <x v="1"/>
    <n v="478"/>
    <x v="229"/>
    <n v="16"/>
    <n v="1.6"/>
    <n v="171"/>
    <n v="155"/>
    <n v="55"/>
    <n v="119"/>
    <x v="17"/>
    <n v="8300"/>
    <n v="830"/>
    <n v="697.47899159663871"/>
    <x v="2"/>
    <n v="260"/>
    <n v="26"/>
    <n v="23"/>
    <n v="4"/>
    <x v="1"/>
    <n v="1867"/>
    <n v="18.670000000000002"/>
  </r>
  <r>
    <x v="16"/>
    <x v="373"/>
    <x v="1"/>
    <n v="584"/>
    <x v="297"/>
    <n v="179"/>
    <n v="1.79"/>
    <n v="164"/>
    <n v="131"/>
    <n v="56"/>
    <n v="16"/>
    <x v="102"/>
    <n v="9430"/>
    <n v="943"/>
    <n v="589.375"/>
    <x v="1"/>
    <n v="170"/>
    <n v="17"/>
    <n v="27"/>
    <n v="4"/>
    <x v="0"/>
    <n v="1823"/>
    <n v="18.23"/>
  </r>
  <r>
    <x v="3"/>
    <x v="374"/>
    <x v="1"/>
    <n v="743"/>
    <x v="298"/>
    <n v="171"/>
    <n v="1.71"/>
    <n v="162"/>
    <n v="157"/>
    <n v="64"/>
    <n v="143"/>
    <x v="114"/>
    <n v="11230"/>
    <n v="1123"/>
    <n v="785.31468531468533"/>
    <x v="0"/>
    <n v="256"/>
    <n v="25.6"/>
    <n v="16"/>
    <n v="3"/>
    <x v="1"/>
    <n v="2541"/>
    <n v="25.41"/>
  </r>
  <r>
    <x v="39"/>
    <x v="375"/>
    <x v="0"/>
    <n v="1068"/>
    <x v="299"/>
    <n v="182"/>
    <n v="1.82"/>
    <n v="170"/>
    <n v="130"/>
    <n v="50"/>
    <n v="10"/>
    <x v="75"/>
    <n v="7150"/>
    <n v="715"/>
    <n v="715"/>
    <x v="0"/>
    <n v="282"/>
    <n v="28.2"/>
    <n v="23"/>
    <n v="4"/>
    <x v="1"/>
    <n v="3224"/>
    <n v="32.24"/>
  </r>
  <r>
    <x v="0"/>
    <x v="376"/>
    <x v="0"/>
    <n v="1255"/>
    <x v="300"/>
    <n v="18"/>
    <n v="1.8"/>
    <n v="189"/>
    <n v="131"/>
    <n v="73"/>
    <n v="126"/>
    <x v="32"/>
    <n v="8170"/>
    <n v="817"/>
    <n v="648.41269841269843"/>
    <x v="3"/>
    <n v="209"/>
    <n v="20.9"/>
    <n v="27"/>
    <n v="4"/>
    <x v="1"/>
    <n v="3873"/>
    <n v="38.729999999999997"/>
  </r>
  <r>
    <x v="27"/>
    <x v="377"/>
    <x v="1"/>
    <n v="552"/>
    <x v="213"/>
    <n v="155"/>
    <n v="1.55"/>
    <n v="163"/>
    <n v="161"/>
    <n v="53"/>
    <n v="137"/>
    <x v="18"/>
    <n v="11030"/>
    <n v="1103"/>
    <n v="805.10948905109478"/>
    <x v="3"/>
    <n v="317"/>
    <n v="31.7"/>
    <n v="17"/>
    <n v="4"/>
    <x v="1"/>
    <n v="2298"/>
    <n v="22.98"/>
  </r>
  <r>
    <x v="33"/>
    <x v="378"/>
    <x v="1"/>
    <n v="714"/>
    <x v="301"/>
    <n v="172"/>
    <n v="1.72"/>
    <n v="164"/>
    <n v="169"/>
    <n v="74"/>
    <n v="125"/>
    <x v="23"/>
    <n v="10560"/>
    <n v="1056"/>
    <n v="844.8"/>
    <x v="3"/>
    <n v="256"/>
    <n v="25.6"/>
    <n v="15"/>
    <n v="2"/>
    <x v="2"/>
    <n v="2413"/>
    <n v="24.13"/>
  </r>
  <r>
    <x v="41"/>
    <x v="379"/>
    <x v="0"/>
    <n v="777"/>
    <x v="98"/>
    <n v="161"/>
    <n v="1.61"/>
    <n v="160"/>
    <n v="158"/>
    <n v="50"/>
    <n v="103"/>
    <x v="8"/>
    <n v="8060"/>
    <n v="806"/>
    <n v="782.52427184466012"/>
    <x v="3"/>
    <n v="267"/>
    <n v="26.7"/>
    <n v="34"/>
    <n v="3"/>
    <x v="1"/>
    <n v="2998"/>
    <n v="29.98"/>
  </r>
  <r>
    <x v="14"/>
    <x v="380"/>
    <x v="0"/>
    <n v="884"/>
    <x v="179"/>
    <n v="16"/>
    <n v="1.6"/>
    <n v="186"/>
    <n v="126"/>
    <n v="60"/>
    <n v="186"/>
    <x v="121"/>
    <n v="11600"/>
    <n v="1160"/>
    <n v="623.6559139784946"/>
    <x v="1"/>
    <n v="142"/>
    <n v="14.2"/>
    <n v="35"/>
    <n v="5"/>
    <x v="0"/>
    <n v="3453"/>
    <n v="34.53"/>
  </r>
  <r>
    <x v="31"/>
    <x v="381"/>
    <x v="0"/>
    <n v="1048"/>
    <x v="302"/>
    <n v="199"/>
    <n v="1.99"/>
    <n v="187"/>
    <n v="130"/>
    <n v="67"/>
    <n v="93"/>
    <x v="105"/>
    <n v="5980"/>
    <n v="598"/>
    <n v="64.3010752688172"/>
    <x v="2"/>
    <n v="240"/>
    <n v="24"/>
    <n v="20"/>
    <n v="2"/>
    <x v="2"/>
    <n v="2646"/>
    <n v="26.46"/>
  </r>
  <r>
    <x v="10"/>
    <x v="382"/>
    <x v="0"/>
    <n v="822"/>
    <x v="196"/>
    <n v="169"/>
    <n v="1.69"/>
    <n v="188"/>
    <n v="155"/>
    <n v="63"/>
    <n v="115"/>
    <x v="11"/>
    <n v="8820"/>
    <n v="882"/>
    <n v="766.95652173913049"/>
    <x v="3"/>
    <n v="252"/>
    <n v="25.2"/>
    <n v="34"/>
    <n v="4"/>
    <x v="1"/>
    <n v="2878"/>
    <n v="28.78"/>
  </r>
  <r>
    <x v="22"/>
    <x v="383"/>
    <x v="1"/>
    <n v="682"/>
    <x v="303"/>
    <n v="175"/>
    <n v="1.75"/>
    <n v="177"/>
    <n v="150"/>
    <n v="71"/>
    <n v="85"/>
    <x v="122"/>
    <n v="6380"/>
    <n v="638"/>
    <n v="75.058823529411768"/>
    <x v="3"/>
    <n v="290"/>
    <n v="29"/>
    <n v="17"/>
    <n v="2"/>
    <x v="2"/>
    <n v="2227"/>
    <n v="22.27"/>
  </r>
  <r>
    <x v="40"/>
    <x v="384"/>
    <x v="0"/>
    <n v="914"/>
    <x v="304"/>
    <n v="199"/>
    <n v="1.99"/>
    <n v="171"/>
    <n v="152"/>
    <n v="60"/>
    <n v="137"/>
    <x v="18"/>
    <n v="11450"/>
    <n v="1145"/>
    <n v="835.76642335766417"/>
    <x v="1"/>
    <n v="230"/>
    <n v="23"/>
    <n v="37"/>
    <n v="3"/>
    <x v="1"/>
    <n v="2308"/>
    <n v="23.08"/>
  </r>
  <r>
    <x v="20"/>
    <x v="385"/>
    <x v="1"/>
    <n v="421"/>
    <x v="305"/>
    <n v="165"/>
    <n v="1.65"/>
    <n v="172"/>
    <n v="132"/>
    <n v="59"/>
    <n v="122"/>
    <x v="74"/>
    <n v="7250"/>
    <n v="725"/>
    <n v="594.26229508196718"/>
    <x v="3"/>
    <n v="330"/>
    <n v="33"/>
    <n v="22"/>
    <n v="2"/>
    <x v="2"/>
    <n v="1546"/>
    <n v="15.46"/>
  </r>
  <r>
    <x v="14"/>
    <x v="386"/>
    <x v="1"/>
    <n v="687"/>
    <x v="306"/>
    <n v="176"/>
    <n v="1.76"/>
    <n v="161"/>
    <n v="137"/>
    <n v="66"/>
    <n v="137"/>
    <x v="18"/>
    <n v="8450"/>
    <n v="845"/>
    <n v="616.78832116788317"/>
    <x v="3"/>
    <n v="277"/>
    <n v="27.7"/>
    <n v="24"/>
    <n v="3"/>
    <x v="1"/>
    <n v="2218"/>
    <n v="22.18"/>
  </r>
  <r>
    <x v="5"/>
    <x v="387"/>
    <x v="1"/>
    <n v="472"/>
    <x v="307"/>
    <n v="174"/>
    <n v="1.74"/>
    <n v="196"/>
    <n v="160"/>
    <n v="53"/>
    <n v="15"/>
    <x v="19"/>
    <n v="12000"/>
    <n v="1200"/>
    <n v="800"/>
    <x v="2"/>
    <n v="322"/>
    <n v="32.200000000000003"/>
    <n v="16"/>
    <n v="4"/>
    <x v="1"/>
    <n v="1559"/>
    <n v="15.59"/>
  </r>
  <r>
    <x v="32"/>
    <x v="388"/>
    <x v="0"/>
    <n v="920"/>
    <x v="308"/>
    <n v="176"/>
    <n v="1.76"/>
    <n v="175"/>
    <n v="143"/>
    <n v="73"/>
    <n v="73"/>
    <x v="25"/>
    <n v="5740"/>
    <n v="574"/>
    <n v="78.630136986301366"/>
    <x v="0"/>
    <n v="221"/>
    <n v="22.1"/>
    <n v="35"/>
    <n v="3"/>
    <x v="2"/>
    <n v="297"/>
    <n v="29.7"/>
  </r>
  <r>
    <x v="5"/>
    <x v="389"/>
    <x v="0"/>
    <n v="562"/>
    <x v="103"/>
    <n v="195"/>
    <n v="1.95"/>
    <n v="183"/>
    <n v="128"/>
    <n v="64"/>
    <n v="109"/>
    <x v="58"/>
    <n v="7670"/>
    <n v="767"/>
    <n v="703.66972477064212"/>
    <x v="3"/>
    <n v="225"/>
    <n v="22.5"/>
    <n v="34"/>
    <n v="4"/>
    <x v="1"/>
    <n v="1478"/>
    <n v="14.78"/>
  </r>
  <r>
    <x v="21"/>
    <x v="390"/>
    <x v="0"/>
    <n v="584"/>
    <x v="297"/>
    <n v="172"/>
    <n v="1.72"/>
    <n v="194"/>
    <n v="150"/>
    <n v="65"/>
    <n v="131"/>
    <x v="34"/>
    <n v="9730"/>
    <n v="973"/>
    <n v="742.74809160305335"/>
    <x v="1"/>
    <n v="234"/>
    <n v="23.4"/>
    <n v="31"/>
    <n v="4"/>
    <x v="1"/>
    <n v="1974"/>
    <n v="19.739999999999998"/>
  </r>
  <r>
    <x v="29"/>
    <x v="391"/>
    <x v="0"/>
    <n v="829"/>
    <x v="309"/>
    <n v="195"/>
    <n v="1.95"/>
    <n v="181"/>
    <n v="160"/>
    <n v="70"/>
    <n v="19"/>
    <x v="123"/>
    <n v="15050"/>
    <n v="1505"/>
    <n v="792.1052631578948"/>
    <x v="2"/>
    <n v="129"/>
    <n v="12.9"/>
    <n v="35"/>
    <n v="5"/>
    <x v="0"/>
    <n v="218"/>
    <n v="21.8"/>
  </r>
  <r>
    <x v="23"/>
    <x v="392"/>
    <x v="1"/>
    <n v="669"/>
    <x v="310"/>
    <n v="174"/>
    <n v="1.74"/>
    <n v="195"/>
    <n v="129"/>
    <n v="62"/>
    <n v="124"/>
    <x v="12"/>
    <n v="7200"/>
    <n v="720"/>
    <n v="580.64516129032256"/>
    <x v="1"/>
    <n v="295"/>
    <n v="29.5"/>
    <n v="21"/>
    <n v="2"/>
    <x v="2"/>
    <n v="221"/>
    <n v="22.1"/>
  </r>
  <r>
    <x v="29"/>
    <x v="393"/>
    <x v="0"/>
    <n v="663"/>
    <x v="262"/>
    <n v="185"/>
    <n v="1.85"/>
    <n v="170"/>
    <n v="121"/>
    <n v="58"/>
    <n v="118"/>
    <x v="13"/>
    <n v="7070"/>
    <n v="707"/>
    <n v="599.15254237288138"/>
    <x v="2"/>
    <n v="275"/>
    <n v="27.5"/>
    <n v="32"/>
    <n v="2"/>
    <x v="2"/>
    <n v="1937"/>
    <n v="19.37"/>
  </r>
  <r>
    <x v="6"/>
    <x v="394"/>
    <x v="0"/>
    <n v="936"/>
    <x v="311"/>
    <n v="193"/>
    <n v="1.93"/>
    <n v="188"/>
    <n v="157"/>
    <n v="60"/>
    <n v="138"/>
    <x v="82"/>
    <n v="11920"/>
    <n v="1192"/>
    <n v="863.768115942029"/>
    <x v="2"/>
    <n v="221"/>
    <n v="22.1"/>
    <n v="20"/>
    <n v="3"/>
    <x v="2"/>
    <n v="2513"/>
    <n v="25.13"/>
  </r>
  <r>
    <x v="25"/>
    <x v="395"/>
    <x v="1"/>
    <n v="641"/>
    <x v="281"/>
    <n v="15"/>
    <n v="1.5"/>
    <n v="194"/>
    <n v="134"/>
    <n v="60"/>
    <n v="193"/>
    <x v="59"/>
    <n v="12930"/>
    <n v="1293"/>
    <n v="669.94818652849744"/>
    <x v="3"/>
    <n v="151"/>
    <n v="15.1"/>
    <n v="27"/>
    <n v="5"/>
    <x v="0"/>
    <n v="2849"/>
    <n v="28.49"/>
  </r>
  <r>
    <x v="17"/>
    <x v="396"/>
    <x v="0"/>
    <n v="867"/>
    <x v="312"/>
    <n v="162"/>
    <n v="1.62"/>
    <n v="174"/>
    <n v="122"/>
    <n v="55"/>
    <n v="152"/>
    <x v="30"/>
    <n v="10200"/>
    <n v="1020"/>
    <n v="671.0526315789474"/>
    <x v="3"/>
    <n v="139"/>
    <n v="13.9"/>
    <n v="35"/>
    <n v="4"/>
    <x v="0"/>
    <n v="3304"/>
    <n v="33.04"/>
  </r>
  <r>
    <x v="38"/>
    <x v="397"/>
    <x v="1"/>
    <n v="620"/>
    <x v="138"/>
    <n v="159"/>
    <n v="1.59"/>
    <n v="190"/>
    <n v="162"/>
    <n v="50"/>
    <n v="123"/>
    <x v="40"/>
    <n v="9960"/>
    <n v="996"/>
    <n v="809.7560975609756"/>
    <x v="3"/>
    <n v="332"/>
    <n v="33.200000000000003"/>
    <n v="22"/>
    <n v="4"/>
    <x v="1"/>
    <n v="2452"/>
    <n v="24.52"/>
  </r>
  <r>
    <x v="38"/>
    <x v="398"/>
    <x v="1"/>
    <n v="581"/>
    <x v="313"/>
    <n v="161"/>
    <n v="1.61"/>
    <n v="175"/>
    <n v="150"/>
    <n v="71"/>
    <n v="19"/>
    <x v="123"/>
    <n v="14250"/>
    <n v="1425"/>
    <n v="750"/>
    <x v="0"/>
    <n v="153"/>
    <n v="15.3"/>
    <n v="27"/>
    <n v="4"/>
    <x v="0"/>
    <n v="2241"/>
    <n v="22.41"/>
  </r>
  <r>
    <x v="34"/>
    <x v="399"/>
    <x v="1"/>
    <n v="649"/>
    <x v="259"/>
    <n v="16"/>
    <n v="1.6"/>
    <n v="169"/>
    <n v="125"/>
    <n v="55"/>
    <n v="149"/>
    <x v="6"/>
    <n v="8380"/>
    <n v="838"/>
    <n v="562.41610738255031"/>
    <x v="0"/>
    <n v="311"/>
    <n v="31.1"/>
    <n v="25"/>
    <n v="4"/>
    <x v="1"/>
    <n v="2535"/>
    <n v="25.35"/>
  </r>
  <r>
    <x v="41"/>
    <x v="400"/>
    <x v="1"/>
    <n v="693"/>
    <x v="133"/>
    <n v="162"/>
    <n v="1.62"/>
    <n v="191"/>
    <n v="122"/>
    <n v="62"/>
    <n v="114"/>
    <x v="36"/>
    <n v="6260"/>
    <n v="626"/>
    <n v="549.12280701754389"/>
    <x v="1"/>
    <n v="288"/>
    <n v="28.8"/>
    <n v="19"/>
    <n v="4"/>
    <x v="1"/>
    <n v="2641"/>
    <n v="26.41"/>
  </r>
  <r>
    <x v="18"/>
    <x v="401"/>
    <x v="1"/>
    <n v="427"/>
    <x v="314"/>
    <n v="174"/>
    <n v="1.74"/>
    <n v="161"/>
    <n v="130"/>
    <n v="71"/>
    <n v="104"/>
    <x v="29"/>
    <n v="6080"/>
    <n v="608"/>
    <n v="584.61538461538464"/>
    <x v="3"/>
    <n v="329"/>
    <n v="32.9"/>
    <n v="16"/>
    <n v="3"/>
    <x v="2"/>
    <n v="141"/>
    <n v="14.1"/>
  </r>
  <r>
    <x v="10"/>
    <x v="402"/>
    <x v="1"/>
    <n v="514"/>
    <x v="315"/>
    <n v="163"/>
    <n v="1.63"/>
    <n v="183"/>
    <n v="134"/>
    <n v="73"/>
    <n v="12"/>
    <x v="37"/>
    <n v="7240"/>
    <n v="724"/>
    <n v="603.33333333333337"/>
    <x v="0"/>
    <n v="337"/>
    <n v="33.700000000000003"/>
    <n v="20"/>
    <n v="4"/>
    <x v="1"/>
    <n v="1935"/>
    <n v="19.350000000000001"/>
  </r>
  <r>
    <x v="38"/>
    <x v="403"/>
    <x v="1"/>
    <n v="674"/>
    <x v="316"/>
    <n v="16"/>
    <n v="1.6"/>
    <n v="182"/>
    <n v="164"/>
    <n v="71"/>
    <n v="6"/>
    <x v="84"/>
    <n v="4920"/>
    <n v="492"/>
    <e v="#VALUE!"/>
    <x v="3"/>
    <n v="335"/>
    <n v="33.5"/>
    <n v="24"/>
    <n v="3"/>
    <x v="2"/>
    <n v="2633"/>
    <n v="26.33"/>
  </r>
  <r>
    <x v="22"/>
    <x v="404"/>
    <x v="1"/>
    <n v="556"/>
    <x v="127"/>
    <n v="161"/>
    <n v="1.61"/>
    <n v="161"/>
    <n v="147"/>
    <n v="54"/>
    <n v="177"/>
    <x v="124"/>
    <n v="13010"/>
    <n v="1301"/>
    <n v="735.0282485875706"/>
    <x v="0"/>
    <n v="189"/>
    <n v="18.899999999999999"/>
    <n v="27"/>
    <n v="4"/>
    <x v="0"/>
    <n v="2145"/>
    <n v="21.45"/>
  </r>
  <r>
    <x v="0"/>
    <x v="405"/>
    <x v="0"/>
    <n v="1253"/>
    <x v="317"/>
    <n v="186"/>
    <n v="1.86"/>
    <n v="197"/>
    <n v="129"/>
    <n v="64"/>
    <n v="10"/>
    <x v="75"/>
    <n v="6390"/>
    <n v="639"/>
    <n v="639"/>
    <x v="0"/>
    <n v="227"/>
    <n v="22.7"/>
    <n v="22"/>
    <n v="3"/>
    <x v="1"/>
    <n v="3622"/>
    <n v="36.22"/>
  </r>
  <r>
    <x v="39"/>
    <x v="406"/>
    <x v="0"/>
    <n v="1021"/>
    <x v="318"/>
    <n v="185"/>
    <n v="1.85"/>
    <n v="190"/>
    <n v="157"/>
    <n v="67"/>
    <n v="148"/>
    <x v="26"/>
    <n v="12780"/>
    <n v="1278"/>
    <n v="863.51351351351354"/>
    <x v="2"/>
    <n v="281"/>
    <n v="28.1"/>
    <n v="24"/>
    <n v="4"/>
    <x v="1"/>
    <n v="2983"/>
    <n v="29.83"/>
  </r>
  <r>
    <x v="12"/>
    <x v="407"/>
    <x v="0"/>
    <n v="619"/>
    <x v="144"/>
    <n v="177"/>
    <n v="1.77"/>
    <n v="199"/>
    <n v="166"/>
    <n v="69"/>
    <n v="132"/>
    <x v="31"/>
    <n v="12050"/>
    <n v="1205"/>
    <n v="912.87878787878788"/>
    <x v="3"/>
    <n v="253"/>
    <n v="25.3"/>
    <n v="23"/>
    <n v="3"/>
    <x v="2"/>
    <n v="1976"/>
    <n v="19.760000000000002"/>
  </r>
  <r>
    <x v="1"/>
    <x v="408"/>
    <x v="0"/>
    <n v="1088"/>
    <x v="319"/>
    <n v="164"/>
    <n v="1.64"/>
    <n v="185"/>
    <n v="169"/>
    <n v="63"/>
    <n v="14"/>
    <x v="44"/>
    <n v="11710"/>
    <n v="1171"/>
    <n v="836.42857142857144"/>
    <x v="3"/>
    <n v="205"/>
    <n v="20.5"/>
    <n v="34"/>
    <n v="3"/>
    <x v="2"/>
    <n v="4045"/>
    <n v="40.450000000000003"/>
  </r>
  <r>
    <x v="11"/>
    <x v="409"/>
    <x v="1"/>
    <n v="511"/>
    <x v="158"/>
    <n v="158"/>
    <n v="1.58"/>
    <n v="188"/>
    <n v="169"/>
    <n v="64"/>
    <n v="5"/>
    <x v="84"/>
    <n v="4220"/>
    <n v="422"/>
    <e v="#VALUE!"/>
    <x v="0"/>
    <n v="296"/>
    <n v="29.6"/>
    <n v="16"/>
    <n v="2"/>
    <x v="2"/>
    <n v="2047"/>
    <n v="20.47"/>
  </r>
  <r>
    <x v="17"/>
    <x v="410"/>
    <x v="0"/>
    <n v="817"/>
    <x v="320"/>
    <n v="199"/>
    <n v="1.99"/>
    <n v="162"/>
    <n v="126"/>
    <n v="54"/>
    <n v="145"/>
    <x v="35"/>
    <n v="10050"/>
    <n v="1005"/>
    <n v="693.10344827586209"/>
    <x v="3"/>
    <n v="294"/>
    <n v="29.4"/>
    <n v="32"/>
    <n v="2"/>
    <x v="2"/>
    <n v="2063"/>
    <n v="20.63"/>
  </r>
  <r>
    <x v="29"/>
    <x v="411"/>
    <x v="1"/>
    <n v="427"/>
    <x v="314"/>
    <n v="166"/>
    <n v="1.66"/>
    <n v="173"/>
    <n v="134"/>
    <n v="53"/>
    <n v="73"/>
    <x v="25"/>
    <n v="4400"/>
    <n v="440"/>
    <n v="60.273972602739725"/>
    <x v="0"/>
    <n v="339"/>
    <n v="33.9"/>
    <n v="19"/>
    <n v="2"/>
    <x v="2"/>
    <n v="155"/>
    <n v="15.5"/>
  </r>
  <r>
    <x v="22"/>
    <x v="412"/>
    <x v="0"/>
    <n v="818"/>
    <x v="321"/>
    <n v="199"/>
    <n v="1.99"/>
    <n v="184"/>
    <n v="137"/>
    <n v="51"/>
    <n v="159"/>
    <x v="5"/>
    <n v="11980"/>
    <n v="1198"/>
    <n v="753.45911949685535"/>
    <x v="3"/>
    <n v="105"/>
    <n v="10.5"/>
    <n v="35"/>
    <n v="4"/>
    <x v="0"/>
    <n v="2066"/>
    <n v="20.66"/>
  </r>
  <r>
    <x v="23"/>
    <x v="413"/>
    <x v="0"/>
    <n v="546"/>
    <x v="93"/>
    <n v="176"/>
    <n v="1.76"/>
    <n v="160"/>
    <n v="137"/>
    <n v="56"/>
    <n v="128"/>
    <x v="76"/>
    <n v="8680"/>
    <n v="868"/>
    <n v="678.125"/>
    <x v="2"/>
    <n v="274"/>
    <n v="27.4"/>
    <n v="33"/>
    <n v="4"/>
    <x v="1"/>
    <n v="1763"/>
    <n v="17.63"/>
  </r>
  <r>
    <x v="12"/>
    <x v="414"/>
    <x v="0"/>
    <n v="1077"/>
    <x v="322"/>
    <n v="188"/>
    <n v="1.88"/>
    <n v="162"/>
    <n v="160"/>
    <n v="59"/>
    <n v="72"/>
    <x v="125"/>
    <n v="6340"/>
    <n v="634"/>
    <n v="88.055555555555557"/>
    <x v="3"/>
    <n v="281"/>
    <n v="28.1"/>
    <n v="36"/>
    <n v="2"/>
    <x v="2"/>
    <n v="3047"/>
    <n v="30.47"/>
  </r>
  <r>
    <x v="1"/>
    <x v="415"/>
    <x v="1"/>
    <n v="569"/>
    <x v="282"/>
    <n v="16"/>
    <n v="1.6"/>
    <n v="185"/>
    <n v="143"/>
    <n v="65"/>
    <n v="88"/>
    <x v="126"/>
    <n v="5660"/>
    <n v="566"/>
    <n v="64.318181818181813"/>
    <x v="2"/>
    <n v="277"/>
    <n v="27.7"/>
    <n v="16"/>
    <n v="3"/>
    <x v="2"/>
    <n v="2223"/>
    <n v="22.23"/>
  </r>
  <r>
    <x v="28"/>
    <x v="416"/>
    <x v="0"/>
    <n v="788"/>
    <x v="222"/>
    <n v="171"/>
    <n v="1.71"/>
    <n v="177"/>
    <n v="121"/>
    <n v="59"/>
    <n v="149"/>
    <x v="6"/>
    <n v="9920"/>
    <n v="992"/>
    <n v="665.77181208053696"/>
    <x v="1"/>
    <n v="247"/>
    <n v="24.7"/>
    <n v="25"/>
    <n v="4"/>
    <x v="1"/>
    <n v="2695"/>
    <n v="26.95"/>
  </r>
  <r>
    <x v="21"/>
    <x v="417"/>
    <x v="1"/>
    <n v="482"/>
    <x v="323"/>
    <n v="164"/>
    <n v="1.64"/>
    <n v="168"/>
    <n v="159"/>
    <n v="67"/>
    <n v="125"/>
    <x v="23"/>
    <n v="8940"/>
    <n v="894"/>
    <n v="715.2"/>
    <x v="3"/>
    <n v="321"/>
    <n v="32.1"/>
    <n v="25"/>
    <n v="4"/>
    <x v="1"/>
    <n v="1792"/>
    <n v="17.920000000000002"/>
  </r>
  <r>
    <x v="39"/>
    <x v="418"/>
    <x v="1"/>
    <n v="507"/>
    <x v="203"/>
    <n v="159"/>
    <n v="1.59"/>
    <n v="197"/>
    <n v="139"/>
    <n v="66"/>
    <n v="127"/>
    <x v="7"/>
    <n v="8830"/>
    <n v="883"/>
    <n v="695.27559055118104"/>
    <x v="3"/>
    <n v="294"/>
    <n v="29.4"/>
    <n v="18"/>
    <n v="3"/>
    <x v="1"/>
    <n v="2005"/>
    <n v="20.05"/>
  </r>
  <r>
    <x v="14"/>
    <x v="419"/>
    <x v="0"/>
    <n v="866"/>
    <x v="117"/>
    <n v="199"/>
    <n v="1.99"/>
    <n v="182"/>
    <n v="153"/>
    <n v="70"/>
    <n v="198"/>
    <x v="77"/>
    <n v="15000"/>
    <n v="1500"/>
    <n v="757.57575757575762"/>
    <x v="3"/>
    <n v="106"/>
    <n v="10.6"/>
    <n v="35"/>
    <n v="4"/>
    <x v="0"/>
    <n v="2187"/>
    <n v="21.87"/>
  </r>
  <r>
    <x v="39"/>
    <x v="420"/>
    <x v="0"/>
    <n v="963"/>
    <x v="324"/>
    <n v="163"/>
    <n v="1.63"/>
    <n v="180"/>
    <n v="162"/>
    <n v="62"/>
    <n v="135"/>
    <x v="14"/>
    <n v="12030"/>
    <n v="1203"/>
    <n v="891.11111111111109"/>
    <x v="2"/>
    <n v="271"/>
    <n v="27.1"/>
    <n v="24"/>
    <n v="4"/>
    <x v="1"/>
    <n v="3625"/>
    <n v="36.25"/>
  </r>
  <r>
    <x v="17"/>
    <x v="421"/>
    <x v="0"/>
    <n v="808"/>
    <x v="325"/>
    <n v="198"/>
    <n v="1.98"/>
    <n v="160"/>
    <n v="145"/>
    <n v="50"/>
    <n v="165"/>
    <x v="127"/>
    <n v="13160"/>
    <n v="1316"/>
    <n v="797.57575757575762"/>
    <x v="3"/>
    <n v="146"/>
    <n v="14.6"/>
    <n v="35"/>
    <n v="5"/>
    <x v="0"/>
    <n v="2061"/>
    <n v="20.61"/>
  </r>
  <r>
    <x v="22"/>
    <x v="422"/>
    <x v="1"/>
    <n v="580"/>
    <x v="5"/>
    <n v="153"/>
    <n v="1.53"/>
    <n v="180"/>
    <n v="126"/>
    <n v="50"/>
    <n v="184"/>
    <x v="99"/>
    <n v="11590"/>
    <n v="1159"/>
    <n v="629.89130434782601"/>
    <x v="3"/>
    <n v="183"/>
    <n v="18.3"/>
    <n v="27"/>
    <n v="5"/>
    <x v="0"/>
    <n v="2478"/>
    <n v="24.78"/>
  </r>
  <r>
    <x v="29"/>
    <x v="423"/>
    <x v="0"/>
    <n v="959"/>
    <x v="326"/>
    <n v="185"/>
    <n v="1.85"/>
    <n v="186"/>
    <n v="157"/>
    <n v="64"/>
    <n v="128"/>
    <x v="76"/>
    <n v="9950"/>
    <n v="995"/>
    <n v="777.34375"/>
    <x v="0"/>
    <n v="277"/>
    <n v="27.7"/>
    <n v="34"/>
    <n v="2"/>
    <x v="2"/>
    <n v="2802"/>
    <n v="28.02"/>
  </r>
  <r>
    <x v="29"/>
    <x v="424"/>
    <x v="1"/>
    <n v="615"/>
    <x v="89"/>
    <n v="158"/>
    <n v="1.58"/>
    <n v="165"/>
    <n v="149"/>
    <n v="50"/>
    <n v="186"/>
    <x v="121"/>
    <n v="12470"/>
    <n v="1247"/>
    <n v="670.43010752688167"/>
    <x v="1"/>
    <n v="168"/>
    <n v="16.8"/>
    <n v="27"/>
    <n v="5"/>
    <x v="0"/>
    <n v="2464"/>
    <n v="24.64"/>
  </r>
  <r>
    <x v="4"/>
    <x v="425"/>
    <x v="1"/>
    <n v="406"/>
    <x v="327"/>
    <n v="179"/>
    <n v="1.79"/>
    <n v="195"/>
    <n v="161"/>
    <n v="55"/>
    <n v="62"/>
    <x v="48"/>
    <n v="4990"/>
    <n v="499"/>
    <n v="80.483870967741936"/>
    <x v="2"/>
    <n v="268"/>
    <n v="26.8"/>
    <n v="27"/>
    <n v="2"/>
    <x v="2"/>
    <n v="1267"/>
    <n v="12.67"/>
  </r>
  <r>
    <x v="0"/>
    <x v="426"/>
    <x v="0"/>
    <n v="825"/>
    <x v="224"/>
    <n v="187"/>
    <n v="1.87"/>
    <n v="187"/>
    <n v="124"/>
    <n v="74"/>
    <n v="151"/>
    <x v="128"/>
    <n v="9270"/>
    <n v="927"/>
    <n v="613.90728476821187"/>
    <x v="0"/>
    <n v="132"/>
    <n v="13.2"/>
    <n v="35"/>
    <n v="5"/>
    <x v="0"/>
    <n v="2359"/>
    <n v="23.59"/>
  </r>
  <r>
    <x v="9"/>
    <x v="427"/>
    <x v="0"/>
    <n v="1051"/>
    <x v="328"/>
    <n v="184"/>
    <n v="1.84"/>
    <n v="176"/>
    <n v="130"/>
    <n v="62"/>
    <n v="69"/>
    <x v="115"/>
    <n v="4440"/>
    <n v="444"/>
    <n v="64.347826086956516"/>
    <x v="2"/>
    <n v="233"/>
    <n v="23.3"/>
    <n v="29"/>
    <n v="3"/>
    <x v="2"/>
    <n v="3104"/>
    <n v="31.04"/>
  </r>
  <r>
    <x v="16"/>
    <x v="428"/>
    <x v="1"/>
    <n v="581"/>
    <x v="313"/>
    <n v="158"/>
    <n v="1.58"/>
    <n v="199"/>
    <n v="120"/>
    <n v="50"/>
    <n v="193"/>
    <x v="59"/>
    <n v="10420"/>
    <n v="1042"/>
    <n v="539.89637305699489"/>
    <x v="0"/>
    <n v="193"/>
    <n v="19.3"/>
    <n v="27"/>
    <n v="5"/>
    <x v="0"/>
    <n v="2327"/>
    <n v="23.27"/>
  </r>
  <r>
    <x v="14"/>
    <x v="429"/>
    <x v="1"/>
    <n v="610"/>
    <x v="58"/>
    <n v="176"/>
    <n v="1.76"/>
    <n v="162"/>
    <n v="153"/>
    <n v="54"/>
    <n v="154"/>
    <x v="96"/>
    <n v="10600"/>
    <n v="1060"/>
    <n v="688.31168831168827"/>
    <x v="1"/>
    <n v="156"/>
    <n v="15.6"/>
    <n v="27"/>
    <n v="5"/>
    <x v="0"/>
    <n v="1969"/>
    <n v="19.690000000000001"/>
  </r>
  <r>
    <x v="23"/>
    <x v="430"/>
    <x v="1"/>
    <n v="645"/>
    <x v="329"/>
    <n v="153"/>
    <n v="1.53"/>
    <n v="171"/>
    <n v="120"/>
    <n v="58"/>
    <n v="174"/>
    <x v="67"/>
    <n v="9400"/>
    <n v="940"/>
    <n v="540.22988505747128"/>
    <x v="0"/>
    <n v="172"/>
    <n v="17.2"/>
    <n v="27"/>
    <n v="4"/>
    <x v="0"/>
    <n v="2755"/>
    <n v="27.55"/>
  </r>
  <r>
    <x v="6"/>
    <x v="431"/>
    <x v="0"/>
    <n v="582"/>
    <x v="60"/>
    <n v="198"/>
    <n v="1.98"/>
    <n v="198"/>
    <n v="138"/>
    <n v="74"/>
    <n v="143"/>
    <x v="114"/>
    <n v="10850"/>
    <n v="1085"/>
    <n v="758.74125874125878"/>
    <x v="2"/>
    <n v="240"/>
    <n v="24"/>
    <n v="25"/>
    <n v="3"/>
    <x v="1"/>
    <n v="1485"/>
    <n v="14.85"/>
  </r>
  <r>
    <x v="35"/>
    <x v="432"/>
    <x v="1"/>
    <n v="695"/>
    <x v="149"/>
    <n v="176"/>
    <n v="1.76"/>
    <n v="171"/>
    <n v="121"/>
    <n v="66"/>
    <n v="94"/>
    <x v="129"/>
    <n v="5690"/>
    <n v="569"/>
    <n v="60.531914893617021"/>
    <x v="3"/>
    <n v="344"/>
    <n v="34.4"/>
    <n v="20"/>
    <n v="3"/>
    <x v="2"/>
    <n v="2244"/>
    <n v="22.44"/>
  </r>
  <r>
    <x v="39"/>
    <x v="433"/>
    <x v="0"/>
    <n v="622"/>
    <x v="330"/>
    <n v="184"/>
    <n v="1.84"/>
    <n v="161"/>
    <n v="140"/>
    <n v="65"/>
    <n v="51"/>
    <x v="66"/>
    <n v="3930"/>
    <n v="393"/>
    <n v="77.058823529411768"/>
    <x v="3"/>
    <n v="215"/>
    <n v="21.5"/>
    <n v="23"/>
    <n v="3"/>
    <x v="2"/>
    <n v="1837"/>
    <n v="18.37"/>
  </r>
  <r>
    <x v="9"/>
    <x v="434"/>
    <x v="1"/>
    <n v="680"/>
    <x v="331"/>
    <n v="17"/>
    <n v="1.7"/>
    <n v="181"/>
    <n v="139"/>
    <n v="57"/>
    <n v="106"/>
    <x v="107"/>
    <n v="6630"/>
    <n v="663"/>
    <n v="625.47169811320748"/>
    <x v="1"/>
    <n v="251"/>
    <n v="25.1"/>
    <n v="24"/>
    <n v="4"/>
    <x v="1"/>
    <n v="2353"/>
    <n v="23.53"/>
  </r>
  <r>
    <x v="34"/>
    <x v="435"/>
    <x v="1"/>
    <n v="563"/>
    <x v="238"/>
    <n v="15"/>
    <n v="1.5"/>
    <n v="182"/>
    <n v="142"/>
    <n v="66"/>
    <n v="143"/>
    <x v="114"/>
    <n v="9140"/>
    <n v="914"/>
    <n v="639.16083916083915"/>
    <x v="2"/>
    <n v="274"/>
    <n v="27.4"/>
    <n v="24"/>
    <n v="3"/>
    <x v="2"/>
    <n v="2502"/>
    <n v="25.02"/>
  </r>
  <r>
    <x v="36"/>
    <x v="436"/>
    <x v="0"/>
    <n v="945"/>
    <x v="13"/>
    <n v="17"/>
    <n v="1.7"/>
    <n v="189"/>
    <n v="140"/>
    <n v="64"/>
    <n v="101"/>
    <x v="69"/>
    <n v="7000"/>
    <n v="700"/>
    <n v="693.06930693069307"/>
    <x v="2"/>
    <n v="282"/>
    <n v="28.2"/>
    <n v="35"/>
    <n v="3"/>
    <x v="1"/>
    <n v="327"/>
    <n v="32.700000000000003"/>
  </r>
  <r>
    <x v="35"/>
    <x v="437"/>
    <x v="1"/>
    <n v="580"/>
    <x v="5"/>
    <n v="179"/>
    <n v="1.79"/>
    <n v="164"/>
    <n v="143"/>
    <n v="73"/>
    <n v="139"/>
    <x v="68"/>
    <n v="9940"/>
    <n v="994"/>
    <n v="715.10791366906483"/>
    <x v="2"/>
    <n v="271"/>
    <n v="27.1"/>
    <n v="15"/>
    <n v="2"/>
    <x v="2"/>
    <n v="181"/>
    <n v="18.100000000000001"/>
  </r>
  <r>
    <x v="5"/>
    <x v="438"/>
    <x v="0"/>
    <n v="840"/>
    <x v="332"/>
    <n v="194"/>
    <n v="1.94"/>
    <n v="168"/>
    <n v="123"/>
    <n v="50"/>
    <n v="18"/>
    <x v="60"/>
    <n v="12180"/>
    <n v="1218"/>
    <n v="676.66666666666663"/>
    <x v="1"/>
    <n v="112"/>
    <n v="11.2"/>
    <n v="35"/>
    <n v="5"/>
    <x v="0"/>
    <n v="2232"/>
    <n v="22.32"/>
  </r>
  <r>
    <x v="41"/>
    <x v="439"/>
    <x v="0"/>
    <n v="610"/>
    <x v="58"/>
    <n v="187"/>
    <n v="1.87"/>
    <n v="180"/>
    <n v="131"/>
    <n v="61"/>
    <n v="114"/>
    <x v="36"/>
    <n v="7390"/>
    <n v="739"/>
    <n v="648.24561403508778"/>
    <x v="3"/>
    <n v="213"/>
    <n v="21.3"/>
    <n v="30"/>
    <n v="4"/>
    <x v="1"/>
    <n v="1744"/>
    <n v="17.440000000000001"/>
  </r>
  <r>
    <x v="38"/>
    <x v="440"/>
    <x v="1"/>
    <n v="648"/>
    <x v="163"/>
    <n v="153"/>
    <n v="1.53"/>
    <n v="170"/>
    <n v="141"/>
    <n v="54"/>
    <n v="198"/>
    <x v="77"/>
    <n v="13960"/>
    <n v="1396"/>
    <n v="705.05050505050508"/>
    <x v="0"/>
    <n v="186"/>
    <n v="18.600000000000001"/>
    <n v="27"/>
    <n v="5"/>
    <x v="0"/>
    <n v="2768"/>
    <n v="27.68"/>
  </r>
  <r>
    <x v="39"/>
    <x v="441"/>
    <x v="0"/>
    <n v="457"/>
    <x v="333"/>
    <n v="177"/>
    <n v="1.77"/>
    <n v="164"/>
    <n v="139"/>
    <n v="73"/>
    <n v="104"/>
    <x v="29"/>
    <n v="7950"/>
    <n v="795"/>
    <n v="764.42307692307691"/>
    <x v="1"/>
    <n v="207"/>
    <n v="20.7"/>
    <n v="24"/>
    <n v="3"/>
    <x v="2"/>
    <n v="1459"/>
    <n v="14.59"/>
  </r>
  <r>
    <x v="27"/>
    <x v="442"/>
    <x v="0"/>
    <n v="809"/>
    <x v="153"/>
    <n v="19"/>
    <n v="1.9"/>
    <n v="194"/>
    <n v="137"/>
    <n v="55"/>
    <n v="18"/>
    <x v="60"/>
    <n v="13560"/>
    <n v="1356"/>
    <n v="753.33333333333337"/>
    <x v="0"/>
    <n v="117"/>
    <n v="11.7"/>
    <n v="35"/>
    <n v="4"/>
    <x v="0"/>
    <n v="2241"/>
    <n v="22.41"/>
  </r>
  <r>
    <x v="22"/>
    <x v="443"/>
    <x v="1"/>
    <n v="641"/>
    <x v="281"/>
    <n v="163"/>
    <n v="1.63"/>
    <n v="186"/>
    <n v="120"/>
    <n v="74"/>
    <n v="158"/>
    <x v="92"/>
    <n v="9480"/>
    <n v="948"/>
    <n v="600"/>
    <x v="3"/>
    <n v="164"/>
    <n v="16.399999999999999"/>
    <n v="27"/>
    <n v="5"/>
    <x v="0"/>
    <n v="2413"/>
    <n v="24.13"/>
  </r>
  <r>
    <x v="8"/>
    <x v="444"/>
    <x v="0"/>
    <n v="670"/>
    <x v="112"/>
    <n v="177"/>
    <n v="1.77"/>
    <n v="161"/>
    <n v="149"/>
    <n v="50"/>
    <n v="122"/>
    <x v="74"/>
    <n v="9000"/>
    <n v="900"/>
    <n v="737.70491803278685"/>
    <x v="1"/>
    <n v="256"/>
    <n v="25.6"/>
    <n v="26"/>
    <n v="3"/>
    <x v="1"/>
    <n v="2139"/>
    <n v="21.39"/>
  </r>
  <r>
    <x v="22"/>
    <x v="445"/>
    <x v="0"/>
    <n v="1065"/>
    <x v="68"/>
    <n v="16"/>
    <n v="1.6"/>
    <n v="183"/>
    <n v="152"/>
    <n v="74"/>
    <n v="14"/>
    <x v="44"/>
    <n v="11700"/>
    <n v="1170"/>
    <n v="835.71428571428578"/>
    <x v="3"/>
    <n v="273"/>
    <n v="27.3"/>
    <n v="33"/>
    <n v="4"/>
    <x v="1"/>
    <n v="416"/>
    <n v="41.6"/>
  </r>
  <r>
    <x v="13"/>
    <x v="446"/>
    <x v="0"/>
    <n v="951"/>
    <x v="334"/>
    <n v="185"/>
    <n v="1.85"/>
    <n v="190"/>
    <n v="143"/>
    <n v="50"/>
    <n v="121"/>
    <x v="101"/>
    <n v="9520"/>
    <n v="952"/>
    <n v="786.77685950413229"/>
    <x v="0"/>
    <n v="253"/>
    <n v="25.3"/>
    <n v="23"/>
    <n v="4"/>
    <x v="1"/>
    <n v="2779"/>
    <n v="27.79"/>
  </r>
  <r>
    <x v="21"/>
    <x v="447"/>
    <x v="1"/>
    <n v="655"/>
    <x v="56"/>
    <n v="157"/>
    <n v="1.57"/>
    <n v="192"/>
    <n v="133"/>
    <n v="59"/>
    <n v="66"/>
    <x v="78"/>
    <n v="3950"/>
    <n v="395"/>
    <n v="59.848484848484851"/>
    <x v="2"/>
    <n v="343"/>
    <n v="34.299999999999997"/>
    <n v="23"/>
    <n v="2"/>
    <x v="2"/>
    <n v="2657"/>
    <n v="26.57"/>
  </r>
  <r>
    <x v="41"/>
    <x v="448"/>
    <x v="0"/>
    <n v="1057"/>
    <x v="335"/>
    <n v="164"/>
    <n v="1.64"/>
    <n v="198"/>
    <n v="155"/>
    <n v="59"/>
    <n v="12"/>
    <x v="37"/>
    <n v="9210"/>
    <n v="921"/>
    <n v="767.5"/>
    <x v="2"/>
    <n v="295"/>
    <n v="29.5"/>
    <n v="31"/>
    <n v="3"/>
    <x v="1"/>
    <n v="393"/>
    <n v="39.299999999999997"/>
  </r>
  <r>
    <x v="19"/>
    <x v="449"/>
    <x v="1"/>
    <n v="480"/>
    <x v="336"/>
    <n v="176"/>
    <n v="1.76"/>
    <n v="189"/>
    <n v="124"/>
    <n v="52"/>
    <n v="88"/>
    <x v="126"/>
    <n v="4910"/>
    <n v="491"/>
    <n v="55.79545454545454"/>
    <x v="0"/>
    <n v="286"/>
    <n v="28.6"/>
    <n v="26"/>
    <n v="2"/>
    <x v="2"/>
    <n v="155"/>
    <n v="15.5"/>
  </r>
  <r>
    <x v="30"/>
    <x v="450"/>
    <x v="1"/>
    <n v="695"/>
    <x v="149"/>
    <n v="15"/>
    <n v="1.5"/>
    <n v="196"/>
    <n v="130"/>
    <n v="66"/>
    <n v="69"/>
    <x v="115"/>
    <n v="4480"/>
    <n v="448"/>
    <n v="64.927536231884048"/>
    <x v="2"/>
    <n v="328"/>
    <n v="32.799999999999997"/>
    <n v="24"/>
    <n v="2"/>
    <x v="2"/>
    <n v="3089"/>
    <n v="30.89"/>
  </r>
  <r>
    <x v="8"/>
    <x v="451"/>
    <x v="0"/>
    <n v="661"/>
    <x v="75"/>
    <n v="169"/>
    <n v="1.69"/>
    <n v="187"/>
    <n v="143"/>
    <n v="68"/>
    <n v="77"/>
    <x v="104"/>
    <n v="5450"/>
    <n v="545"/>
    <n v="70.779220779220779"/>
    <x v="0"/>
    <n v="274"/>
    <n v="27.4"/>
    <n v="34"/>
    <n v="2"/>
    <x v="2"/>
    <n v="2314"/>
    <n v="23.14"/>
  </r>
  <r>
    <x v="17"/>
    <x v="452"/>
    <x v="0"/>
    <n v="680"/>
    <x v="331"/>
    <n v="17"/>
    <n v="1.7"/>
    <n v="190"/>
    <n v="150"/>
    <n v="60"/>
    <n v="76"/>
    <x v="130"/>
    <n v="6270"/>
    <n v="627"/>
    <n v="82.5"/>
    <x v="1"/>
    <n v="289"/>
    <n v="28.9"/>
    <n v="29"/>
    <n v="2"/>
    <x v="2"/>
    <n v="2353"/>
    <n v="23.53"/>
  </r>
  <r>
    <x v="31"/>
    <x v="453"/>
    <x v="0"/>
    <n v="503"/>
    <x v="57"/>
    <n v="178"/>
    <n v="1.78"/>
    <n v="170"/>
    <n v="132"/>
    <n v="67"/>
    <n v="85"/>
    <x v="122"/>
    <n v="5550"/>
    <n v="555"/>
    <n v="65.294117647058826"/>
    <x v="1"/>
    <n v="245"/>
    <n v="24.5"/>
    <n v="23"/>
    <n v="2"/>
    <x v="2"/>
    <n v="1588"/>
    <n v="15.88"/>
  </r>
  <r>
    <x v="16"/>
    <x v="454"/>
    <x v="1"/>
    <n v="693"/>
    <x v="133"/>
    <n v="168"/>
    <n v="1.68"/>
    <n v="182"/>
    <n v="135"/>
    <n v="51"/>
    <n v="12"/>
    <x v="37"/>
    <n v="7290"/>
    <n v="729"/>
    <n v="607.5"/>
    <x v="1"/>
    <n v="303"/>
    <n v="30.3"/>
    <n v="20"/>
    <n v="2"/>
    <x v="2"/>
    <n v="2455"/>
    <n v="24.55"/>
  </r>
  <r>
    <x v="16"/>
    <x v="455"/>
    <x v="0"/>
    <n v="867"/>
    <x v="312"/>
    <n v="163"/>
    <n v="1.63"/>
    <n v="161"/>
    <n v="143"/>
    <n v="58"/>
    <n v="17"/>
    <x v="117"/>
    <n v="12030"/>
    <n v="1203"/>
    <n v="707.64705882352939"/>
    <x v="2"/>
    <n v="121"/>
    <n v="12.1"/>
    <n v="35"/>
    <n v="4"/>
    <x v="0"/>
    <n v="3263"/>
    <n v="32.630000000000003"/>
  </r>
  <r>
    <x v="23"/>
    <x v="456"/>
    <x v="0"/>
    <n v="1259"/>
    <x v="247"/>
    <n v="194"/>
    <n v="1.94"/>
    <n v="199"/>
    <n v="132"/>
    <n v="73"/>
    <n v="135"/>
    <x v="14"/>
    <n v="8820"/>
    <n v="882"/>
    <n v="653.33333333333326"/>
    <x v="3"/>
    <n v="285"/>
    <n v="28.5"/>
    <n v="29"/>
    <n v="3"/>
    <x v="1"/>
    <n v="3345"/>
    <n v="33.450000000000003"/>
  </r>
  <r>
    <x v="17"/>
    <x v="457"/>
    <x v="0"/>
    <n v="881"/>
    <x v="47"/>
    <n v="193"/>
    <n v="1.93"/>
    <n v="186"/>
    <n v="143"/>
    <n v="66"/>
    <n v="188"/>
    <x v="120"/>
    <n v="14790"/>
    <n v="1479"/>
    <n v="786.70212765957456"/>
    <x v="2"/>
    <n v="111"/>
    <n v="11.1"/>
    <n v="35"/>
    <n v="5"/>
    <x v="0"/>
    <n v="2365"/>
    <n v="23.65"/>
  </r>
  <r>
    <x v="11"/>
    <x v="458"/>
    <x v="0"/>
    <n v="1243"/>
    <x v="337"/>
    <n v="182"/>
    <n v="1.82"/>
    <n v="194"/>
    <n v="145"/>
    <n v="63"/>
    <n v="125"/>
    <x v="23"/>
    <n v="9970"/>
    <n v="997"/>
    <n v="797.6"/>
    <x v="2"/>
    <n v="224"/>
    <n v="22.4"/>
    <n v="32"/>
    <n v="3"/>
    <x v="1"/>
    <n v="3753"/>
    <n v="37.53"/>
  </r>
  <r>
    <x v="38"/>
    <x v="459"/>
    <x v="0"/>
    <n v="620"/>
    <x v="138"/>
    <n v="185"/>
    <n v="1.85"/>
    <n v="161"/>
    <n v="121"/>
    <n v="53"/>
    <n v="88"/>
    <x v="126"/>
    <n v="5860"/>
    <n v="586"/>
    <n v="66.590909090909079"/>
    <x v="3"/>
    <n v="237"/>
    <n v="23.7"/>
    <n v="30"/>
    <n v="3"/>
    <x v="2"/>
    <n v="1812"/>
    <n v="18.12"/>
  </r>
  <r>
    <x v="16"/>
    <x v="460"/>
    <x v="1"/>
    <n v="697"/>
    <x v="7"/>
    <n v="172"/>
    <n v="1.72"/>
    <n v="198"/>
    <n v="135"/>
    <n v="66"/>
    <n v="124"/>
    <x v="12"/>
    <n v="7530"/>
    <n v="753"/>
    <n v="607.25806451612902"/>
    <x v="3"/>
    <n v="273"/>
    <n v="27.3"/>
    <n v="20"/>
    <n v="4"/>
    <x v="1"/>
    <n v="2356"/>
    <n v="23.56"/>
  </r>
  <r>
    <x v="10"/>
    <x v="461"/>
    <x v="1"/>
    <n v="609"/>
    <x v="210"/>
    <n v="152"/>
    <n v="1.52"/>
    <n v="196"/>
    <n v="157"/>
    <n v="66"/>
    <n v="131"/>
    <x v="34"/>
    <n v="9260"/>
    <n v="926"/>
    <n v="706.87022900763361"/>
    <x v="3"/>
    <n v="306"/>
    <n v="30.6"/>
    <n v="18"/>
    <n v="3"/>
    <x v="1"/>
    <n v="2636"/>
    <n v="26.36"/>
  </r>
  <r>
    <x v="35"/>
    <x v="462"/>
    <x v="0"/>
    <n v="765"/>
    <x v="285"/>
    <n v="197"/>
    <n v="1.97"/>
    <n v="180"/>
    <n v="165"/>
    <n v="61"/>
    <n v="113"/>
    <x v="15"/>
    <n v="10250"/>
    <n v="1025"/>
    <n v="907.07964601769925"/>
    <x v="3"/>
    <n v="213"/>
    <n v="21.3"/>
    <n v="23"/>
    <n v="2"/>
    <x v="2"/>
    <n v="1971"/>
    <n v="19.71"/>
  </r>
  <r>
    <x v="1"/>
    <x v="463"/>
    <x v="0"/>
    <n v="947"/>
    <x v="338"/>
    <n v="182"/>
    <n v="1.82"/>
    <n v="164"/>
    <n v="120"/>
    <n v="69"/>
    <n v="147"/>
    <x v="43"/>
    <n v="8730"/>
    <n v="873"/>
    <n v="593.87755102040819"/>
    <x v="2"/>
    <n v="232"/>
    <n v="23.2"/>
    <n v="32"/>
    <n v="3"/>
    <x v="1"/>
    <n v="2859"/>
    <n v="28.59"/>
  </r>
  <r>
    <x v="40"/>
    <x v="464"/>
    <x v="0"/>
    <n v="679"/>
    <x v="339"/>
    <n v="175"/>
    <n v="1.75"/>
    <n v="180"/>
    <n v="168"/>
    <n v="67"/>
    <n v="125"/>
    <x v="23"/>
    <n v="11550"/>
    <n v="1155"/>
    <n v="924"/>
    <x v="0"/>
    <n v="291"/>
    <n v="29.1"/>
    <n v="31"/>
    <n v="2"/>
    <x v="2"/>
    <n v="2217"/>
    <n v="22.17"/>
  </r>
  <r>
    <x v="17"/>
    <x v="465"/>
    <x v="0"/>
    <n v="1211"/>
    <x v="340"/>
    <n v="187"/>
    <n v="1.87"/>
    <n v="188"/>
    <n v="130"/>
    <n v="52"/>
    <n v="131"/>
    <x v="34"/>
    <n v="9370"/>
    <n v="937"/>
    <n v="715.26717557251902"/>
    <x v="1"/>
    <n v="241"/>
    <n v="24.1"/>
    <n v="32"/>
    <n v="4"/>
    <x v="1"/>
    <n v="3463"/>
    <n v="34.630000000000003"/>
  </r>
  <r>
    <x v="36"/>
    <x v="466"/>
    <x v="1"/>
    <n v="715"/>
    <x v="341"/>
    <n v="164"/>
    <n v="1.64"/>
    <n v="179"/>
    <n v="154"/>
    <n v="60"/>
    <n v="146"/>
    <x v="85"/>
    <n v="10120"/>
    <n v="1012"/>
    <n v="693.15068493150682"/>
    <x v="0"/>
    <n v="325"/>
    <n v="32.5"/>
    <n v="19"/>
    <n v="4"/>
    <x v="1"/>
    <n v="2658"/>
    <n v="26.58"/>
  </r>
  <r>
    <x v="13"/>
    <x v="467"/>
    <x v="0"/>
    <n v="986"/>
    <x v="342"/>
    <n v="17"/>
    <n v="1.7"/>
    <n v="197"/>
    <n v="162"/>
    <n v="74"/>
    <n v="83"/>
    <x v="87"/>
    <n v="7400"/>
    <n v="740"/>
    <n v="89.156626506024082"/>
    <x v="2"/>
    <n v="211"/>
    <n v="21.1"/>
    <n v="24"/>
    <n v="2"/>
    <x v="2"/>
    <n v="3412"/>
    <n v="34.119999999999997"/>
  </r>
  <r>
    <x v="31"/>
    <x v="468"/>
    <x v="1"/>
    <n v="682"/>
    <x v="303"/>
    <n v="163"/>
    <n v="1.63"/>
    <n v="179"/>
    <n v="148"/>
    <n v="67"/>
    <n v="117"/>
    <x v="21"/>
    <n v="7790"/>
    <n v="779"/>
    <n v="665.81196581196582"/>
    <x v="3"/>
    <n v="275"/>
    <n v="27.5"/>
    <n v="24"/>
    <n v="3"/>
    <x v="2"/>
    <n v="2567"/>
    <n v="25.67"/>
  </r>
  <r>
    <x v="6"/>
    <x v="469"/>
    <x v="1"/>
    <n v="577"/>
    <x v="343"/>
    <n v="169"/>
    <n v="1.69"/>
    <n v="184"/>
    <n v="156"/>
    <n v="53"/>
    <n v="118"/>
    <x v="13"/>
    <n v="9200"/>
    <n v="920"/>
    <n v="779.66101694915255"/>
    <x v="1"/>
    <n v="331"/>
    <n v="33.1"/>
    <n v="24"/>
    <n v="4"/>
    <x v="1"/>
    <n v="202"/>
    <n v="20.2"/>
  </r>
  <r>
    <x v="32"/>
    <x v="470"/>
    <x v="0"/>
    <n v="1246"/>
    <x v="344"/>
    <n v="163"/>
    <n v="1.63"/>
    <n v="161"/>
    <n v="136"/>
    <n v="66"/>
    <n v="141"/>
    <x v="39"/>
    <n v="10550"/>
    <n v="1055"/>
    <n v="748.22695035460993"/>
    <x v="1"/>
    <n v="276"/>
    <n v="27.6"/>
    <n v="28"/>
    <n v="3"/>
    <x v="1"/>
    <n v="469"/>
    <n v="46.9"/>
  </r>
  <r>
    <x v="29"/>
    <x v="471"/>
    <x v="1"/>
    <n v="730"/>
    <x v="54"/>
    <n v="159"/>
    <n v="1.59"/>
    <n v="191"/>
    <n v="158"/>
    <n v="67"/>
    <n v="131"/>
    <x v="34"/>
    <n v="9310"/>
    <n v="931"/>
    <n v="710.68702290076328"/>
    <x v="0"/>
    <n v="289"/>
    <n v="28.9"/>
    <n v="22"/>
    <n v="3"/>
    <x v="2"/>
    <n v="2888"/>
    <n v="28.88"/>
  </r>
  <r>
    <x v="3"/>
    <x v="472"/>
    <x v="1"/>
    <n v="594"/>
    <x v="96"/>
    <n v="151"/>
    <n v="1.51"/>
    <n v="185"/>
    <n v="161"/>
    <n v="54"/>
    <n v="162"/>
    <x v="111"/>
    <n v="13040"/>
    <n v="1304"/>
    <n v="804.93827160493822"/>
    <x v="2"/>
    <n v="198"/>
    <n v="19.8"/>
    <n v="27"/>
    <n v="5"/>
    <x v="0"/>
    <n v="2605"/>
    <n v="26.05"/>
  </r>
  <r>
    <x v="1"/>
    <x v="473"/>
    <x v="1"/>
    <n v="520"/>
    <x v="145"/>
    <n v="165"/>
    <n v="1.65"/>
    <n v="165"/>
    <n v="147"/>
    <n v="63"/>
    <n v="7"/>
    <x v="84"/>
    <n v="4630"/>
    <n v="463"/>
    <e v="#VALUE!"/>
    <x v="2"/>
    <n v="341"/>
    <n v="34.1"/>
    <n v="19"/>
    <n v="2"/>
    <x v="2"/>
    <n v="191"/>
    <n v="19.100000000000001"/>
  </r>
  <r>
    <x v="29"/>
    <x v="474"/>
    <x v="1"/>
    <n v="422"/>
    <x v="345"/>
    <n v="165"/>
    <n v="1.65"/>
    <n v="162"/>
    <n v="148"/>
    <n v="59"/>
    <n v="133"/>
    <x v="16"/>
    <n v="8860"/>
    <n v="886"/>
    <n v="666.16541353383457"/>
    <x v="2"/>
    <n v="346"/>
    <n v="34.6"/>
    <n v="23"/>
    <n v="3"/>
    <x v="1"/>
    <n v="155"/>
    <n v="15.5"/>
  </r>
  <r>
    <x v="35"/>
    <x v="475"/>
    <x v="0"/>
    <n v="893"/>
    <x v="252"/>
    <n v="164"/>
    <n v="1.64"/>
    <n v="192"/>
    <n v="162"/>
    <n v="64"/>
    <n v="182"/>
    <x v="116"/>
    <n v="16220"/>
    <n v="1622"/>
    <n v="891.20879120879113"/>
    <x v="1"/>
    <n v="121"/>
    <n v="12.1"/>
    <n v="35"/>
    <n v="4"/>
    <x v="0"/>
    <n v="332"/>
    <n v="33.200000000000003"/>
  </r>
  <r>
    <x v="29"/>
    <x v="476"/>
    <x v="0"/>
    <n v="1100"/>
    <x v="346"/>
    <n v="176"/>
    <n v="1.76"/>
    <n v="160"/>
    <n v="122"/>
    <n v="50"/>
    <n v="109"/>
    <x v="58"/>
    <n v="6580"/>
    <n v="658"/>
    <n v="603.66972477064212"/>
    <x v="0"/>
    <n v="220"/>
    <n v="22"/>
    <n v="34"/>
    <n v="3"/>
    <x v="2"/>
    <n v="3551"/>
    <n v="35.51"/>
  </r>
  <r>
    <x v="34"/>
    <x v="477"/>
    <x v="1"/>
    <n v="662"/>
    <x v="347"/>
    <n v="158"/>
    <n v="1.58"/>
    <n v="164"/>
    <n v="129"/>
    <n v="65"/>
    <n v="86"/>
    <x v="57"/>
    <n v="4990"/>
    <n v="499"/>
    <n v="58.02325581395349"/>
    <x v="1"/>
    <n v="313"/>
    <n v="31.3"/>
    <n v="23"/>
    <n v="3"/>
    <x v="2"/>
    <n v="2652"/>
    <n v="26.52"/>
  </r>
  <r>
    <x v="37"/>
    <x v="478"/>
    <x v="0"/>
    <n v="586"/>
    <x v="100"/>
    <n v="166"/>
    <n v="1.66"/>
    <n v="172"/>
    <n v="161"/>
    <n v="60"/>
    <n v="121"/>
    <x v="101"/>
    <n v="9640"/>
    <n v="964"/>
    <n v="796.69421487603313"/>
    <x v="1"/>
    <n v="268"/>
    <n v="26.8"/>
    <n v="29"/>
    <n v="2"/>
    <x v="2"/>
    <n v="2127"/>
    <n v="21.27"/>
  </r>
  <r>
    <x v="24"/>
    <x v="479"/>
    <x v="0"/>
    <n v="510"/>
    <x v="50"/>
    <n v="167"/>
    <n v="1.67"/>
    <n v="178"/>
    <n v="133"/>
    <n v="72"/>
    <n v="97"/>
    <x v="64"/>
    <n v="7100"/>
    <n v="710"/>
    <n v="73.195876288659804"/>
    <x v="3"/>
    <n v="213"/>
    <n v="21.3"/>
    <n v="28"/>
    <n v="3"/>
    <x v="2"/>
    <n v="1829"/>
    <n v="18.29"/>
  </r>
  <r>
    <x v="27"/>
    <x v="480"/>
    <x v="0"/>
    <n v="1015"/>
    <x v="348"/>
    <n v="195"/>
    <n v="1.95"/>
    <n v="171"/>
    <n v="131"/>
    <n v="69"/>
    <n v="97"/>
    <x v="64"/>
    <n v="6990"/>
    <n v="699"/>
    <n v="72.0618556701031"/>
    <x v="0"/>
    <n v="279"/>
    <n v="27.9"/>
    <n v="31"/>
    <n v="3"/>
    <x v="2"/>
    <n v="2669"/>
    <n v="26.69"/>
  </r>
  <r>
    <x v="7"/>
    <x v="481"/>
    <x v="0"/>
    <n v="1142"/>
    <x v="349"/>
    <n v="187"/>
    <n v="1.87"/>
    <n v="184"/>
    <n v="166"/>
    <n v="55"/>
    <n v="105"/>
    <x v="95"/>
    <n v="9590"/>
    <n v="959"/>
    <n v="913.33333333333326"/>
    <x v="3"/>
    <n v="202"/>
    <n v="20.2"/>
    <n v="32"/>
    <n v="3"/>
    <x v="1"/>
    <n v="3266"/>
    <n v="32.659999999999997"/>
  </r>
  <r>
    <x v="1"/>
    <x v="482"/>
    <x v="0"/>
    <n v="544"/>
    <x v="350"/>
    <n v="172"/>
    <n v="1.72"/>
    <n v="194"/>
    <n v="161"/>
    <n v="73"/>
    <n v="91"/>
    <x v="131"/>
    <n v="7250"/>
    <n v="725"/>
    <n v="79.670329670329679"/>
    <x v="2"/>
    <n v="248"/>
    <n v="24.8"/>
    <n v="29"/>
    <n v="2"/>
    <x v="2"/>
    <n v="1839"/>
    <n v="18.39"/>
  </r>
  <r>
    <x v="9"/>
    <x v="483"/>
    <x v="1"/>
    <n v="524"/>
    <x v="45"/>
    <n v="157"/>
    <n v="1.57"/>
    <n v="171"/>
    <n v="149"/>
    <n v="71"/>
    <n v="134"/>
    <x v="33"/>
    <n v="8980"/>
    <n v="898"/>
    <n v="670.14925373134326"/>
    <x v="1"/>
    <n v="283"/>
    <n v="28.3"/>
    <n v="22"/>
    <n v="3"/>
    <x v="1"/>
    <n v="2126"/>
    <n v="21.26"/>
  </r>
  <r>
    <x v="18"/>
    <x v="484"/>
    <x v="0"/>
    <n v="852"/>
    <x v="351"/>
    <n v="181"/>
    <n v="1.81"/>
    <n v="189"/>
    <n v="151"/>
    <n v="65"/>
    <n v="154"/>
    <x v="96"/>
    <n v="11510"/>
    <n v="1151"/>
    <n v="747.40259740259739"/>
    <x v="0"/>
    <n v="137"/>
    <n v="13.7"/>
    <n v="35"/>
    <n v="5"/>
    <x v="0"/>
    <n v="2601"/>
    <n v="26.01"/>
  </r>
  <r>
    <x v="4"/>
    <x v="485"/>
    <x v="0"/>
    <n v="836"/>
    <x v="168"/>
    <n v="174"/>
    <n v="1.74"/>
    <n v="164"/>
    <n v="151"/>
    <n v="51"/>
    <n v="166"/>
    <x v="97"/>
    <n v="13790"/>
    <n v="1379"/>
    <n v="830.72289156626505"/>
    <x v="2"/>
    <n v="116"/>
    <n v="11.6"/>
    <n v="35"/>
    <n v="5"/>
    <x v="0"/>
    <n v="2761"/>
    <n v="27.61"/>
  </r>
  <r>
    <x v="9"/>
    <x v="486"/>
    <x v="0"/>
    <n v="1154"/>
    <x v="352"/>
    <n v="192"/>
    <n v="1.92"/>
    <n v="193"/>
    <n v="161"/>
    <n v="50"/>
    <n v="136"/>
    <x v="89"/>
    <n v="10840"/>
    <n v="1084"/>
    <n v="797.05882352941171"/>
    <x v="0"/>
    <n v="283"/>
    <n v="28.3"/>
    <n v="22"/>
    <n v="4"/>
    <x v="1"/>
    <n v="313"/>
    <n v="31.3"/>
  </r>
  <r>
    <x v="35"/>
    <x v="487"/>
    <x v="0"/>
    <n v="712"/>
    <x v="221"/>
    <n v="197"/>
    <n v="1.97"/>
    <n v="181"/>
    <n v="151"/>
    <n v="73"/>
    <n v="74"/>
    <x v="132"/>
    <n v="6150"/>
    <n v="615"/>
    <n v="83.108108108108098"/>
    <x v="1"/>
    <n v="259"/>
    <n v="25.9"/>
    <n v="36"/>
    <n v="3"/>
    <x v="2"/>
    <n v="1835"/>
    <n v="18.350000000000001"/>
  </r>
  <r>
    <x v="23"/>
    <x v="488"/>
    <x v="1"/>
    <n v="781"/>
    <x v="290"/>
    <n v="16"/>
    <n v="1.6"/>
    <n v="198"/>
    <n v="145"/>
    <n v="73"/>
    <n v="11"/>
    <x v="94"/>
    <n v="7180"/>
    <n v="718"/>
    <n v="652.72727272727263"/>
    <x v="0"/>
    <n v="329"/>
    <n v="32.9"/>
    <n v="24"/>
    <n v="4"/>
    <x v="1"/>
    <n v="3051"/>
    <n v="30.51"/>
  </r>
  <r>
    <x v="25"/>
    <x v="489"/>
    <x v="1"/>
    <n v="542"/>
    <x v="353"/>
    <n v="165"/>
    <n v="1.65"/>
    <n v="172"/>
    <n v="120"/>
    <n v="58"/>
    <n v="107"/>
    <x v="53"/>
    <n v="6420"/>
    <n v="642"/>
    <n v="600"/>
    <x v="2"/>
    <n v="349"/>
    <n v="34.9"/>
    <n v="19"/>
    <n v="4"/>
    <x v="1"/>
    <n v="1991"/>
    <n v="19.91"/>
  </r>
  <r>
    <x v="8"/>
    <x v="490"/>
    <x v="1"/>
    <n v="776"/>
    <x v="354"/>
    <n v="176"/>
    <n v="1.76"/>
    <n v="162"/>
    <n v="161"/>
    <n v="71"/>
    <n v="127"/>
    <x v="7"/>
    <n v="9200"/>
    <n v="920"/>
    <n v="724.40944881889766"/>
    <x v="3"/>
    <n v="318"/>
    <n v="31.8"/>
    <n v="22"/>
    <n v="4"/>
    <x v="1"/>
    <n v="2505"/>
    <n v="25.05"/>
  </r>
  <r>
    <x v="31"/>
    <x v="491"/>
    <x v="1"/>
    <n v="441"/>
    <x v="263"/>
    <n v="162"/>
    <n v="1.62"/>
    <n v="179"/>
    <n v="121"/>
    <n v="61"/>
    <n v="141"/>
    <x v="39"/>
    <n v="7680"/>
    <n v="768"/>
    <n v="544.68085106382978"/>
    <x v="1"/>
    <n v="348"/>
    <n v="34.799999999999997"/>
    <n v="16"/>
    <n v="3"/>
    <x v="2"/>
    <n v="168"/>
    <n v="16.8"/>
  </r>
  <r>
    <x v="31"/>
    <x v="492"/>
    <x v="0"/>
    <n v="855"/>
    <x v="109"/>
    <n v="18"/>
    <n v="1.8"/>
    <n v="190"/>
    <n v="136"/>
    <n v="66"/>
    <n v="17"/>
    <x v="117"/>
    <n v="11440"/>
    <n v="1144"/>
    <n v="672.94117647058829"/>
    <x v="3"/>
    <n v="101"/>
    <n v="10.1"/>
    <n v="35"/>
    <n v="5"/>
    <x v="0"/>
    <n v="2639"/>
    <n v="26.39"/>
  </r>
  <r>
    <x v="9"/>
    <x v="493"/>
    <x v="1"/>
    <n v="478"/>
    <x v="229"/>
    <n v="176"/>
    <n v="1.76"/>
    <n v="164"/>
    <n v="149"/>
    <n v="74"/>
    <n v="106"/>
    <x v="107"/>
    <n v="7110"/>
    <n v="711"/>
    <n v="670.75471698113199"/>
    <x v="1"/>
    <n v="284"/>
    <n v="28.4"/>
    <n v="15"/>
    <n v="4"/>
    <x v="1"/>
    <n v="1543"/>
    <n v="15.43"/>
  </r>
  <r>
    <x v="26"/>
    <x v="494"/>
    <x v="0"/>
    <n v="1025"/>
    <x v="355"/>
    <n v="194"/>
    <n v="1.94"/>
    <n v="183"/>
    <n v="158"/>
    <n v="64"/>
    <n v="84"/>
    <x v="38"/>
    <n v="7300"/>
    <n v="730"/>
    <n v="86.904761904761898"/>
    <x v="2"/>
    <n v="211"/>
    <n v="21.1"/>
    <n v="24"/>
    <n v="2"/>
    <x v="2"/>
    <n v="2723"/>
    <n v="27.23"/>
  </r>
  <r>
    <x v="0"/>
    <x v="495"/>
    <x v="0"/>
    <n v="1180"/>
    <x v="356"/>
    <n v="19"/>
    <n v="1.9"/>
    <n v="199"/>
    <n v="126"/>
    <n v="68"/>
    <n v="66"/>
    <x v="78"/>
    <n v="4120"/>
    <n v="412"/>
    <n v="62.424242424242429"/>
    <x v="1"/>
    <n v="226"/>
    <n v="22.6"/>
    <n v="32"/>
    <n v="2"/>
    <x v="2"/>
    <n v="3269"/>
    <n v="32.69"/>
  </r>
  <r>
    <x v="41"/>
    <x v="496"/>
    <x v="0"/>
    <n v="823"/>
    <x v="357"/>
    <n v="184"/>
    <n v="1.84"/>
    <n v="192"/>
    <n v="146"/>
    <n v="71"/>
    <n v="129"/>
    <x v="28"/>
    <n v="9320"/>
    <n v="932"/>
    <n v="722.48062015503876"/>
    <x v="3"/>
    <n v="284"/>
    <n v="28.4"/>
    <n v="34"/>
    <n v="4"/>
    <x v="1"/>
    <n v="2431"/>
    <n v="24.31"/>
  </r>
  <r>
    <x v="8"/>
    <x v="497"/>
    <x v="0"/>
    <n v="816"/>
    <x v="86"/>
    <n v="187"/>
    <n v="1.87"/>
    <n v="167"/>
    <n v="128"/>
    <n v="59"/>
    <n v="187"/>
    <x v="55"/>
    <n v="11850"/>
    <n v="1185"/>
    <n v="633.68983957219245"/>
    <x v="1"/>
    <n v="102"/>
    <n v="10.199999999999999"/>
    <n v="35"/>
    <n v="5"/>
    <x v="0"/>
    <n v="2333"/>
    <n v="23.33"/>
  </r>
  <r>
    <x v="6"/>
    <x v="498"/>
    <x v="0"/>
    <n v="602"/>
    <x v="358"/>
    <n v="188"/>
    <n v="1.88"/>
    <n v="183"/>
    <n v="141"/>
    <n v="61"/>
    <n v="122"/>
    <x v="74"/>
    <n v="9460"/>
    <n v="946"/>
    <n v="775.40983606557381"/>
    <x v="2"/>
    <n v="252"/>
    <n v="25.2"/>
    <n v="30"/>
    <n v="3"/>
    <x v="1"/>
    <n v="1703"/>
    <n v="17.03"/>
  </r>
  <r>
    <x v="41"/>
    <x v="499"/>
    <x v="1"/>
    <n v="492"/>
    <x v="279"/>
    <n v="154"/>
    <n v="1.54"/>
    <n v="179"/>
    <n v="153"/>
    <n v="63"/>
    <n v="128"/>
    <x v="76"/>
    <n v="8810"/>
    <n v="881"/>
    <n v="688.28125"/>
    <x v="1"/>
    <n v="307"/>
    <n v="30.7"/>
    <n v="21"/>
    <n v="3"/>
    <x v="1"/>
    <n v="2075"/>
    <n v="20.75"/>
  </r>
  <r>
    <x v="23"/>
    <x v="500"/>
    <x v="1"/>
    <n v="466"/>
    <x v="143"/>
    <n v="15"/>
    <n v="1.5"/>
    <n v="175"/>
    <n v="165"/>
    <n v="58"/>
    <n v="138"/>
    <x v="82"/>
    <n v="10250"/>
    <n v="1025"/>
    <n v="742.75362318840587"/>
    <x v="3"/>
    <n v="306"/>
    <n v="30.6"/>
    <n v="20"/>
    <n v="2"/>
    <x v="2"/>
    <n v="2071"/>
    <n v="20.71"/>
  </r>
  <r>
    <x v="17"/>
    <x v="501"/>
    <x v="1"/>
    <n v="687"/>
    <x v="306"/>
    <n v="172"/>
    <n v="1.72"/>
    <n v="171"/>
    <n v="168"/>
    <n v="62"/>
    <n v="108"/>
    <x v="9"/>
    <n v="9070"/>
    <n v="907"/>
    <n v="839.81481481481478"/>
    <x v="2"/>
    <n v="298"/>
    <n v="29.8"/>
    <n v="17"/>
    <n v="4"/>
    <x v="1"/>
    <n v="2322"/>
    <n v="23.22"/>
  </r>
  <r>
    <x v="40"/>
    <x v="502"/>
    <x v="1"/>
    <n v="606"/>
    <x v="292"/>
    <n v="155"/>
    <n v="1.55"/>
    <n v="172"/>
    <n v="120"/>
    <n v="52"/>
    <n v="13"/>
    <x v="1"/>
    <n v="7800"/>
    <n v="780"/>
    <n v="600"/>
    <x v="3"/>
    <n v="329"/>
    <n v="32.9"/>
    <n v="16"/>
    <n v="3"/>
    <x v="1"/>
    <n v="2522"/>
    <n v="25.22"/>
  </r>
  <r>
    <x v="6"/>
    <x v="503"/>
    <x v="0"/>
    <n v="521"/>
    <x v="359"/>
    <n v="161"/>
    <n v="1.61"/>
    <n v="198"/>
    <n v="128"/>
    <n v="70"/>
    <n v="87"/>
    <x v="133"/>
    <n v="6120"/>
    <n v="612"/>
    <n v="70.344827586206904"/>
    <x v="1"/>
    <n v="213"/>
    <n v="21.3"/>
    <n v="33"/>
    <n v="2"/>
    <x v="2"/>
    <n v="201"/>
    <n v="20.100000000000001"/>
  </r>
  <r>
    <x v="18"/>
    <x v="504"/>
    <x v="1"/>
    <n v="466"/>
    <x v="143"/>
    <n v="177"/>
    <n v="1.77"/>
    <n v="184"/>
    <n v="139"/>
    <n v="63"/>
    <n v="61"/>
    <x v="134"/>
    <n v="3820"/>
    <n v="382"/>
    <n v="62.622950819672134"/>
    <x v="0"/>
    <n v="281"/>
    <n v="28.1"/>
    <n v="26"/>
    <n v="2"/>
    <x v="2"/>
    <n v="1487"/>
    <n v="14.87"/>
  </r>
  <r>
    <x v="31"/>
    <x v="505"/>
    <x v="0"/>
    <n v="655"/>
    <x v="56"/>
    <n v="174"/>
    <n v="1.74"/>
    <n v="191"/>
    <n v="138"/>
    <n v="70"/>
    <n v="148"/>
    <x v="26"/>
    <n v="10110"/>
    <n v="1011"/>
    <n v="683.10810810810813"/>
    <x v="3"/>
    <n v="262"/>
    <n v="26.2"/>
    <n v="28"/>
    <n v="4"/>
    <x v="1"/>
    <n v="2163"/>
    <n v="21.63"/>
  </r>
  <r>
    <x v="37"/>
    <x v="506"/>
    <x v="1"/>
    <n v="442"/>
    <x v="360"/>
    <n v="157"/>
    <n v="1.57"/>
    <n v="183"/>
    <n v="155"/>
    <n v="59"/>
    <n v="108"/>
    <x v="9"/>
    <n v="7530"/>
    <n v="753"/>
    <n v="697.22222222222217"/>
    <x v="1"/>
    <n v="319"/>
    <n v="31.9"/>
    <n v="23"/>
    <n v="3"/>
    <x v="2"/>
    <n v="1793"/>
    <n v="17.93"/>
  </r>
  <r>
    <x v="14"/>
    <x v="507"/>
    <x v="0"/>
    <n v="891"/>
    <x v="361"/>
    <n v="184"/>
    <n v="1.84"/>
    <n v="168"/>
    <n v="159"/>
    <n v="65"/>
    <n v="144"/>
    <x v="70"/>
    <n v="11330"/>
    <n v="1133"/>
    <n v="786.80555555555554"/>
    <x v="0"/>
    <n v="240"/>
    <n v="24"/>
    <n v="36"/>
    <n v="3"/>
    <x v="1"/>
    <n v="2632"/>
    <n v="26.32"/>
  </r>
  <r>
    <x v="32"/>
    <x v="508"/>
    <x v="0"/>
    <n v="659"/>
    <x v="362"/>
    <n v="162"/>
    <n v="1.62"/>
    <n v="199"/>
    <n v="164"/>
    <n v="56"/>
    <n v="81"/>
    <x v="42"/>
    <n v="7310"/>
    <n v="731"/>
    <n v="90.246913580246911"/>
    <x v="0"/>
    <n v="288"/>
    <n v="28.8"/>
    <n v="22"/>
    <n v="2"/>
    <x v="2"/>
    <n v="2511"/>
    <n v="25.11"/>
  </r>
  <r>
    <x v="30"/>
    <x v="509"/>
    <x v="1"/>
    <n v="556"/>
    <x v="127"/>
    <n v="157"/>
    <n v="1.57"/>
    <n v="182"/>
    <n v="123"/>
    <n v="53"/>
    <n v="97"/>
    <x v="64"/>
    <n v="5970"/>
    <n v="597"/>
    <n v="61.546391752577321"/>
    <x v="2"/>
    <n v="292"/>
    <n v="29.2"/>
    <n v="24"/>
    <n v="2"/>
    <x v="2"/>
    <n v="2256"/>
    <n v="22.56"/>
  </r>
  <r>
    <x v="18"/>
    <x v="510"/>
    <x v="0"/>
    <n v="637"/>
    <x v="25"/>
    <n v="198"/>
    <n v="1.98"/>
    <n v="172"/>
    <n v="128"/>
    <n v="69"/>
    <n v="137"/>
    <x v="18"/>
    <n v="8680"/>
    <n v="868"/>
    <n v="633.57664233576634"/>
    <x v="0"/>
    <n v="240"/>
    <n v="24"/>
    <n v="30"/>
    <n v="2"/>
    <x v="2"/>
    <n v="1625"/>
    <n v="16.25"/>
  </r>
  <r>
    <x v="12"/>
    <x v="511"/>
    <x v="0"/>
    <n v="862"/>
    <x v="120"/>
    <n v="182"/>
    <n v="1.82"/>
    <n v="191"/>
    <n v="160"/>
    <n v="72"/>
    <n v="196"/>
    <x v="135"/>
    <n v="17250"/>
    <n v="1725"/>
    <n v="880.10204081632651"/>
    <x v="3"/>
    <n v="102"/>
    <n v="10.199999999999999"/>
    <n v="35"/>
    <n v="5"/>
    <x v="0"/>
    <n v="2602"/>
    <n v="26.02"/>
  </r>
  <r>
    <x v="40"/>
    <x v="512"/>
    <x v="1"/>
    <n v="592"/>
    <x v="363"/>
    <n v="163"/>
    <n v="1.63"/>
    <n v="174"/>
    <n v="141"/>
    <n v="74"/>
    <n v="185"/>
    <x v="113"/>
    <n v="13040"/>
    <n v="1304"/>
    <n v="704.86486486486478"/>
    <x v="3"/>
    <n v="178"/>
    <n v="17.8"/>
    <n v="27"/>
    <n v="4"/>
    <x v="0"/>
    <n v="2228"/>
    <n v="22.28"/>
  </r>
  <r>
    <x v="5"/>
    <x v="513"/>
    <x v="0"/>
    <n v="854"/>
    <x v="364"/>
    <n v="188"/>
    <n v="1.88"/>
    <n v="195"/>
    <n v="137"/>
    <n v="60"/>
    <n v="198"/>
    <x v="77"/>
    <n v="14920"/>
    <n v="1492"/>
    <n v="753.53535353535358"/>
    <x v="0"/>
    <n v="135"/>
    <n v="13.5"/>
    <n v="35"/>
    <n v="5"/>
    <x v="0"/>
    <n v="2416"/>
    <n v="24.16"/>
  </r>
  <r>
    <x v="9"/>
    <x v="514"/>
    <x v="1"/>
    <n v="681"/>
    <x v="2"/>
    <n v="155"/>
    <n v="1.55"/>
    <n v="164"/>
    <n v="131"/>
    <n v="65"/>
    <n v="141"/>
    <x v="39"/>
    <n v="8310"/>
    <n v="831"/>
    <n v="589.36170212765956"/>
    <x v="1"/>
    <n v="261"/>
    <n v="26.1"/>
    <n v="22"/>
    <n v="4"/>
    <x v="1"/>
    <n v="2835"/>
    <n v="28.35"/>
  </r>
  <r>
    <x v="17"/>
    <x v="515"/>
    <x v="1"/>
    <n v="600"/>
    <x v="240"/>
    <n v="162"/>
    <n v="1.62"/>
    <n v="181"/>
    <n v="161"/>
    <n v="69"/>
    <n v="85"/>
    <x v="122"/>
    <n v="6840"/>
    <n v="684"/>
    <n v="80.470588235294116"/>
    <x v="3"/>
    <n v="281"/>
    <n v="28.1"/>
    <n v="19"/>
    <n v="2"/>
    <x v="2"/>
    <n v="2286"/>
    <n v="22.86"/>
  </r>
  <r>
    <x v="37"/>
    <x v="516"/>
    <x v="1"/>
    <n v="748"/>
    <x v="365"/>
    <n v="169"/>
    <n v="1.69"/>
    <n v="175"/>
    <n v="162"/>
    <n v="53"/>
    <n v="128"/>
    <x v="76"/>
    <n v="9330"/>
    <n v="933"/>
    <n v="728.90625"/>
    <x v="3"/>
    <n v="328"/>
    <n v="32.799999999999997"/>
    <n v="23"/>
    <n v="4"/>
    <x v="1"/>
    <n v="2619"/>
    <n v="26.19"/>
  </r>
  <r>
    <x v="5"/>
    <x v="517"/>
    <x v="0"/>
    <n v="903"/>
    <x v="366"/>
    <n v="165"/>
    <n v="1.65"/>
    <n v="169"/>
    <n v="158"/>
    <n v="71"/>
    <n v="138"/>
    <x v="82"/>
    <n v="11990"/>
    <n v="1199"/>
    <n v="868.84057971014499"/>
    <x v="2"/>
    <n v="237"/>
    <n v="23.7"/>
    <n v="34"/>
    <n v="4"/>
    <x v="1"/>
    <n v="3317"/>
    <n v="33.17"/>
  </r>
  <r>
    <x v="17"/>
    <x v="518"/>
    <x v="0"/>
    <n v="861"/>
    <x v="131"/>
    <n v="165"/>
    <n v="1.65"/>
    <n v="183"/>
    <n v="128"/>
    <n v="71"/>
    <n v="166"/>
    <x v="97"/>
    <n v="11690"/>
    <n v="1169"/>
    <n v="704.2168674698795"/>
    <x v="1"/>
    <n v="112"/>
    <n v="11.2"/>
    <n v="35"/>
    <n v="4"/>
    <x v="0"/>
    <n v="3163"/>
    <n v="31.63"/>
  </r>
  <r>
    <x v="25"/>
    <x v="519"/>
    <x v="0"/>
    <n v="737"/>
    <x v="205"/>
    <n v="166"/>
    <n v="1.66"/>
    <n v="177"/>
    <n v="125"/>
    <n v="72"/>
    <n v="93"/>
    <x v="105"/>
    <n v="6390"/>
    <n v="639"/>
    <n v="68.709677419354833"/>
    <x v="0"/>
    <n v="267"/>
    <n v="26.7"/>
    <n v="22"/>
    <n v="2"/>
    <x v="2"/>
    <n v="2675"/>
    <n v="26.75"/>
  </r>
  <r>
    <x v="24"/>
    <x v="520"/>
    <x v="1"/>
    <n v="677"/>
    <x v="367"/>
    <n v="156"/>
    <n v="1.56"/>
    <n v="177"/>
    <n v="138"/>
    <n v="66"/>
    <n v="142"/>
    <x v="24"/>
    <n v="9800"/>
    <n v="980"/>
    <n v="690.14084507042253"/>
    <x v="1"/>
    <n v="270"/>
    <n v="27"/>
    <n v="21"/>
    <n v="3"/>
    <x v="1"/>
    <n v="2782"/>
    <n v="27.82"/>
  </r>
  <r>
    <x v="21"/>
    <x v="521"/>
    <x v="0"/>
    <n v="783"/>
    <x v="191"/>
    <n v="196"/>
    <n v="1.96"/>
    <n v="166"/>
    <n v="167"/>
    <n v="62"/>
    <n v="129"/>
    <x v="28"/>
    <n v="10660"/>
    <n v="1066"/>
    <n v="826.35658914728685"/>
    <x v="2"/>
    <n v="290"/>
    <n v="29"/>
    <n v="22"/>
    <n v="3"/>
    <x v="2"/>
    <n v="2038"/>
    <n v="20.38"/>
  </r>
  <r>
    <x v="28"/>
    <x v="522"/>
    <x v="1"/>
    <n v="482"/>
    <x v="323"/>
    <n v="165"/>
    <n v="1.65"/>
    <n v="163"/>
    <n v="166"/>
    <n v="60"/>
    <n v="11"/>
    <x v="94"/>
    <n v="9130"/>
    <n v="913"/>
    <n v="829.99999999999989"/>
    <x v="2"/>
    <n v="261"/>
    <n v="26.1"/>
    <n v="25"/>
    <n v="2"/>
    <x v="2"/>
    <n v="177"/>
    <n v="17.7"/>
  </r>
  <r>
    <x v="36"/>
    <x v="523"/>
    <x v="1"/>
    <n v="568"/>
    <x v="368"/>
    <n v="151"/>
    <n v="1.51"/>
    <n v="185"/>
    <n v="126"/>
    <n v="52"/>
    <n v="137"/>
    <x v="18"/>
    <n v="7770"/>
    <n v="777"/>
    <n v="567.15328467153279"/>
    <x v="1"/>
    <n v="321"/>
    <n v="32.1"/>
    <n v="21"/>
    <n v="4"/>
    <x v="1"/>
    <n v="2491"/>
    <n v="24.91"/>
  </r>
  <r>
    <x v="5"/>
    <x v="524"/>
    <x v="0"/>
    <n v="1124"/>
    <x v="251"/>
    <n v="163"/>
    <n v="1.63"/>
    <n v="164"/>
    <n v="135"/>
    <n v="58"/>
    <n v="102"/>
    <x v="73"/>
    <n v="7570"/>
    <n v="757"/>
    <n v="742.15686274509801"/>
    <x v="2"/>
    <n v="250"/>
    <n v="25"/>
    <n v="34"/>
    <n v="4"/>
    <x v="1"/>
    <n v="423"/>
    <n v="42.3"/>
  </r>
  <r>
    <x v="22"/>
    <x v="525"/>
    <x v="1"/>
    <n v="590"/>
    <x v="122"/>
    <n v="167"/>
    <n v="1.67"/>
    <n v="175"/>
    <n v="124"/>
    <n v="55"/>
    <n v="9"/>
    <x v="84"/>
    <n v="5580"/>
    <n v="558"/>
    <e v="#VALUE!"/>
    <x v="2"/>
    <n v="337"/>
    <n v="33.700000000000003"/>
    <n v="19"/>
    <n v="3"/>
    <x v="2"/>
    <n v="2116"/>
    <n v="21.16"/>
  </r>
  <r>
    <x v="39"/>
    <x v="526"/>
    <x v="0"/>
    <n v="984"/>
    <x v="369"/>
    <n v="188"/>
    <n v="1.88"/>
    <n v="194"/>
    <n v="135"/>
    <n v="71"/>
    <n v="52"/>
    <x v="106"/>
    <n v="3860"/>
    <n v="386"/>
    <n v="74.230769230769226"/>
    <x v="2"/>
    <n v="213"/>
    <n v="21.3"/>
    <n v="22"/>
    <n v="2"/>
    <x v="2"/>
    <n v="2784"/>
    <n v="27.84"/>
  </r>
  <r>
    <x v="31"/>
    <x v="527"/>
    <x v="0"/>
    <n v="665"/>
    <x v="370"/>
    <n v="16"/>
    <n v="1.6"/>
    <n v="185"/>
    <n v="120"/>
    <n v="70"/>
    <n v="134"/>
    <x v="33"/>
    <n v="7960"/>
    <n v="796"/>
    <n v="594.02985074626861"/>
    <x v="1"/>
    <n v="268"/>
    <n v="26.8"/>
    <n v="21"/>
    <n v="4"/>
    <x v="1"/>
    <n v="2598"/>
    <n v="25.98"/>
  </r>
  <r>
    <x v="17"/>
    <x v="528"/>
    <x v="0"/>
    <n v="1065"/>
    <x v="68"/>
    <n v="181"/>
    <n v="1.81"/>
    <n v="177"/>
    <n v="156"/>
    <n v="60"/>
    <n v="129"/>
    <x v="28"/>
    <n v="11070"/>
    <n v="1107"/>
    <n v="858.1395348837209"/>
    <x v="2"/>
    <n v="257"/>
    <n v="25.7"/>
    <n v="25"/>
    <n v="4"/>
    <x v="1"/>
    <n v="3251"/>
    <n v="32.51"/>
  </r>
  <r>
    <x v="18"/>
    <x v="529"/>
    <x v="0"/>
    <n v="884"/>
    <x v="179"/>
    <n v="193"/>
    <n v="1.93"/>
    <n v="188"/>
    <n v="158"/>
    <n v="65"/>
    <n v="168"/>
    <x v="136"/>
    <n v="13140"/>
    <n v="1314"/>
    <n v="782.14285714285722"/>
    <x v="0"/>
    <n v="124"/>
    <n v="12.4"/>
    <n v="35"/>
    <n v="4"/>
    <x v="0"/>
    <n v="2373"/>
    <n v="23.73"/>
  </r>
  <r>
    <x v="4"/>
    <x v="530"/>
    <x v="0"/>
    <n v="884"/>
    <x v="179"/>
    <n v="179"/>
    <n v="1.79"/>
    <n v="182"/>
    <n v="138"/>
    <n v="68"/>
    <n v="174"/>
    <x v="67"/>
    <n v="13210"/>
    <n v="1321"/>
    <n v="759.19540229885058"/>
    <x v="0"/>
    <n v="125"/>
    <n v="12.5"/>
    <n v="35"/>
    <n v="5"/>
    <x v="0"/>
    <n v="2759"/>
    <n v="27.59"/>
  </r>
  <r>
    <x v="9"/>
    <x v="531"/>
    <x v="1"/>
    <n v="533"/>
    <x v="371"/>
    <n v="174"/>
    <n v="1.74"/>
    <n v="173"/>
    <n v="156"/>
    <n v="54"/>
    <n v="137"/>
    <x v="18"/>
    <n v="9620"/>
    <n v="962"/>
    <n v="702.18978102189772"/>
    <x v="3"/>
    <n v="322"/>
    <n v="32.200000000000003"/>
    <n v="18"/>
    <n v="3"/>
    <x v="1"/>
    <n v="176"/>
    <n v="17.600000000000001"/>
  </r>
  <r>
    <x v="6"/>
    <x v="532"/>
    <x v="1"/>
    <n v="581"/>
    <x v="313"/>
    <n v="156"/>
    <n v="1.56"/>
    <n v="174"/>
    <n v="136"/>
    <n v="63"/>
    <n v="61"/>
    <x v="134"/>
    <n v="4150"/>
    <n v="415"/>
    <n v="68.032786885245912"/>
    <x v="0"/>
    <n v="344"/>
    <n v="34.4"/>
    <n v="22"/>
    <n v="2"/>
    <x v="2"/>
    <n v="2387"/>
    <n v="23.87"/>
  </r>
  <r>
    <x v="22"/>
    <x v="533"/>
    <x v="1"/>
    <n v="742"/>
    <x v="245"/>
    <n v="176"/>
    <n v="1.76"/>
    <n v="192"/>
    <n v="145"/>
    <n v="66"/>
    <n v="115"/>
    <x v="11"/>
    <n v="8340"/>
    <n v="834"/>
    <n v="725.21739130434787"/>
    <x v="3"/>
    <n v="259"/>
    <n v="25.9"/>
    <n v="15"/>
    <n v="4"/>
    <x v="1"/>
    <n v="2395"/>
    <n v="23.95"/>
  </r>
  <r>
    <x v="0"/>
    <x v="534"/>
    <x v="0"/>
    <n v="846"/>
    <x v="372"/>
    <n v="163"/>
    <n v="1.63"/>
    <n v="184"/>
    <n v="141"/>
    <n v="52"/>
    <n v="101"/>
    <x v="69"/>
    <n v="7050"/>
    <n v="705"/>
    <n v="698.01980198019805"/>
    <x v="1"/>
    <n v="202"/>
    <n v="20.2"/>
    <n v="29"/>
    <n v="4"/>
    <x v="1"/>
    <n v="3184"/>
    <n v="31.84"/>
  </r>
  <r>
    <x v="20"/>
    <x v="535"/>
    <x v="0"/>
    <n v="780"/>
    <x v="29"/>
    <n v="192"/>
    <n v="1.92"/>
    <n v="180"/>
    <n v="127"/>
    <n v="53"/>
    <n v="72"/>
    <x v="125"/>
    <n v="4530"/>
    <n v="453"/>
    <n v="62.916666666666664"/>
    <x v="2"/>
    <n v="281"/>
    <n v="28.1"/>
    <n v="27"/>
    <n v="3"/>
    <x v="2"/>
    <n v="2116"/>
    <n v="21.16"/>
  </r>
  <r>
    <x v="0"/>
    <x v="536"/>
    <x v="0"/>
    <n v="890"/>
    <x v="20"/>
    <n v="168"/>
    <n v="1.68"/>
    <n v="176"/>
    <n v="152"/>
    <n v="65"/>
    <n v="177"/>
    <x v="124"/>
    <n v="13320"/>
    <n v="1332"/>
    <n v="752.54237288135596"/>
    <x v="0"/>
    <n v="105"/>
    <n v="10.5"/>
    <n v="35"/>
    <n v="5"/>
    <x v="0"/>
    <n v="3153"/>
    <n v="31.53"/>
  </r>
  <r>
    <x v="28"/>
    <x v="537"/>
    <x v="1"/>
    <n v="427"/>
    <x v="314"/>
    <n v="176"/>
    <n v="1.76"/>
    <n v="182"/>
    <n v="121"/>
    <n v="65"/>
    <n v="146"/>
    <x v="85"/>
    <n v="8830"/>
    <n v="883"/>
    <n v="604.79452054794524"/>
    <x v="3"/>
    <n v="349"/>
    <n v="34.9"/>
    <n v="22"/>
    <n v="3"/>
    <x v="2"/>
    <n v="1378"/>
    <n v="13.78"/>
  </r>
  <r>
    <x v="36"/>
    <x v="538"/>
    <x v="0"/>
    <n v="839"/>
    <x v="373"/>
    <n v="182"/>
    <n v="1.82"/>
    <n v="176"/>
    <n v="149"/>
    <n v="70"/>
    <n v="19"/>
    <x v="123"/>
    <n v="14010"/>
    <n v="1401"/>
    <n v="737.36842105263156"/>
    <x v="1"/>
    <n v="131"/>
    <n v="13.1"/>
    <n v="35"/>
    <n v="5"/>
    <x v="0"/>
    <n v="2533"/>
    <n v="25.33"/>
  </r>
  <r>
    <x v="39"/>
    <x v="539"/>
    <x v="1"/>
    <n v="787"/>
    <x v="374"/>
    <n v="152"/>
    <n v="1.52"/>
    <n v="173"/>
    <n v="166"/>
    <n v="74"/>
    <n v="145"/>
    <x v="35"/>
    <n v="12040"/>
    <n v="1204"/>
    <n v="830.34482758620697"/>
    <x v="3"/>
    <n v="315"/>
    <n v="31.5"/>
    <n v="23"/>
    <n v="3"/>
    <x v="1"/>
    <n v="3406"/>
    <n v="34.06"/>
  </r>
  <r>
    <x v="31"/>
    <x v="540"/>
    <x v="1"/>
    <n v="659"/>
    <x v="362"/>
    <n v="152"/>
    <n v="1.52"/>
    <n v="188"/>
    <n v="139"/>
    <n v="53"/>
    <n v="127"/>
    <x v="7"/>
    <n v="7940"/>
    <n v="794"/>
    <n v="625.19685039370074"/>
    <x v="2"/>
    <n v="270"/>
    <n v="27"/>
    <n v="23"/>
    <n v="4"/>
    <x v="1"/>
    <n v="2852"/>
    <n v="28.52"/>
  </r>
  <r>
    <x v="6"/>
    <x v="541"/>
    <x v="0"/>
    <n v="769"/>
    <x v="375"/>
    <n v="192"/>
    <n v="1.92"/>
    <n v="179"/>
    <n v="137"/>
    <n v="68"/>
    <n v="113"/>
    <x v="15"/>
    <n v="8510"/>
    <n v="851"/>
    <n v="753.09734513274338"/>
    <x v="0"/>
    <n v="224"/>
    <n v="22.4"/>
    <n v="37"/>
    <n v="4"/>
    <x v="1"/>
    <n v="2086"/>
    <n v="20.86"/>
  </r>
  <r>
    <x v="1"/>
    <x v="542"/>
    <x v="0"/>
    <n v="843"/>
    <x v="376"/>
    <n v="20"/>
    <n v="2"/>
    <n v="189"/>
    <n v="162"/>
    <n v="66"/>
    <n v="183"/>
    <x v="100"/>
    <n v="14670"/>
    <n v="1467"/>
    <n v="801.63934426229503"/>
    <x v="1"/>
    <n v="133"/>
    <n v="13.3"/>
    <n v="35"/>
    <n v="5"/>
    <x v="0"/>
    <n v="2107"/>
    <n v="21.07"/>
  </r>
  <r>
    <x v="7"/>
    <x v="543"/>
    <x v="1"/>
    <n v="624"/>
    <x v="377"/>
    <n v="16"/>
    <n v="1.6"/>
    <n v="178"/>
    <n v="129"/>
    <n v="62"/>
    <n v="11"/>
    <x v="94"/>
    <n v="7100"/>
    <n v="710"/>
    <n v="645.45454545454538"/>
    <x v="3"/>
    <n v="341"/>
    <n v="34.1"/>
    <n v="17"/>
    <n v="3"/>
    <x v="1"/>
    <n v="2437"/>
    <n v="24.37"/>
  </r>
  <r>
    <x v="26"/>
    <x v="544"/>
    <x v="0"/>
    <n v="637"/>
    <x v="25"/>
    <n v="174"/>
    <n v="1.74"/>
    <n v="198"/>
    <n v="143"/>
    <n v="71"/>
    <n v="103"/>
    <x v="8"/>
    <n v="8100"/>
    <n v="810"/>
    <n v="786.40776699029129"/>
    <x v="1"/>
    <n v="298"/>
    <n v="29.8"/>
    <n v="27"/>
    <n v="4"/>
    <x v="1"/>
    <n v="2104"/>
    <n v="21.04"/>
  </r>
  <r>
    <x v="17"/>
    <x v="545"/>
    <x v="1"/>
    <n v="549"/>
    <x v="378"/>
    <n v="152"/>
    <n v="1.52"/>
    <n v="172"/>
    <n v="123"/>
    <n v="72"/>
    <n v="148"/>
    <x v="26"/>
    <n v="9100"/>
    <n v="910"/>
    <n v="614.8648648648649"/>
    <x v="3"/>
    <n v="270"/>
    <n v="27"/>
    <n v="20"/>
    <n v="3"/>
    <x v="2"/>
    <n v="2376"/>
    <n v="23.76"/>
  </r>
  <r>
    <x v="25"/>
    <x v="546"/>
    <x v="0"/>
    <n v="764"/>
    <x v="193"/>
    <n v="179"/>
    <n v="1.79"/>
    <n v="177"/>
    <n v="156"/>
    <n v="73"/>
    <n v="117"/>
    <x v="21"/>
    <n v="10040"/>
    <n v="1004"/>
    <n v="858.1196581196582"/>
    <x v="3"/>
    <n v="213"/>
    <n v="21.3"/>
    <n v="27"/>
    <n v="3"/>
    <x v="1"/>
    <n v="2384"/>
    <n v="23.84"/>
  </r>
  <r>
    <x v="35"/>
    <x v="547"/>
    <x v="0"/>
    <n v="1064"/>
    <x v="379"/>
    <n v="186"/>
    <n v="1.86"/>
    <n v="182"/>
    <n v="123"/>
    <n v="50"/>
    <n v="134"/>
    <x v="33"/>
    <n v="9070"/>
    <n v="907"/>
    <n v="676.86567164179098"/>
    <x v="2"/>
    <n v="206"/>
    <n v="20.6"/>
    <n v="31"/>
    <n v="2"/>
    <x v="2"/>
    <n v="3076"/>
    <n v="30.76"/>
  </r>
  <r>
    <x v="32"/>
    <x v="548"/>
    <x v="1"/>
    <n v="684"/>
    <x v="380"/>
    <n v="15"/>
    <n v="1.5"/>
    <n v="192"/>
    <n v="132"/>
    <n v="61"/>
    <n v="137"/>
    <x v="18"/>
    <n v="9040"/>
    <n v="904"/>
    <n v="659.85401459854006"/>
    <x v="2"/>
    <n v="337"/>
    <n v="33.700000000000003"/>
    <n v="21"/>
    <n v="4"/>
    <x v="1"/>
    <n v="304"/>
    <n v="30.4"/>
  </r>
  <r>
    <x v="15"/>
    <x v="549"/>
    <x v="0"/>
    <n v="635"/>
    <x v="132"/>
    <n v="186"/>
    <n v="1.86"/>
    <n v="198"/>
    <n v="144"/>
    <n v="53"/>
    <n v="136"/>
    <x v="89"/>
    <n v="9690"/>
    <n v="969"/>
    <n v="712.5"/>
    <x v="3"/>
    <n v="229"/>
    <n v="22.9"/>
    <n v="29"/>
    <n v="4"/>
    <x v="1"/>
    <n v="1835"/>
    <n v="18.350000000000001"/>
  </r>
  <r>
    <x v="24"/>
    <x v="550"/>
    <x v="1"/>
    <n v="594"/>
    <x v="96"/>
    <n v="15"/>
    <n v="1.5"/>
    <n v="199"/>
    <n v="132"/>
    <n v="60"/>
    <n v="125"/>
    <x v="23"/>
    <n v="8250"/>
    <n v="825"/>
    <n v="660"/>
    <x v="0"/>
    <n v="250"/>
    <n v="25"/>
    <n v="20"/>
    <n v="3"/>
    <x v="1"/>
    <n v="264"/>
    <n v="26.4"/>
  </r>
  <r>
    <x v="40"/>
    <x v="551"/>
    <x v="0"/>
    <n v="1134"/>
    <x v="146"/>
    <n v="191"/>
    <n v="1.91"/>
    <n v="177"/>
    <n v="137"/>
    <n v="54"/>
    <n v="127"/>
    <x v="7"/>
    <n v="9570"/>
    <n v="957"/>
    <n v="753.54330708661416"/>
    <x v="1"/>
    <n v="222"/>
    <n v="22.2"/>
    <n v="37"/>
    <n v="3"/>
    <x v="2"/>
    <n v="3108"/>
    <n v="31.08"/>
  </r>
  <r>
    <x v="10"/>
    <x v="552"/>
    <x v="1"/>
    <n v="619"/>
    <x v="144"/>
    <n v="152"/>
    <n v="1.52"/>
    <n v="168"/>
    <n v="143"/>
    <n v="51"/>
    <n v="92"/>
    <x v="93"/>
    <n v="5920"/>
    <n v="592"/>
    <n v="64.34782608695653"/>
    <x v="1"/>
    <n v="284"/>
    <n v="28.4"/>
    <n v="26"/>
    <n v="3"/>
    <x v="2"/>
    <n v="2679"/>
    <n v="26.79"/>
  </r>
  <r>
    <x v="20"/>
    <x v="553"/>
    <x v="1"/>
    <n v="707"/>
    <x v="381"/>
    <n v="168"/>
    <n v="1.68"/>
    <n v="192"/>
    <n v="121"/>
    <n v="66"/>
    <n v="117"/>
    <x v="21"/>
    <n v="6370"/>
    <n v="637"/>
    <n v="544.44444444444446"/>
    <x v="2"/>
    <n v="349"/>
    <n v="34.9"/>
    <n v="19"/>
    <n v="3"/>
    <x v="1"/>
    <n v="2505"/>
    <n v="25.05"/>
  </r>
  <r>
    <x v="25"/>
    <x v="554"/>
    <x v="0"/>
    <n v="1115"/>
    <x v="382"/>
    <n v="19"/>
    <n v="1.9"/>
    <n v="191"/>
    <n v="167"/>
    <n v="57"/>
    <n v="102"/>
    <x v="73"/>
    <n v="9370"/>
    <n v="937"/>
    <n v="918.62745098039215"/>
    <x v="0"/>
    <n v="252"/>
    <n v="25.2"/>
    <n v="22"/>
    <n v="2"/>
    <x v="2"/>
    <n v="3089"/>
    <n v="30.89"/>
  </r>
  <r>
    <x v="19"/>
    <x v="555"/>
    <x v="1"/>
    <n v="721"/>
    <x v="82"/>
    <n v="166"/>
    <n v="1.66"/>
    <n v="176"/>
    <n v="152"/>
    <n v="55"/>
    <n v="14"/>
    <x v="44"/>
    <n v="9580"/>
    <n v="958"/>
    <n v="684.28571428571433"/>
    <x v="3"/>
    <n v="270"/>
    <n v="27"/>
    <n v="25"/>
    <n v="2"/>
    <x v="2"/>
    <n v="2616"/>
    <n v="26.16"/>
  </r>
  <r>
    <x v="13"/>
    <x v="556"/>
    <x v="0"/>
    <n v="569"/>
    <x v="282"/>
    <n v="187"/>
    <n v="1.87"/>
    <n v="178"/>
    <n v="138"/>
    <n v="70"/>
    <n v="61"/>
    <x v="134"/>
    <n v="4630"/>
    <n v="463"/>
    <n v="75.901639344262293"/>
    <x v="2"/>
    <n v="233"/>
    <n v="23.3"/>
    <n v="37"/>
    <n v="3"/>
    <x v="2"/>
    <n v="1627"/>
    <n v="16.27"/>
  </r>
  <r>
    <x v="39"/>
    <x v="557"/>
    <x v="0"/>
    <n v="862"/>
    <x v="120"/>
    <n v="19"/>
    <n v="1.9"/>
    <n v="186"/>
    <n v="128"/>
    <n v="58"/>
    <n v="191"/>
    <x v="81"/>
    <n v="13450"/>
    <n v="1345"/>
    <n v="704.18848167539272"/>
    <x v="3"/>
    <n v="117"/>
    <n v="11.7"/>
    <n v="35"/>
    <n v="5"/>
    <x v="0"/>
    <n v="2388"/>
    <n v="23.88"/>
  </r>
  <r>
    <x v="1"/>
    <x v="558"/>
    <x v="0"/>
    <n v="594"/>
    <x v="96"/>
    <n v="168"/>
    <n v="1.68"/>
    <n v="165"/>
    <n v="147"/>
    <n v="62"/>
    <n v="116"/>
    <x v="62"/>
    <n v="8440"/>
    <n v="844"/>
    <n v="727.58620689655174"/>
    <x v="3"/>
    <n v="202"/>
    <n v="20.2"/>
    <n v="25"/>
    <n v="4"/>
    <x v="1"/>
    <n v="2105"/>
    <n v="21.05"/>
  </r>
  <r>
    <x v="23"/>
    <x v="559"/>
    <x v="1"/>
    <n v="756"/>
    <x v="87"/>
    <n v="172"/>
    <n v="1.72"/>
    <n v="194"/>
    <n v="154"/>
    <n v="60"/>
    <n v="97"/>
    <x v="64"/>
    <n v="6720"/>
    <n v="672"/>
    <n v="69.278350515463927"/>
    <x v="2"/>
    <n v="264"/>
    <n v="26.4"/>
    <n v="19"/>
    <n v="3"/>
    <x v="2"/>
    <n v="2555"/>
    <n v="25.55"/>
  </r>
  <r>
    <x v="15"/>
    <x v="560"/>
    <x v="1"/>
    <n v="763"/>
    <x v="201"/>
    <n v="173"/>
    <n v="1.73"/>
    <n v="196"/>
    <n v="158"/>
    <n v="65"/>
    <n v="108"/>
    <x v="9"/>
    <n v="7680"/>
    <n v="768"/>
    <n v="711.11111111111109"/>
    <x v="0"/>
    <n v="320"/>
    <n v="32"/>
    <n v="26"/>
    <n v="3"/>
    <x v="2"/>
    <n v="2549"/>
    <n v="25.49"/>
  </r>
  <r>
    <x v="5"/>
    <x v="561"/>
    <x v="0"/>
    <n v="958"/>
    <x v="383"/>
    <n v="186"/>
    <n v="1.86"/>
    <n v="193"/>
    <n v="129"/>
    <n v="65"/>
    <n v="137"/>
    <x v="18"/>
    <n v="9720"/>
    <n v="972"/>
    <n v="709.48905109489044"/>
    <x v="1"/>
    <n v="212"/>
    <n v="21.2"/>
    <n v="32"/>
    <n v="3"/>
    <x v="2"/>
    <n v="2769"/>
    <n v="27.69"/>
  </r>
  <r>
    <x v="3"/>
    <x v="562"/>
    <x v="0"/>
    <n v="1206"/>
    <x v="384"/>
    <n v="183"/>
    <n v="1.83"/>
    <n v="179"/>
    <n v="120"/>
    <n v="51"/>
    <n v="104"/>
    <x v="29"/>
    <n v="6860"/>
    <n v="686"/>
    <n v="659.61538461538464"/>
    <x v="2"/>
    <n v="223"/>
    <n v="22.3"/>
    <n v="25"/>
    <n v="3"/>
    <x v="1"/>
    <n v="3601"/>
    <n v="36.01"/>
  </r>
  <r>
    <x v="38"/>
    <x v="563"/>
    <x v="1"/>
    <n v="653"/>
    <x v="186"/>
    <n v="155"/>
    <n v="1.55"/>
    <n v="184"/>
    <n v="161"/>
    <n v="59"/>
    <n v="142"/>
    <x v="24"/>
    <n v="11430"/>
    <n v="1143"/>
    <n v="804.92957746478874"/>
    <x v="0"/>
    <n v="285"/>
    <n v="28.5"/>
    <n v="22"/>
    <n v="3"/>
    <x v="1"/>
    <n v="2718"/>
    <n v="27.18"/>
  </r>
  <r>
    <x v="12"/>
    <x v="564"/>
    <x v="0"/>
    <n v="853"/>
    <x v="125"/>
    <n v="189"/>
    <n v="1.89"/>
    <n v="163"/>
    <n v="140"/>
    <n v="61"/>
    <n v="77"/>
    <x v="104"/>
    <n v="5930"/>
    <n v="593"/>
    <n v="77.012987012987011"/>
    <x v="3"/>
    <n v="276"/>
    <n v="27.6"/>
    <n v="36"/>
    <n v="2"/>
    <x v="2"/>
    <n v="2388"/>
    <n v="23.88"/>
  </r>
  <r>
    <x v="32"/>
    <x v="565"/>
    <x v="0"/>
    <n v="680"/>
    <x v="331"/>
    <n v="168"/>
    <n v="1.68"/>
    <n v="169"/>
    <n v="128"/>
    <n v="57"/>
    <n v="67"/>
    <x v="88"/>
    <n v="4720"/>
    <n v="472"/>
    <n v="70.447761194029852"/>
    <x v="2"/>
    <n v="258"/>
    <n v="25.8"/>
    <n v="34"/>
    <n v="2"/>
    <x v="2"/>
    <n v="2409"/>
    <n v="24.09"/>
  </r>
  <r>
    <x v="24"/>
    <x v="566"/>
    <x v="1"/>
    <n v="526"/>
    <x v="385"/>
    <n v="157"/>
    <n v="1.57"/>
    <n v="169"/>
    <n v="166"/>
    <n v="60"/>
    <n v="129"/>
    <x v="28"/>
    <n v="10710"/>
    <n v="1071"/>
    <n v="830.23255813953483"/>
    <x v="1"/>
    <n v="319"/>
    <n v="31.9"/>
    <n v="24"/>
    <n v="2"/>
    <x v="2"/>
    <n v="2134"/>
    <n v="21.34"/>
  </r>
  <r>
    <x v="18"/>
    <x v="567"/>
    <x v="0"/>
    <n v="633"/>
    <x v="293"/>
    <n v="177"/>
    <n v="1.77"/>
    <n v="183"/>
    <n v="134"/>
    <n v="59"/>
    <n v="132"/>
    <x v="31"/>
    <n v="8760"/>
    <n v="876"/>
    <n v="663.63636363636363"/>
    <x v="1"/>
    <n v="257"/>
    <n v="25.7"/>
    <n v="33"/>
    <n v="3"/>
    <x v="1"/>
    <n v="202"/>
    <n v="20.2"/>
  </r>
  <r>
    <x v="27"/>
    <x v="568"/>
    <x v="1"/>
    <n v="763"/>
    <x v="201"/>
    <n v="165"/>
    <n v="1.65"/>
    <n v="180"/>
    <n v="154"/>
    <n v="62"/>
    <n v="114"/>
    <x v="36"/>
    <n v="8780"/>
    <n v="878"/>
    <n v="770.17543859649129"/>
    <x v="3"/>
    <n v="318"/>
    <n v="31.8"/>
    <n v="17"/>
    <n v="3"/>
    <x v="1"/>
    <n v="2803"/>
    <n v="28.03"/>
  </r>
  <r>
    <x v="9"/>
    <x v="569"/>
    <x v="0"/>
    <n v="610"/>
    <x v="58"/>
    <n v="163"/>
    <n v="1.63"/>
    <n v="170"/>
    <n v="124"/>
    <n v="74"/>
    <n v="54"/>
    <x v="63"/>
    <n v="3310"/>
    <n v="331"/>
    <n v="61.296296296296291"/>
    <x v="2"/>
    <n v="200"/>
    <n v="20"/>
    <n v="34"/>
    <n v="3"/>
    <x v="2"/>
    <n v="2296"/>
    <n v="22.96"/>
  </r>
  <r>
    <x v="33"/>
    <x v="570"/>
    <x v="1"/>
    <n v="678"/>
    <x v="386"/>
    <n v="161"/>
    <n v="1.61"/>
    <n v="186"/>
    <n v="160"/>
    <n v="66"/>
    <n v="134"/>
    <x v="33"/>
    <n v="10720"/>
    <n v="1072"/>
    <n v="800"/>
    <x v="1"/>
    <n v="343"/>
    <n v="34.299999999999997"/>
    <n v="18"/>
    <n v="2"/>
    <x v="2"/>
    <n v="2616"/>
    <n v="26.16"/>
  </r>
  <r>
    <x v="36"/>
    <x v="571"/>
    <x v="0"/>
    <n v="1149"/>
    <x v="171"/>
    <n v="186"/>
    <n v="1.86"/>
    <n v="175"/>
    <n v="141"/>
    <n v="56"/>
    <n v="136"/>
    <x v="89"/>
    <n v="9490"/>
    <n v="949"/>
    <n v="697.79411764705878"/>
    <x v="2"/>
    <n v="211"/>
    <n v="21.1"/>
    <n v="36"/>
    <n v="3"/>
    <x v="2"/>
    <n v="3321"/>
    <n v="33.21"/>
  </r>
  <r>
    <x v="5"/>
    <x v="572"/>
    <x v="0"/>
    <n v="880"/>
    <x v="387"/>
    <n v="171"/>
    <n v="1.71"/>
    <n v="185"/>
    <n v="160"/>
    <n v="73"/>
    <n v="187"/>
    <x v="55"/>
    <n v="16460"/>
    <n v="1646"/>
    <n v="880.21390374331543"/>
    <x v="1"/>
    <n v="120"/>
    <n v="12"/>
    <n v="35"/>
    <n v="5"/>
    <x v="0"/>
    <n v="3009"/>
    <n v="30.09"/>
  </r>
  <r>
    <x v="0"/>
    <x v="573"/>
    <x v="1"/>
    <n v="677"/>
    <x v="367"/>
    <n v="158"/>
    <n v="1.58"/>
    <n v="189"/>
    <n v="142"/>
    <n v="52"/>
    <n v="145"/>
    <x v="35"/>
    <n v="9270"/>
    <n v="927"/>
    <n v="639.31034482758628"/>
    <x v="3"/>
    <n v="327"/>
    <n v="32.700000000000003"/>
    <n v="19"/>
    <n v="2"/>
    <x v="2"/>
    <n v="2712"/>
    <n v="27.12"/>
  </r>
  <r>
    <x v="19"/>
    <x v="574"/>
    <x v="0"/>
    <n v="1248"/>
    <x v="388"/>
    <n v="185"/>
    <n v="1.85"/>
    <n v="175"/>
    <n v="126"/>
    <n v="69"/>
    <n v="135"/>
    <x v="14"/>
    <n v="8420"/>
    <n v="842"/>
    <n v="623.7037037037037"/>
    <x v="3"/>
    <n v="244"/>
    <n v="24.4"/>
    <n v="35"/>
    <n v="4"/>
    <x v="1"/>
    <n v="3646"/>
    <n v="36.46"/>
  </r>
  <r>
    <x v="35"/>
    <x v="575"/>
    <x v="1"/>
    <n v="530"/>
    <x v="283"/>
    <n v="158"/>
    <n v="1.58"/>
    <n v="166"/>
    <n v="142"/>
    <n v="62"/>
    <n v="126"/>
    <x v="32"/>
    <n v="8950"/>
    <n v="895"/>
    <n v="710.31746031746036"/>
    <x v="2"/>
    <n v="345"/>
    <n v="34.5"/>
    <n v="18"/>
    <n v="4"/>
    <x v="1"/>
    <n v="2123"/>
    <n v="21.23"/>
  </r>
  <r>
    <x v="29"/>
    <x v="576"/>
    <x v="0"/>
    <n v="612"/>
    <x v="389"/>
    <n v="188"/>
    <n v="1.88"/>
    <n v="175"/>
    <n v="163"/>
    <n v="68"/>
    <n v="103"/>
    <x v="8"/>
    <n v="8310"/>
    <n v="831"/>
    <n v="806.79611650485435"/>
    <x v="0"/>
    <n v="247"/>
    <n v="24.7"/>
    <n v="29"/>
    <n v="3"/>
    <x v="2"/>
    <n v="1732"/>
    <n v="17.32"/>
  </r>
  <r>
    <x v="5"/>
    <x v="577"/>
    <x v="1"/>
    <n v="487"/>
    <x v="242"/>
    <n v="168"/>
    <n v="1.68"/>
    <n v="194"/>
    <n v="144"/>
    <n v="56"/>
    <n v="123"/>
    <x v="40"/>
    <n v="8860"/>
    <n v="886"/>
    <n v="720.32520325203257"/>
    <x v="0"/>
    <n v="337"/>
    <n v="33.700000000000003"/>
    <n v="16"/>
    <n v="3"/>
    <x v="2"/>
    <n v="1725"/>
    <n v="17.25"/>
  </r>
  <r>
    <x v="0"/>
    <x v="578"/>
    <x v="1"/>
    <n v="506"/>
    <x v="223"/>
    <n v="17"/>
    <n v="1.7"/>
    <n v="175"/>
    <n v="146"/>
    <n v="58"/>
    <n v="129"/>
    <x v="28"/>
    <n v="8480"/>
    <n v="848"/>
    <n v="657.36434108527135"/>
    <x v="3"/>
    <n v="331"/>
    <n v="33.1"/>
    <n v="23"/>
    <n v="2"/>
    <x v="2"/>
    <n v="1751"/>
    <n v="17.510000000000002"/>
  </r>
  <r>
    <x v="11"/>
    <x v="579"/>
    <x v="1"/>
    <n v="726"/>
    <x v="390"/>
    <n v="173"/>
    <n v="1.73"/>
    <n v="199"/>
    <n v="160"/>
    <n v="68"/>
    <n v="127"/>
    <x v="7"/>
    <n v="10160"/>
    <n v="1016"/>
    <n v="800"/>
    <x v="1"/>
    <n v="348"/>
    <n v="34.799999999999997"/>
    <n v="25"/>
    <n v="3"/>
    <x v="1"/>
    <n v="2426"/>
    <n v="24.26"/>
  </r>
  <r>
    <x v="40"/>
    <x v="580"/>
    <x v="1"/>
    <n v="704"/>
    <x v="391"/>
    <n v="156"/>
    <n v="1.56"/>
    <n v="171"/>
    <n v="125"/>
    <n v="62"/>
    <n v="103"/>
    <x v="8"/>
    <n v="6440"/>
    <n v="644"/>
    <n v="625.24271844660188"/>
    <x v="0"/>
    <n v="343"/>
    <n v="34.299999999999997"/>
    <n v="24"/>
    <n v="4"/>
    <x v="1"/>
    <n v="2893"/>
    <n v="28.93"/>
  </r>
  <r>
    <x v="21"/>
    <x v="581"/>
    <x v="0"/>
    <n v="525"/>
    <x v="392"/>
    <n v="188"/>
    <n v="1.88"/>
    <n v="194"/>
    <n v="153"/>
    <n v="71"/>
    <n v="108"/>
    <x v="9"/>
    <n v="8180"/>
    <n v="818"/>
    <n v="757.40740740740739"/>
    <x v="3"/>
    <n v="290"/>
    <n v="29"/>
    <n v="29"/>
    <n v="4"/>
    <x v="1"/>
    <n v="1485"/>
    <n v="14.85"/>
  </r>
  <r>
    <x v="30"/>
    <x v="582"/>
    <x v="0"/>
    <n v="763"/>
    <x v="201"/>
    <n v="177"/>
    <n v="1.77"/>
    <n v="180"/>
    <n v="128"/>
    <n v="57"/>
    <n v="136"/>
    <x v="89"/>
    <n v="9570"/>
    <n v="957"/>
    <n v="703.67647058823525"/>
    <x v="1"/>
    <n v="273"/>
    <n v="27.3"/>
    <n v="21"/>
    <n v="4"/>
    <x v="1"/>
    <n v="2435"/>
    <n v="24.35"/>
  </r>
  <r>
    <x v="21"/>
    <x v="583"/>
    <x v="1"/>
    <n v="412"/>
    <x v="99"/>
    <n v="158"/>
    <n v="1.58"/>
    <n v="195"/>
    <n v="168"/>
    <n v="71"/>
    <n v="147"/>
    <x v="43"/>
    <n v="11110"/>
    <n v="1111"/>
    <n v="755.78231292517012"/>
    <x v="1"/>
    <n v="287"/>
    <n v="28.7"/>
    <n v="26"/>
    <n v="2"/>
    <x v="2"/>
    <n v="165"/>
    <n v="16.5"/>
  </r>
  <r>
    <x v="3"/>
    <x v="584"/>
    <x v="1"/>
    <n v="553"/>
    <x v="393"/>
    <n v="176"/>
    <n v="1.76"/>
    <n v="176"/>
    <n v="152"/>
    <n v="67"/>
    <n v="156"/>
    <x v="118"/>
    <n v="11860"/>
    <n v="1186"/>
    <n v="760.25641025641028"/>
    <x v="0"/>
    <n v="155"/>
    <n v="15.5"/>
    <n v="27"/>
    <n v="4"/>
    <x v="0"/>
    <n v="1785"/>
    <n v="17.850000000000001"/>
  </r>
  <r>
    <x v="37"/>
    <x v="585"/>
    <x v="1"/>
    <n v="497"/>
    <x v="394"/>
    <n v="167"/>
    <n v="1.67"/>
    <n v="191"/>
    <n v="125"/>
    <n v="72"/>
    <n v="138"/>
    <x v="82"/>
    <n v="7760"/>
    <n v="776"/>
    <n v="562.31884057971024"/>
    <x v="3"/>
    <n v="319"/>
    <n v="31.9"/>
    <n v="23"/>
    <n v="4"/>
    <x v="1"/>
    <n v="1782"/>
    <n v="17.82"/>
  </r>
  <r>
    <x v="0"/>
    <x v="586"/>
    <x v="0"/>
    <n v="483"/>
    <x v="274"/>
    <n v="187"/>
    <n v="1.87"/>
    <n v="165"/>
    <n v="156"/>
    <n v="51"/>
    <n v="68"/>
    <x v="80"/>
    <n v="5250"/>
    <n v="525"/>
    <n v="77.205882352941174"/>
    <x v="1"/>
    <n v="298"/>
    <n v="29.8"/>
    <n v="33"/>
    <n v="3"/>
    <x v="2"/>
    <n v="1381"/>
    <n v="13.81"/>
  </r>
  <r>
    <x v="38"/>
    <x v="587"/>
    <x v="0"/>
    <n v="832"/>
    <x v="395"/>
    <n v="196"/>
    <n v="1.96"/>
    <n v="183"/>
    <n v="150"/>
    <n v="67"/>
    <n v="183"/>
    <x v="100"/>
    <n v="15100"/>
    <n v="1510"/>
    <n v="825.1366120218579"/>
    <x v="1"/>
    <n v="136"/>
    <n v="13.6"/>
    <n v="35"/>
    <n v="4"/>
    <x v="0"/>
    <n v="2166"/>
    <n v="21.66"/>
  </r>
  <r>
    <x v="11"/>
    <x v="588"/>
    <x v="0"/>
    <n v="1205"/>
    <x v="396"/>
    <n v="173"/>
    <n v="1.73"/>
    <n v="186"/>
    <n v="153"/>
    <n v="67"/>
    <n v="101"/>
    <x v="69"/>
    <n v="8500"/>
    <n v="850"/>
    <n v="841.58415841584156"/>
    <x v="2"/>
    <n v="293"/>
    <n v="29.3"/>
    <n v="34"/>
    <n v="3"/>
    <x v="1"/>
    <n v="4026"/>
    <n v="40.26"/>
  </r>
  <r>
    <x v="40"/>
    <x v="589"/>
    <x v="0"/>
    <n v="1216"/>
    <x v="397"/>
    <n v="20"/>
    <n v="2"/>
    <n v="179"/>
    <n v="160"/>
    <n v="60"/>
    <n v="124"/>
    <x v="12"/>
    <n v="10910"/>
    <n v="1091"/>
    <n v="879.83870967741939"/>
    <x v="2"/>
    <n v="280"/>
    <n v="28"/>
    <n v="33"/>
    <n v="4"/>
    <x v="1"/>
    <n v="304"/>
    <n v="30.4"/>
  </r>
  <r>
    <x v="21"/>
    <x v="590"/>
    <x v="1"/>
    <n v="730"/>
    <x v="54"/>
    <n v="175"/>
    <n v="1.75"/>
    <n v="184"/>
    <n v="148"/>
    <n v="50"/>
    <n v="114"/>
    <x v="36"/>
    <n v="7590"/>
    <n v="759"/>
    <n v="665.78947368421063"/>
    <x v="0"/>
    <n v="266"/>
    <n v="26.6"/>
    <n v="20"/>
    <n v="4"/>
    <x v="1"/>
    <n v="2384"/>
    <n v="23.84"/>
  </r>
  <r>
    <x v="18"/>
    <x v="591"/>
    <x v="1"/>
    <n v="575"/>
    <x v="266"/>
    <n v="167"/>
    <n v="1.67"/>
    <n v="161"/>
    <n v="133"/>
    <n v="63"/>
    <n v="176"/>
    <x v="137"/>
    <n v="10530"/>
    <n v="1053"/>
    <n v="598.2954545454545"/>
    <x v="2"/>
    <n v="162"/>
    <n v="16.2"/>
    <n v="27"/>
    <n v="5"/>
    <x v="0"/>
    <n v="2062"/>
    <n v="20.62"/>
  </r>
  <r>
    <x v="16"/>
    <x v="592"/>
    <x v="1"/>
    <n v="427"/>
    <x v="314"/>
    <n v="153"/>
    <n v="1.53"/>
    <n v="168"/>
    <n v="155"/>
    <n v="65"/>
    <n v="141"/>
    <x v="39"/>
    <n v="9830"/>
    <n v="983"/>
    <n v="697.16312056737593"/>
    <x v="3"/>
    <n v="284"/>
    <n v="28.4"/>
    <n v="24"/>
    <n v="4"/>
    <x v="1"/>
    <n v="1824"/>
    <n v="18.239999999999998"/>
  </r>
  <r>
    <x v="15"/>
    <x v="593"/>
    <x v="0"/>
    <n v="1299"/>
    <x v="398"/>
    <n v="173"/>
    <n v="1.73"/>
    <n v="187"/>
    <n v="155"/>
    <n v="60"/>
    <n v="69"/>
    <x v="115"/>
    <n v="5290"/>
    <n v="529"/>
    <n v="76.666666666666657"/>
    <x v="0"/>
    <n v="217"/>
    <n v="21.7"/>
    <n v="31"/>
    <n v="3"/>
    <x v="2"/>
    <n v="434"/>
    <n v="43.4"/>
  </r>
  <r>
    <x v="33"/>
    <x v="594"/>
    <x v="0"/>
    <n v="1086"/>
    <x v="175"/>
    <n v="192"/>
    <n v="1.92"/>
    <n v="197"/>
    <n v="134"/>
    <n v="50"/>
    <n v="89"/>
    <x v="50"/>
    <n v="6560"/>
    <n v="656"/>
    <n v="73.707865168539328"/>
    <x v="0"/>
    <n v="258"/>
    <n v="25.8"/>
    <n v="35"/>
    <n v="2"/>
    <x v="2"/>
    <n v="2946"/>
    <n v="29.46"/>
  </r>
  <r>
    <x v="41"/>
    <x v="595"/>
    <x v="0"/>
    <n v="886"/>
    <x v="399"/>
    <n v="20"/>
    <n v="2"/>
    <n v="162"/>
    <n v="127"/>
    <n v="56"/>
    <n v="183"/>
    <x v="100"/>
    <n v="11500"/>
    <n v="1150"/>
    <n v="628.41530054644807"/>
    <x v="2"/>
    <n v="149"/>
    <n v="14.9"/>
    <n v="35"/>
    <n v="4"/>
    <x v="0"/>
    <n v="2215"/>
    <n v="22.15"/>
  </r>
  <r>
    <x v="4"/>
    <x v="596"/>
    <x v="1"/>
    <n v="497"/>
    <x v="394"/>
    <n v="151"/>
    <n v="1.51"/>
    <n v="179"/>
    <n v="145"/>
    <n v="65"/>
    <n v="125"/>
    <x v="23"/>
    <n v="9060"/>
    <n v="906"/>
    <n v="724.8"/>
    <x v="1"/>
    <n v="326"/>
    <n v="32.6"/>
    <n v="25"/>
    <n v="3"/>
    <x v="2"/>
    <n v="218"/>
    <n v="21.8"/>
  </r>
  <r>
    <x v="22"/>
    <x v="597"/>
    <x v="1"/>
    <n v="564"/>
    <x v="91"/>
    <n v="154"/>
    <n v="1.54"/>
    <n v="165"/>
    <n v="155"/>
    <n v="63"/>
    <n v="106"/>
    <x v="107"/>
    <n v="8220"/>
    <n v="822"/>
    <n v="775.47169811320748"/>
    <x v="3"/>
    <n v="292"/>
    <n v="29.2"/>
    <n v="15"/>
    <n v="3"/>
    <x v="2"/>
    <n v="2378"/>
    <n v="23.78"/>
  </r>
  <r>
    <x v="4"/>
    <x v="598"/>
    <x v="0"/>
    <n v="469"/>
    <x v="400"/>
    <n v="174"/>
    <n v="1.74"/>
    <n v="198"/>
    <n v="167"/>
    <n v="64"/>
    <n v="103"/>
    <x v="8"/>
    <n v="9460"/>
    <n v="946"/>
    <n v="918.44660194174753"/>
    <x v="3"/>
    <n v="200"/>
    <n v="20"/>
    <n v="26"/>
    <n v="4"/>
    <x v="1"/>
    <n v="1549"/>
    <n v="15.49"/>
  </r>
  <r>
    <x v="7"/>
    <x v="599"/>
    <x v="1"/>
    <n v="713"/>
    <x v="189"/>
    <n v="167"/>
    <n v="1.67"/>
    <n v="192"/>
    <n v="140"/>
    <n v="63"/>
    <n v="146"/>
    <x v="85"/>
    <n v="10220"/>
    <n v="1022"/>
    <n v="700"/>
    <x v="3"/>
    <n v="281"/>
    <n v="28.1"/>
    <n v="15"/>
    <n v="4"/>
    <x v="1"/>
    <n v="2557"/>
    <n v="25.57"/>
  </r>
  <r>
    <x v="23"/>
    <x v="600"/>
    <x v="0"/>
    <n v="716"/>
    <x v="182"/>
    <n v="186"/>
    <n v="1.86"/>
    <n v="160"/>
    <n v="147"/>
    <n v="70"/>
    <n v="114"/>
    <x v="36"/>
    <n v="8300"/>
    <n v="830"/>
    <n v="728.07017543859661"/>
    <x v="0"/>
    <n v="253"/>
    <n v="25.3"/>
    <n v="22"/>
    <n v="3"/>
    <x v="1"/>
    <n v="207"/>
    <n v="20.7"/>
  </r>
  <r>
    <x v="9"/>
    <x v="601"/>
    <x v="0"/>
    <n v="823"/>
    <x v="357"/>
    <n v="161"/>
    <n v="1.61"/>
    <n v="196"/>
    <n v="123"/>
    <n v="60"/>
    <n v="187"/>
    <x v="55"/>
    <n v="11390"/>
    <n v="1139"/>
    <n v="609.09090909090901"/>
    <x v="3"/>
    <n v="116"/>
    <n v="11.6"/>
    <n v="35"/>
    <n v="5"/>
    <x v="0"/>
    <n v="3175"/>
    <n v="31.75"/>
  </r>
  <r>
    <x v="31"/>
    <x v="602"/>
    <x v="1"/>
    <n v="706"/>
    <x v="401"/>
    <n v="169"/>
    <n v="1.69"/>
    <n v="165"/>
    <n v="135"/>
    <n v="65"/>
    <n v="136"/>
    <x v="89"/>
    <n v="8260"/>
    <n v="826"/>
    <n v="607.35294117647049"/>
    <x v="1"/>
    <n v="261"/>
    <n v="26.1"/>
    <n v="22"/>
    <n v="3"/>
    <x v="2"/>
    <n v="2472"/>
    <n v="24.72"/>
  </r>
  <r>
    <x v="5"/>
    <x v="603"/>
    <x v="0"/>
    <n v="1098"/>
    <x v="402"/>
    <n v="162"/>
    <n v="1.62"/>
    <n v="193"/>
    <n v="141"/>
    <n v="68"/>
    <n v="84"/>
    <x v="38"/>
    <n v="6510"/>
    <n v="651"/>
    <n v="77.5"/>
    <x v="1"/>
    <n v="244"/>
    <n v="24.4"/>
    <n v="35"/>
    <n v="3"/>
    <x v="2"/>
    <n v="4184"/>
    <n v="41.84"/>
  </r>
  <r>
    <x v="30"/>
    <x v="604"/>
    <x v="1"/>
    <n v="735"/>
    <x v="403"/>
    <n v="169"/>
    <n v="1.69"/>
    <n v="174"/>
    <n v="131"/>
    <n v="66"/>
    <n v="54"/>
    <x v="63"/>
    <n v="3540"/>
    <n v="354"/>
    <n v="65.555555555555557"/>
    <x v="2"/>
    <n v="275"/>
    <n v="27.5"/>
    <n v="16"/>
    <n v="2"/>
    <x v="2"/>
    <n v="2573"/>
    <n v="25.73"/>
  </r>
  <r>
    <x v="26"/>
    <x v="605"/>
    <x v="0"/>
    <n v="856"/>
    <x v="261"/>
    <n v="185"/>
    <n v="1.85"/>
    <n v="185"/>
    <n v="135"/>
    <n v="55"/>
    <n v="178"/>
    <x v="56"/>
    <n v="13220"/>
    <n v="1322"/>
    <n v="742.69662921348311"/>
    <x v="3"/>
    <n v="145"/>
    <n v="14.5"/>
    <n v="35"/>
    <n v="5"/>
    <x v="0"/>
    <n v="2501"/>
    <n v="25.01"/>
  </r>
  <r>
    <x v="37"/>
    <x v="606"/>
    <x v="1"/>
    <n v="746"/>
    <x v="216"/>
    <n v="168"/>
    <n v="1.68"/>
    <n v="173"/>
    <n v="159"/>
    <n v="60"/>
    <n v="103"/>
    <x v="8"/>
    <n v="7370"/>
    <n v="737"/>
    <n v="715.53398058252424"/>
    <x v="0"/>
    <n v="260"/>
    <n v="26"/>
    <n v="20"/>
    <n v="4"/>
    <x v="1"/>
    <n v="2643"/>
    <n v="26.43"/>
  </r>
  <r>
    <x v="28"/>
    <x v="607"/>
    <x v="1"/>
    <n v="632"/>
    <x v="116"/>
    <n v="18"/>
    <n v="1.8"/>
    <n v="166"/>
    <n v="157"/>
    <n v="66"/>
    <n v="59"/>
    <x v="3"/>
    <n v="4630"/>
    <n v="463"/>
    <n v="78.474576271186436"/>
    <x v="2"/>
    <n v="255"/>
    <n v="25.5"/>
    <n v="26"/>
    <n v="2"/>
    <x v="2"/>
    <n v="1951"/>
    <n v="19.510000000000002"/>
  </r>
  <r>
    <x v="2"/>
    <x v="608"/>
    <x v="1"/>
    <n v="626"/>
    <x v="38"/>
    <n v="163"/>
    <n v="1.63"/>
    <n v="190"/>
    <n v="161"/>
    <n v="58"/>
    <n v="167"/>
    <x v="41"/>
    <n v="13440"/>
    <n v="1344"/>
    <n v="804.79041916167671"/>
    <x v="1"/>
    <n v="150"/>
    <n v="15"/>
    <n v="27"/>
    <n v="5"/>
    <x v="0"/>
    <n v="2356"/>
    <n v="23.56"/>
  </r>
  <r>
    <x v="36"/>
    <x v="609"/>
    <x v="0"/>
    <n v="871"/>
    <x v="188"/>
    <n v="176"/>
    <n v="1.76"/>
    <n v="183"/>
    <n v="156"/>
    <n v="67"/>
    <n v="181"/>
    <x v="51"/>
    <n v="13980"/>
    <n v="1398"/>
    <n v="772.37569060773478"/>
    <x v="3"/>
    <n v="116"/>
    <n v="11.6"/>
    <n v="35"/>
    <n v="5"/>
    <x v="0"/>
    <n v="2812"/>
    <n v="28.12"/>
  </r>
  <r>
    <x v="38"/>
    <x v="610"/>
    <x v="0"/>
    <n v="823"/>
    <x v="357"/>
    <n v="184"/>
    <n v="1.84"/>
    <n v="190"/>
    <n v="148"/>
    <n v="66"/>
    <n v="173"/>
    <x v="52"/>
    <n v="14080"/>
    <n v="1408"/>
    <n v="813.87283236994222"/>
    <x v="1"/>
    <n v="133"/>
    <n v="13.3"/>
    <n v="35"/>
    <n v="5"/>
    <x v="0"/>
    <n v="2431"/>
    <n v="24.31"/>
  </r>
  <r>
    <x v="11"/>
    <x v="611"/>
    <x v="1"/>
    <n v="643"/>
    <x v="24"/>
    <n v="178"/>
    <n v="1.78"/>
    <n v="188"/>
    <n v="137"/>
    <n v="61"/>
    <n v="171"/>
    <x v="98"/>
    <n v="11710"/>
    <n v="1171"/>
    <n v="684.79532163742692"/>
    <x v="2"/>
    <n v="187"/>
    <n v="18.7"/>
    <n v="27"/>
    <n v="4"/>
    <x v="0"/>
    <n v="2029"/>
    <n v="20.29"/>
  </r>
  <r>
    <x v="22"/>
    <x v="612"/>
    <x v="1"/>
    <n v="537"/>
    <x v="74"/>
    <n v="166"/>
    <n v="1.66"/>
    <n v="191"/>
    <n v="129"/>
    <n v="72"/>
    <n v="125"/>
    <x v="23"/>
    <n v="8060"/>
    <n v="806"/>
    <n v="644.79999999999995"/>
    <x v="1"/>
    <n v="295"/>
    <n v="29.5"/>
    <n v="25"/>
    <n v="3"/>
    <x v="2"/>
    <n v="1949"/>
    <n v="19.489999999999998"/>
  </r>
  <r>
    <x v="6"/>
    <x v="613"/>
    <x v="0"/>
    <n v="630"/>
    <x v="164"/>
    <n v="20"/>
    <n v="2"/>
    <n v="176"/>
    <n v="161"/>
    <n v="71"/>
    <n v="142"/>
    <x v="24"/>
    <n v="12570"/>
    <n v="1257"/>
    <n v="885.21126760563379"/>
    <x v="3"/>
    <n v="268"/>
    <n v="26.8"/>
    <n v="29"/>
    <n v="4"/>
    <x v="1"/>
    <n v="1575"/>
    <n v="15.75"/>
  </r>
  <r>
    <x v="7"/>
    <x v="614"/>
    <x v="0"/>
    <n v="1284"/>
    <x v="244"/>
    <n v="186"/>
    <n v="1.86"/>
    <n v="173"/>
    <n v="158"/>
    <n v="71"/>
    <n v="106"/>
    <x v="107"/>
    <n v="9210"/>
    <n v="921"/>
    <n v="868.86792452830184"/>
    <x v="3"/>
    <n v="236"/>
    <n v="23.6"/>
    <n v="33"/>
    <n v="4"/>
    <x v="1"/>
    <n v="3711"/>
    <n v="37.11"/>
  </r>
  <r>
    <x v="17"/>
    <x v="615"/>
    <x v="0"/>
    <n v="880"/>
    <x v="387"/>
    <n v="189"/>
    <n v="1.89"/>
    <n v="199"/>
    <n v="137"/>
    <n v="54"/>
    <n v="175"/>
    <x v="46"/>
    <n v="13190"/>
    <n v="1319"/>
    <n v="753.71428571428567"/>
    <x v="2"/>
    <n v="133"/>
    <n v="13.3"/>
    <n v="35"/>
    <n v="5"/>
    <x v="0"/>
    <n v="2464"/>
    <n v="24.64"/>
  </r>
  <r>
    <x v="35"/>
    <x v="616"/>
    <x v="1"/>
    <n v="637"/>
    <x v="25"/>
    <n v="152"/>
    <n v="1.52"/>
    <n v="195"/>
    <n v="120"/>
    <n v="60"/>
    <n v="119"/>
    <x v="17"/>
    <n v="7140"/>
    <n v="714"/>
    <n v="600"/>
    <x v="3"/>
    <n v="254"/>
    <n v="25.4"/>
    <n v="21"/>
    <n v="4"/>
    <x v="1"/>
    <n v="2757"/>
    <n v="27.57"/>
  </r>
  <r>
    <x v="41"/>
    <x v="617"/>
    <x v="0"/>
    <n v="837"/>
    <x v="404"/>
    <n v="187"/>
    <n v="1.87"/>
    <n v="183"/>
    <n v="158"/>
    <n v="53"/>
    <n v="129"/>
    <x v="28"/>
    <n v="10090"/>
    <n v="1009"/>
    <n v="782.17054263565888"/>
    <x v="1"/>
    <n v="239"/>
    <n v="23.9"/>
    <n v="23"/>
    <n v="4"/>
    <x v="1"/>
    <n v="2394"/>
    <n v="23.94"/>
  </r>
  <r>
    <x v="22"/>
    <x v="618"/>
    <x v="0"/>
    <n v="1026"/>
    <x v="92"/>
    <n v="175"/>
    <n v="1.75"/>
    <n v="186"/>
    <n v="140"/>
    <n v="53"/>
    <n v="14"/>
    <x v="44"/>
    <n v="10780"/>
    <n v="1078"/>
    <n v="770"/>
    <x v="1"/>
    <n v="279"/>
    <n v="27.9"/>
    <n v="22"/>
    <n v="3"/>
    <x v="1"/>
    <n v="335"/>
    <n v="33.5"/>
  </r>
  <r>
    <x v="3"/>
    <x v="619"/>
    <x v="1"/>
    <n v="777"/>
    <x v="98"/>
    <n v="155"/>
    <n v="1.55"/>
    <n v="184"/>
    <n v="120"/>
    <n v="52"/>
    <n v="55"/>
    <x v="72"/>
    <n v="3300"/>
    <n v="330"/>
    <n v="60"/>
    <x v="0"/>
    <n v="330"/>
    <n v="33"/>
    <n v="17"/>
    <n v="2"/>
    <x v="2"/>
    <n v="3234"/>
    <n v="32.340000000000003"/>
  </r>
  <r>
    <x v="15"/>
    <x v="620"/>
    <x v="0"/>
    <n v="875"/>
    <x v="62"/>
    <n v="188"/>
    <n v="1.88"/>
    <n v="191"/>
    <n v="134"/>
    <n v="73"/>
    <n v="119"/>
    <x v="17"/>
    <n v="7890"/>
    <n v="789"/>
    <n v="663.02521008403369"/>
    <x v="0"/>
    <n v="272"/>
    <n v="27.2"/>
    <n v="26"/>
    <n v="4"/>
    <x v="1"/>
    <n v="2476"/>
    <n v="24.76"/>
  </r>
  <r>
    <x v="17"/>
    <x v="621"/>
    <x v="0"/>
    <n v="870"/>
    <x v="185"/>
    <n v="186"/>
    <n v="1.86"/>
    <n v="177"/>
    <n v="123"/>
    <n v="72"/>
    <n v="152"/>
    <x v="30"/>
    <n v="10280"/>
    <n v="1028"/>
    <n v="676.31578947368416"/>
    <x v="0"/>
    <n v="110"/>
    <n v="11"/>
    <n v="35"/>
    <n v="4"/>
    <x v="0"/>
    <n v="2515"/>
    <n v="25.15"/>
  </r>
  <r>
    <x v="8"/>
    <x v="622"/>
    <x v="0"/>
    <n v="828"/>
    <x v="128"/>
    <n v="166"/>
    <n v="1.66"/>
    <n v="177"/>
    <n v="139"/>
    <n v="74"/>
    <n v="197"/>
    <x v="47"/>
    <n v="13550"/>
    <n v="1355"/>
    <n v="687.81725888324877"/>
    <x v="1"/>
    <n v="112"/>
    <n v="11.2"/>
    <n v="35"/>
    <n v="5"/>
    <x v="0"/>
    <n v="3005"/>
    <n v="30.05"/>
  </r>
  <r>
    <x v="21"/>
    <x v="623"/>
    <x v="1"/>
    <n v="654"/>
    <x v="31"/>
    <n v="168"/>
    <n v="1.68"/>
    <n v="196"/>
    <n v="129"/>
    <n v="66"/>
    <n v="76"/>
    <x v="130"/>
    <n v="4410"/>
    <n v="441"/>
    <n v="58.026315789473685"/>
    <x v="1"/>
    <n v="350"/>
    <n v="35"/>
    <n v="26"/>
    <n v="3"/>
    <x v="2"/>
    <n v="2317"/>
    <n v="23.17"/>
  </r>
  <r>
    <x v="3"/>
    <x v="624"/>
    <x v="1"/>
    <n v="472"/>
    <x v="307"/>
    <n v="171"/>
    <n v="1.71"/>
    <n v="185"/>
    <n v="142"/>
    <n v="56"/>
    <n v="89"/>
    <x v="50"/>
    <n v="6320"/>
    <n v="632"/>
    <n v="71.011235955056179"/>
    <x v="2"/>
    <n v="260"/>
    <n v="26"/>
    <n v="25"/>
    <n v="2"/>
    <x v="2"/>
    <n v="1614"/>
    <n v="16.14"/>
  </r>
  <r>
    <x v="21"/>
    <x v="625"/>
    <x v="1"/>
    <n v="582"/>
    <x v="60"/>
    <n v="17"/>
    <n v="1.7"/>
    <n v="168"/>
    <n v="160"/>
    <n v="53"/>
    <n v="95"/>
    <x v="138"/>
    <n v="6840"/>
    <n v="684"/>
    <n v="72"/>
    <x v="0"/>
    <n v="268"/>
    <n v="26.8"/>
    <n v="20"/>
    <n v="3"/>
    <x v="2"/>
    <n v="2014"/>
    <n v="20.14"/>
  </r>
  <r>
    <x v="9"/>
    <x v="626"/>
    <x v="1"/>
    <n v="735"/>
    <x v="403"/>
    <n v="155"/>
    <n v="1.55"/>
    <n v="194"/>
    <n v="153"/>
    <n v="72"/>
    <n v="117"/>
    <x v="21"/>
    <n v="8060"/>
    <n v="806"/>
    <n v="688.88888888888891"/>
    <x v="1"/>
    <n v="263"/>
    <n v="26.3"/>
    <n v="21"/>
    <n v="4"/>
    <x v="1"/>
    <n v="3059"/>
    <n v="30.59"/>
  </r>
  <r>
    <x v="29"/>
    <x v="627"/>
    <x v="1"/>
    <n v="552"/>
    <x v="213"/>
    <n v="173"/>
    <n v="1.73"/>
    <n v="167"/>
    <n v="165"/>
    <n v="62"/>
    <n v="167"/>
    <x v="41"/>
    <n v="12400"/>
    <n v="1240"/>
    <n v="742.51497005988028"/>
    <x v="2"/>
    <n v="166"/>
    <n v="16.600000000000001"/>
    <n v="27"/>
    <n v="5"/>
    <x v="0"/>
    <n v="1844"/>
    <n v="18.440000000000001"/>
  </r>
  <r>
    <x v="3"/>
    <x v="628"/>
    <x v="1"/>
    <n v="644"/>
    <x v="64"/>
    <n v="171"/>
    <n v="1.71"/>
    <n v="179"/>
    <n v="167"/>
    <n v="61"/>
    <n v="112"/>
    <x v="20"/>
    <n v="9350"/>
    <n v="935"/>
    <n v="834.82142857142844"/>
    <x v="1"/>
    <n v="271"/>
    <n v="27.1"/>
    <n v="18"/>
    <n v="3"/>
    <x v="2"/>
    <n v="2202"/>
    <n v="22.02"/>
  </r>
  <r>
    <x v="21"/>
    <x v="629"/>
    <x v="1"/>
    <n v="735"/>
    <x v="403"/>
    <n v="174"/>
    <n v="1.74"/>
    <n v="181"/>
    <n v="152"/>
    <n v="50"/>
    <n v="118"/>
    <x v="13"/>
    <n v="8070"/>
    <n v="807"/>
    <n v="683.89830508474574"/>
    <x v="2"/>
    <n v="300"/>
    <n v="30"/>
    <n v="23"/>
    <n v="4"/>
    <x v="1"/>
    <n v="2428"/>
    <n v="24.28"/>
  </r>
  <r>
    <x v="21"/>
    <x v="630"/>
    <x v="0"/>
    <n v="896"/>
    <x v="246"/>
    <n v="181"/>
    <n v="1.81"/>
    <n v="178"/>
    <n v="153"/>
    <n v="70"/>
    <n v="17"/>
    <x v="117"/>
    <n v="12870"/>
    <n v="1287"/>
    <n v="757.05882352941182"/>
    <x v="0"/>
    <n v="124"/>
    <n v="12.4"/>
    <n v="35"/>
    <n v="5"/>
    <x v="0"/>
    <n v="2735"/>
    <n v="27.35"/>
  </r>
  <r>
    <x v="23"/>
    <x v="631"/>
    <x v="0"/>
    <n v="865"/>
    <x v="405"/>
    <n v="176"/>
    <n v="1.76"/>
    <n v="189"/>
    <n v="158"/>
    <n v="68"/>
    <n v="148"/>
    <x v="26"/>
    <n v="11580"/>
    <n v="1158"/>
    <n v="782.43243243243239"/>
    <x v="0"/>
    <n v="290"/>
    <n v="29"/>
    <n v="34"/>
    <n v="3"/>
    <x v="1"/>
    <n v="2792"/>
    <n v="27.92"/>
  </r>
  <r>
    <x v="37"/>
    <x v="632"/>
    <x v="1"/>
    <n v="461"/>
    <x v="4"/>
    <n v="167"/>
    <n v="1.67"/>
    <n v="187"/>
    <n v="129"/>
    <n v="70"/>
    <n v="128"/>
    <x v="76"/>
    <n v="7430"/>
    <n v="743"/>
    <n v="580.46875"/>
    <x v="0"/>
    <n v="253"/>
    <n v="25.3"/>
    <n v="18"/>
    <n v="4"/>
    <x v="1"/>
    <n v="1653"/>
    <n v="16.53"/>
  </r>
  <r>
    <x v="9"/>
    <x v="633"/>
    <x v="0"/>
    <n v="685"/>
    <x v="199"/>
    <n v="197"/>
    <n v="1.97"/>
    <n v="194"/>
    <n v="139"/>
    <n v="69"/>
    <n v="13"/>
    <x v="1"/>
    <n v="8940"/>
    <n v="894"/>
    <n v="687.69230769230762"/>
    <x v="1"/>
    <n v="232"/>
    <n v="23.2"/>
    <n v="21"/>
    <n v="3"/>
    <x v="1"/>
    <n v="1765"/>
    <n v="17.649999999999999"/>
  </r>
  <r>
    <x v="19"/>
    <x v="634"/>
    <x v="0"/>
    <n v="946"/>
    <x v="406"/>
    <n v="184"/>
    <n v="1.84"/>
    <n v="170"/>
    <n v="120"/>
    <n v="67"/>
    <n v="126"/>
    <x v="32"/>
    <n v="7480"/>
    <n v="748"/>
    <n v="593.65079365079362"/>
    <x v="1"/>
    <n v="260"/>
    <n v="26"/>
    <n v="31"/>
    <n v="4"/>
    <x v="1"/>
    <n v="2794"/>
    <n v="27.94"/>
  </r>
  <r>
    <x v="32"/>
    <x v="635"/>
    <x v="1"/>
    <n v="542"/>
    <x v="353"/>
    <n v="152"/>
    <n v="1.52"/>
    <n v="190"/>
    <n v="132"/>
    <n v="60"/>
    <n v="113"/>
    <x v="15"/>
    <n v="7460"/>
    <n v="746"/>
    <n v="660.17699115044252"/>
    <x v="2"/>
    <n v="310"/>
    <n v="31"/>
    <n v="22"/>
    <n v="3"/>
    <x v="2"/>
    <n v="2346"/>
    <n v="23.46"/>
  </r>
  <r>
    <x v="25"/>
    <x v="636"/>
    <x v="0"/>
    <n v="477"/>
    <x v="407"/>
    <n v="177"/>
    <n v="1.77"/>
    <n v="198"/>
    <n v="120"/>
    <n v="69"/>
    <n v="115"/>
    <x v="11"/>
    <n v="7590"/>
    <n v="759"/>
    <n v="660"/>
    <x v="3"/>
    <n v="248"/>
    <n v="24.8"/>
    <n v="27"/>
    <n v="3"/>
    <x v="1"/>
    <n v="1523"/>
    <n v="15.23"/>
  </r>
  <r>
    <x v="16"/>
    <x v="637"/>
    <x v="0"/>
    <n v="522"/>
    <x v="408"/>
    <n v="184"/>
    <n v="1.84"/>
    <n v="195"/>
    <n v="124"/>
    <n v="52"/>
    <n v="138"/>
    <x v="82"/>
    <n v="8470"/>
    <n v="847"/>
    <n v="613.768115942029"/>
    <x v="3"/>
    <n v="282"/>
    <n v="28.2"/>
    <n v="31"/>
    <n v="4"/>
    <x v="1"/>
    <n v="1542"/>
    <n v="15.42"/>
  </r>
  <r>
    <x v="30"/>
    <x v="638"/>
    <x v="0"/>
    <n v="888"/>
    <x v="409"/>
    <n v="195"/>
    <n v="1.95"/>
    <n v="189"/>
    <n v="135"/>
    <n v="66"/>
    <n v="158"/>
    <x v="92"/>
    <n v="11730"/>
    <n v="1173"/>
    <n v="742.40506329113919"/>
    <x v="0"/>
    <n v="103"/>
    <n v="10.3"/>
    <n v="35"/>
    <n v="5"/>
    <x v="0"/>
    <n v="2335"/>
    <n v="23.35"/>
  </r>
  <r>
    <x v="40"/>
    <x v="639"/>
    <x v="0"/>
    <n v="1010"/>
    <x v="152"/>
    <n v="168"/>
    <n v="1.68"/>
    <n v="182"/>
    <n v="134"/>
    <n v="61"/>
    <n v="146"/>
    <x v="85"/>
    <n v="10760"/>
    <n v="1076"/>
    <n v="736.98630136986299"/>
    <x v="3"/>
    <n v="282"/>
    <n v="28.2"/>
    <n v="29"/>
    <n v="4"/>
    <x v="1"/>
    <n v="3579"/>
    <n v="35.79"/>
  </r>
  <r>
    <x v="21"/>
    <x v="640"/>
    <x v="0"/>
    <n v="1184"/>
    <x v="410"/>
    <n v="195"/>
    <n v="1.95"/>
    <n v="178"/>
    <n v="168"/>
    <n v="59"/>
    <n v="106"/>
    <x v="107"/>
    <n v="8810"/>
    <n v="881"/>
    <n v="831.13207547169804"/>
    <x v="0"/>
    <n v="249"/>
    <n v="24.9"/>
    <n v="24"/>
    <n v="3"/>
    <x v="1"/>
    <n v="3114"/>
    <n v="31.14"/>
  </r>
  <r>
    <x v="1"/>
    <x v="641"/>
    <x v="1"/>
    <n v="479"/>
    <x v="411"/>
    <n v="172"/>
    <n v="1.72"/>
    <n v="171"/>
    <n v="147"/>
    <n v="57"/>
    <n v="141"/>
    <x v="39"/>
    <n v="9330"/>
    <n v="933"/>
    <n v="661.70212765957456"/>
    <x v="2"/>
    <n v="263"/>
    <n v="26.3"/>
    <n v="20"/>
    <n v="3"/>
    <x v="2"/>
    <n v="1619"/>
    <n v="16.190000000000001"/>
  </r>
  <r>
    <x v="40"/>
    <x v="642"/>
    <x v="1"/>
    <n v="515"/>
    <x v="160"/>
    <n v="174"/>
    <n v="1.74"/>
    <n v="174"/>
    <n v="150"/>
    <n v="64"/>
    <n v="108"/>
    <x v="9"/>
    <n v="8100"/>
    <n v="810"/>
    <n v="750"/>
    <x v="3"/>
    <n v="339"/>
    <n v="33.9"/>
    <n v="20"/>
    <n v="3"/>
    <x v="1"/>
    <n v="1701"/>
    <n v="17.010000000000002"/>
  </r>
  <r>
    <x v="31"/>
    <x v="643"/>
    <x v="1"/>
    <n v="799"/>
    <x v="412"/>
    <n v="151"/>
    <n v="1.51"/>
    <n v="190"/>
    <n v="142"/>
    <n v="54"/>
    <n v="75"/>
    <x v="139"/>
    <n v="4790"/>
    <n v="479"/>
    <n v="63.866666666666667"/>
    <x v="3"/>
    <n v="315"/>
    <n v="31.5"/>
    <n v="26"/>
    <n v="3"/>
    <x v="2"/>
    <n v="3504"/>
    <n v="35.04"/>
  </r>
  <r>
    <x v="33"/>
    <x v="644"/>
    <x v="0"/>
    <n v="1213"/>
    <x v="413"/>
    <n v="185"/>
    <n v="1.85"/>
    <n v="196"/>
    <n v="167"/>
    <n v="53"/>
    <n v="72"/>
    <x v="125"/>
    <n v="6610"/>
    <n v="661"/>
    <n v="91.805555555555557"/>
    <x v="0"/>
    <n v="216"/>
    <n v="21.6"/>
    <n v="36"/>
    <n v="2"/>
    <x v="2"/>
    <n v="3544"/>
    <n v="35.44"/>
  </r>
  <r>
    <x v="26"/>
    <x v="645"/>
    <x v="1"/>
    <n v="789"/>
    <x v="414"/>
    <n v="164"/>
    <n v="1.64"/>
    <n v="196"/>
    <n v="164"/>
    <n v="70"/>
    <n v="128"/>
    <x v="76"/>
    <n v="10500"/>
    <n v="1050"/>
    <n v="820.3125"/>
    <x v="2"/>
    <n v="253"/>
    <n v="25.3"/>
    <n v="26"/>
    <n v="4"/>
    <x v="1"/>
    <n v="2934"/>
    <n v="29.34"/>
  </r>
  <r>
    <x v="39"/>
    <x v="646"/>
    <x v="0"/>
    <n v="885"/>
    <x v="139"/>
    <n v="162"/>
    <n v="1.62"/>
    <n v="174"/>
    <n v="162"/>
    <n v="69"/>
    <n v="188"/>
    <x v="120"/>
    <n v="16750"/>
    <n v="1675"/>
    <n v="890.95744680851067"/>
    <x v="3"/>
    <n v="107"/>
    <n v="10.7"/>
    <n v="35"/>
    <n v="5"/>
    <x v="0"/>
    <n v="3372"/>
    <n v="33.72"/>
  </r>
  <r>
    <x v="18"/>
    <x v="647"/>
    <x v="0"/>
    <n v="735"/>
    <x v="403"/>
    <n v="163"/>
    <n v="1.63"/>
    <n v="188"/>
    <n v="136"/>
    <n v="68"/>
    <n v="52"/>
    <x v="106"/>
    <n v="3500"/>
    <n v="350"/>
    <n v="67.307692307692307"/>
    <x v="3"/>
    <n v="261"/>
    <n v="26.1"/>
    <n v="32"/>
    <n v="3"/>
    <x v="2"/>
    <n v="2766"/>
    <n v="27.66"/>
  </r>
  <r>
    <x v="13"/>
    <x v="648"/>
    <x v="0"/>
    <n v="1279"/>
    <x v="415"/>
    <n v="193"/>
    <n v="1.93"/>
    <n v="185"/>
    <n v="168"/>
    <n v="70"/>
    <n v="127"/>
    <x v="7"/>
    <n v="11730"/>
    <n v="1173"/>
    <n v="923.62204724409446"/>
    <x v="3"/>
    <n v="218"/>
    <n v="21.8"/>
    <n v="30"/>
    <n v="4"/>
    <x v="1"/>
    <n v="3434"/>
    <n v="34.340000000000003"/>
  </r>
  <r>
    <x v="35"/>
    <x v="649"/>
    <x v="0"/>
    <n v="885"/>
    <x v="139"/>
    <n v="198"/>
    <n v="1.98"/>
    <n v="161"/>
    <n v="153"/>
    <n v="53"/>
    <n v="18"/>
    <x v="60"/>
    <n v="15150"/>
    <n v="1515"/>
    <n v="841.66666666666663"/>
    <x v="2"/>
    <n v="111"/>
    <n v="11.1"/>
    <n v="35"/>
    <n v="4"/>
    <x v="0"/>
    <n v="2257"/>
    <n v="22.57"/>
  </r>
  <r>
    <x v="14"/>
    <x v="650"/>
    <x v="1"/>
    <n v="434"/>
    <x v="416"/>
    <n v="162"/>
    <n v="1.62"/>
    <n v="179"/>
    <n v="132"/>
    <n v="64"/>
    <n v="51"/>
    <x v="66"/>
    <n v="3030"/>
    <n v="303"/>
    <n v="59.411764705882355"/>
    <x v="2"/>
    <n v="253"/>
    <n v="25.3"/>
    <n v="23"/>
    <n v="3"/>
    <x v="2"/>
    <n v="1654"/>
    <n v="16.54"/>
  </r>
  <r>
    <x v="39"/>
    <x v="651"/>
    <x v="1"/>
    <n v="428"/>
    <x v="275"/>
    <n v="156"/>
    <n v="1.56"/>
    <n v="174"/>
    <n v="133"/>
    <n v="66"/>
    <n v="147"/>
    <x v="43"/>
    <n v="9780"/>
    <n v="978"/>
    <n v="665.30612244897964"/>
    <x v="3"/>
    <n v="322"/>
    <n v="32.200000000000003"/>
    <n v="26"/>
    <n v="3"/>
    <x v="1"/>
    <n v="1759"/>
    <n v="17.59"/>
  </r>
  <r>
    <x v="16"/>
    <x v="652"/>
    <x v="0"/>
    <n v="645"/>
    <x v="329"/>
    <n v="179"/>
    <n v="1.79"/>
    <n v="163"/>
    <n v="130"/>
    <n v="61"/>
    <n v="117"/>
    <x v="21"/>
    <n v="7530"/>
    <n v="753"/>
    <n v="643.58974358974365"/>
    <x v="0"/>
    <n v="281"/>
    <n v="28.1"/>
    <n v="24"/>
    <n v="4"/>
    <x v="1"/>
    <n v="2013"/>
    <n v="20.13"/>
  </r>
  <r>
    <x v="38"/>
    <x v="653"/>
    <x v="1"/>
    <n v="507"/>
    <x v="203"/>
    <n v="153"/>
    <n v="1.53"/>
    <n v="181"/>
    <n v="147"/>
    <n v="52"/>
    <n v="129"/>
    <x v="28"/>
    <n v="9480"/>
    <n v="948"/>
    <n v="734.88372093023258"/>
    <x v="0"/>
    <n v="330"/>
    <n v="33"/>
    <n v="21"/>
    <n v="3"/>
    <x v="1"/>
    <n v="2166"/>
    <n v="21.66"/>
  </r>
  <r>
    <x v="26"/>
    <x v="654"/>
    <x v="0"/>
    <n v="592"/>
    <x v="363"/>
    <n v="166"/>
    <n v="1.66"/>
    <n v="197"/>
    <n v="161"/>
    <n v="59"/>
    <n v="13"/>
    <x v="1"/>
    <n v="11510"/>
    <n v="1151"/>
    <n v="885.38461538461536"/>
    <x v="3"/>
    <n v="213"/>
    <n v="21.3"/>
    <n v="32"/>
    <n v="3"/>
    <x v="2"/>
    <n v="2148"/>
    <n v="21.48"/>
  </r>
  <r>
    <x v="41"/>
    <x v="655"/>
    <x v="1"/>
    <n v="789"/>
    <x v="414"/>
    <n v="173"/>
    <n v="1.73"/>
    <n v="182"/>
    <n v="151"/>
    <n v="64"/>
    <n v="138"/>
    <x v="82"/>
    <n v="9380"/>
    <n v="938"/>
    <n v="679.71014492753625"/>
    <x v="2"/>
    <n v="340"/>
    <n v="34"/>
    <n v="23"/>
    <n v="2"/>
    <x v="2"/>
    <n v="2636"/>
    <n v="26.36"/>
  </r>
  <r>
    <x v="7"/>
    <x v="656"/>
    <x v="1"/>
    <n v="787"/>
    <x v="374"/>
    <n v="163"/>
    <n v="1.63"/>
    <n v="185"/>
    <n v="154"/>
    <n v="59"/>
    <n v="11"/>
    <x v="94"/>
    <n v="8470"/>
    <n v="847"/>
    <n v="769.99999999999989"/>
    <x v="3"/>
    <n v="317"/>
    <n v="31.7"/>
    <n v="18"/>
    <n v="3"/>
    <x v="1"/>
    <n v="2962"/>
    <n v="29.62"/>
  </r>
  <r>
    <x v="4"/>
    <x v="657"/>
    <x v="0"/>
    <n v="687"/>
    <x v="306"/>
    <n v="192"/>
    <n v="1.92"/>
    <n v="170"/>
    <n v="150"/>
    <n v="73"/>
    <n v="131"/>
    <x v="34"/>
    <n v="10810"/>
    <n v="1081"/>
    <n v="825.19083969465646"/>
    <x v="2"/>
    <n v="290"/>
    <n v="29"/>
    <n v="30"/>
    <n v="4"/>
    <x v="1"/>
    <n v="1864"/>
    <n v="18.64"/>
  </r>
  <r>
    <x v="29"/>
    <x v="658"/>
    <x v="1"/>
    <n v="531"/>
    <x v="417"/>
    <n v="159"/>
    <n v="1.59"/>
    <n v="187"/>
    <n v="136"/>
    <n v="72"/>
    <n v="82"/>
    <x v="10"/>
    <n v="5020"/>
    <n v="502"/>
    <n v="61.219512195121958"/>
    <x v="3"/>
    <n v="295"/>
    <n v="29.5"/>
    <n v="25"/>
    <n v="2"/>
    <x v="2"/>
    <n v="210"/>
    <n v="21"/>
  </r>
  <r>
    <x v="18"/>
    <x v="659"/>
    <x v="0"/>
    <n v="648"/>
    <x v="163"/>
    <n v="165"/>
    <n v="1.65"/>
    <n v="161"/>
    <n v="166"/>
    <n v="67"/>
    <n v="11"/>
    <x v="94"/>
    <n v="9040"/>
    <n v="904"/>
    <n v="821.81818181818176"/>
    <x v="2"/>
    <n v="244"/>
    <n v="24.4"/>
    <n v="28"/>
    <n v="3"/>
    <x v="1"/>
    <n v="238"/>
    <n v="23.8"/>
  </r>
  <r>
    <x v="12"/>
    <x v="660"/>
    <x v="1"/>
    <n v="503"/>
    <x v="57"/>
    <n v="161"/>
    <n v="1.61"/>
    <n v="167"/>
    <n v="128"/>
    <n v="50"/>
    <n v="117"/>
    <x v="21"/>
    <n v="7490"/>
    <n v="749"/>
    <n v="640.17094017094018"/>
    <x v="1"/>
    <n v="328"/>
    <n v="32.799999999999997"/>
    <n v="25"/>
    <n v="2"/>
    <x v="2"/>
    <n v="1941"/>
    <n v="19.41"/>
  </r>
  <r>
    <x v="19"/>
    <x v="661"/>
    <x v="0"/>
    <n v="1023"/>
    <x v="418"/>
    <n v="163"/>
    <n v="1.63"/>
    <n v="188"/>
    <n v="129"/>
    <n v="52"/>
    <n v="134"/>
    <x v="33"/>
    <n v="8560"/>
    <n v="856"/>
    <n v="638.80597014925365"/>
    <x v="0"/>
    <n v="209"/>
    <n v="20.9"/>
    <n v="26"/>
    <n v="4"/>
    <x v="1"/>
    <n v="385"/>
    <n v="38.5"/>
  </r>
  <r>
    <x v="40"/>
    <x v="662"/>
    <x v="0"/>
    <n v="629"/>
    <x v="137"/>
    <n v="192"/>
    <n v="1.92"/>
    <n v="170"/>
    <n v="127"/>
    <n v="70"/>
    <n v="113"/>
    <x v="15"/>
    <n v="7890"/>
    <n v="789"/>
    <n v="698.23008849557527"/>
    <x v="1"/>
    <n v="252"/>
    <n v="25.2"/>
    <n v="36"/>
    <n v="2"/>
    <x v="2"/>
    <n v="1706"/>
    <n v="17.059999999999999"/>
  </r>
  <r>
    <x v="16"/>
    <x v="663"/>
    <x v="1"/>
    <n v="565"/>
    <x v="419"/>
    <n v="16"/>
    <n v="1.6"/>
    <n v="196"/>
    <n v="140"/>
    <n v="61"/>
    <n v="188"/>
    <x v="120"/>
    <n v="11840"/>
    <n v="1184"/>
    <n v="629.78723404255322"/>
    <x v="0"/>
    <n v="192"/>
    <n v="19.2"/>
    <n v="27"/>
    <n v="5"/>
    <x v="0"/>
    <n v="2207"/>
    <n v="22.07"/>
  </r>
  <r>
    <x v="34"/>
    <x v="664"/>
    <x v="1"/>
    <n v="746"/>
    <x v="216"/>
    <n v="155"/>
    <n v="1.55"/>
    <n v="177"/>
    <n v="132"/>
    <n v="50"/>
    <n v="71"/>
    <x v="140"/>
    <n v="4220"/>
    <n v="422"/>
    <n v="59.436619718309863"/>
    <x v="2"/>
    <n v="333"/>
    <n v="33.299999999999997"/>
    <n v="21"/>
    <n v="2"/>
    <x v="2"/>
    <n v="3105"/>
    <n v="31.05"/>
  </r>
  <r>
    <x v="37"/>
    <x v="665"/>
    <x v="0"/>
    <n v="520"/>
    <x v="145"/>
    <n v="179"/>
    <n v="1.79"/>
    <n v="173"/>
    <n v="169"/>
    <n v="52"/>
    <n v="112"/>
    <x v="20"/>
    <n v="9370"/>
    <n v="937"/>
    <n v="836.60714285714278"/>
    <x v="1"/>
    <n v="296"/>
    <n v="29.6"/>
    <n v="30"/>
    <n v="3"/>
    <x v="2"/>
    <n v="1623"/>
    <n v="16.23"/>
  </r>
  <r>
    <x v="31"/>
    <x v="666"/>
    <x v="1"/>
    <n v="521"/>
    <x v="359"/>
    <n v="167"/>
    <n v="1.67"/>
    <n v="169"/>
    <n v="124"/>
    <n v="52"/>
    <n v="15"/>
    <x v="19"/>
    <n v="8370"/>
    <n v="837"/>
    <n v="558"/>
    <x v="0"/>
    <n v="320"/>
    <n v="32"/>
    <n v="15"/>
    <n v="2"/>
    <x v="2"/>
    <n v="1868"/>
    <n v="18.68"/>
  </r>
  <r>
    <x v="38"/>
    <x v="667"/>
    <x v="1"/>
    <n v="722"/>
    <x v="420"/>
    <n v="154"/>
    <n v="1.54"/>
    <n v="194"/>
    <n v="125"/>
    <n v="54"/>
    <n v="97"/>
    <x v="64"/>
    <n v="6060"/>
    <n v="606"/>
    <n v="62.474226804123717"/>
    <x v="3"/>
    <n v="271"/>
    <n v="27.1"/>
    <n v="17"/>
    <n v="2"/>
    <x v="2"/>
    <n v="3044"/>
    <n v="30.44"/>
  </r>
  <r>
    <x v="4"/>
    <x v="668"/>
    <x v="0"/>
    <n v="858"/>
    <x v="421"/>
    <n v="18"/>
    <n v="1.8"/>
    <n v="168"/>
    <n v="149"/>
    <n v="68"/>
    <n v="172"/>
    <x v="71"/>
    <n v="14100"/>
    <n v="1410"/>
    <n v="819.76744186046517"/>
    <x v="2"/>
    <n v="101"/>
    <n v="10.1"/>
    <n v="35"/>
    <n v="4"/>
    <x v="0"/>
    <n v="2648"/>
    <n v="26.48"/>
  </r>
  <r>
    <x v="33"/>
    <x v="669"/>
    <x v="0"/>
    <n v="814"/>
    <x v="34"/>
    <n v="185"/>
    <n v="1.85"/>
    <n v="194"/>
    <n v="150"/>
    <n v="74"/>
    <n v="16"/>
    <x v="102"/>
    <n v="13200"/>
    <n v="1320"/>
    <n v="825"/>
    <x v="2"/>
    <n v="124"/>
    <n v="12.4"/>
    <n v="35"/>
    <n v="4"/>
    <x v="0"/>
    <n v="2378"/>
    <n v="23.78"/>
  </r>
  <r>
    <x v="21"/>
    <x v="670"/>
    <x v="1"/>
    <n v="509"/>
    <x v="422"/>
    <n v="165"/>
    <n v="1.65"/>
    <n v="170"/>
    <n v="136"/>
    <n v="50"/>
    <n v="145"/>
    <x v="35"/>
    <n v="8870"/>
    <n v="887"/>
    <n v="611.72413793103453"/>
    <x v="3"/>
    <n v="301"/>
    <n v="30.1"/>
    <n v="23"/>
    <n v="2"/>
    <x v="2"/>
    <n v="187"/>
    <n v="18.7"/>
  </r>
  <r>
    <x v="32"/>
    <x v="671"/>
    <x v="0"/>
    <n v="520"/>
    <x v="145"/>
    <n v="178"/>
    <n v="1.78"/>
    <n v="171"/>
    <n v="130"/>
    <n v="53"/>
    <n v="138"/>
    <x v="82"/>
    <n v="9870"/>
    <n v="987"/>
    <n v="715.21739130434787"/>
    <x v="3"/>
    <n v="224"/>
    <n v="22.4"/>
    <n v="27"/>
    <n v="4"/>
    <x v="1"/>
    <n v="1641"/>
    <n v="16.41"/>
  </r>
  <r>
    <x v="39"/>
    <x v="672"/>
    <x v="0"/>
    <n v="710"/>
    <x v="22"/>
    <n v="193"/>
    <n v="1.93"/>
    <n v="162"/>
    <n v="139"/>
    <n v="53"/>
    <n v="142"/>
    <x v="24"/>
    <n v="10860"/>
    <n v="1086"/>
    <n v="764.78873239436621"/>
    <x v="0"/>
    <n v="212"/>
    <n v="21.2"/>
    <n v="29"/>
    <n v="4"/>
    <x v="1"/>
    <n v="1906"/>
    <n v="19.059999999999999"/>
  </r>
  <r>
    <x v="36"/>
    <x v="673"/>
    <x v="0"/>
    <n v="806"/>
    <x v="423"/>
    <n v="177"/>
    <n v="1.77"/>
    <n v="198"/>
    <n v="167"/>
    <n v="66"/>
    <n v="151"/>
    <x v="128"/>
    <n v="12480"/>
    <n v="1248"/>
    <n v="826.49006622516561"/>
    <x v="2"/>
    <n v="129"/>
    <n v="12.9"/>
    <n v="35"/>
    <n v="4"/>
    <x v="0"/>
    <n v="2573"/>
    <n v="25.73"/>
  </r>
  <r>
    <x v="39"/>
    <x v="674"/>
    <x v="1"/>
    <n v="583"/>
    <x v="424"/>
    <n v="172"/>
    <n v="1.72"/>
    <n v="173"/>
    <n v="128"/>
    <n v="63"/>
    <n v="10"/>
    <x v="75"/>
    <n v="6400"/>
    <n v="640"/>
    <n v="640"/>
    <x v="0"/>
    <n v="326"/>
    <n v="32.6"/>
    <n v="16"/>
    <n v="3"/>
    <x v="1"/>
    <n v="1971"/>
    <n v="19.71"/>
  </r>
  <r>
    <x v="15"/>
    <x v="675"/>
    <x v="1"/>
    <n v="630"/>
    <x v="164"/>
    <n v="17"/>
    <n v="1.7"/>
    <n v="187"/>
    <n v="121"/>
    <n v="67"/>
    <n v="132"/>
    <x v="31"/>
    <n v="7190"/>
    <n v="719"/>
    <n v="544.69696969696963"/>
    <x v="3"/>
    <n v="349"/>
    <n v="34.9"/>
    <n v="25"/>
    <n v="3"/>
    <x v="2"/>
    <n v="218"/>
    <n v="21.8"/>
  </r>
  <r>
    <x v="11"/>
    <x v="676"/>
    <x v="0"/>
    <n v="1110"/>
    <x v="425"/>
    <n v="194"/>
    <n v="1.94"/>
    <n v="170"/>
    <n v="156"/>
    <n v="50"/>
    <n v="102"/>
    <x v="73"/>
    <n v="8750"/>
    <n v="875"/>
    <n v="857.84313725490199"/>
    <x v="2"/>
    <n v="276"/>
    <n v="27.6"/>
    <n v="33"/>
    <n v="4"/>
    <x v="1"/>
    <n v="2949"/>
    <n v="29.49"/>
  </r>
  <r>
    <x v="6"/>
    <x v="677"/>
    <x v="1"/>
    <n v="526"/>
    <x v="385"/>
    <n v="166"/>
    <n v="1.66"/>
    <n v="198"/>
    <n v="120"/>
    <n v="71"/>
    <n v="127"/>
    <x v="7"/>
    <n v="7620"/>
    <n v="762"/>
    <n v="600"/>
    <x v="3"/>
    <n v="329"/>
    <n v="32.9"/>
    <n v="17"/>
    <n v="3"/>
    <x v="1"/>
    <n v="1909"/>
    <n v="19.09"/>
  </r>
  <r>
    <x v="23"/>
    <x v="678"/>
    <x v="0"/>
    <n v="1164"/>
    <x v="426"/>
    <n v="20"/>
    <n v="2"/>
    <n v="184"/>
    <n v="123"/>
    <n v="65"/>
    <n v="113"/>
    <x v="15"/>
    <n v="6880"/>
    <n v="688"/>
    <n v="608.84955752212397"/>
    <x v="0"/>
    <n v="262"/>
    <n v="26.2"/>
    <n v="31"/>
    <n v="3"/>
    <x v="2"/>
    <n v="291"/>
    <n v="29.1"/>
  </r>
  <r>
    <x v="23"/>
    <x v="679"/>
    <x v="1"/>
    <n v="756"/>
    <x v="87"/>
    <n v="161"/>
    <n v="1.61"/>
    <n v="180"/>
    <n v="155"/>
    <n v="52"/>
    <n v="141"/>
    <x v="39"/>
    <n v="9830"/>
    <n v="983"/>
    <n v="697.16312056737593"/>
    <x v="0"/>
    <n v="349"/>
    <n v="34.9"/>
    <n v="25"/>
    <n v="4"/>
    <x v="1"/>
    <n v="2917"/>
    <n v="29.17"/>
  </r>
  <r>
    <x v="35"/>
    <x v="680"/>
    <x v="0"/>
    <n v="616"/>
    <x v="427"/>
    <n v="18"/>
    <n v="1.8"/>
    <n v="169"/>
    <n v="144"/>
    <n v="72"/>
    <n v="148"/>
    <x v="26"/>
    <n v="11720"/>
    <n v="1172"/>
    <n v="791.89189189189187"/>
    <x v="0"/>
    <n v="264"/>
    <n v="26.4"/>
    <n v="31"/>
    <n v="2"/>
    <x v="2"/>
    <n v="1901"/>
    <n v="19.010000000000002"/>
  </r>
  <r>
    <x v="35"/>
    <x v="681"/>
    <x v="0"/>
    <n v="1080"/>
    <x v="428"/>
    <n v="18"/>
    <n v="1.8"/>
    <n v="174"/>
    <n v="122"/>
    <n v="70"/>
    <n v="138"/>
    <x v="82"/>
    <n v="9260"/>
    <n v="926"/>
    <n v="671.01449275362324"/>
    <x v="2"/>
    <n v="286"/>
    <n v="28.6"/>
    <n v="25"/>
    <n v="4"/>
    <x v="1"/>
    <n v="3333"/>
    <n v="33.33"/>
  </r>
  <r>
    <x v="5"/>
    <x v="682"/>
    <x v="1"/>
    <n v="593"/>
    <x v="36"/>
    <n v="175"/>
    <n v="1.75"/>
    <n v="178"/>
    <n v="128"/>
    <n v="58"/>
    <n v="99"/>
    <x v="103"/>
    <n v="6340"/>
    <n v="634"/>
    <n v="64.040404040404042"/>
    <x v="3"/>
    <n v="345"/>
    <n v="34.5"/>
    <n v="23"/>
    <n v="3"/>
    <x v="2"/>
    <n v="1936"/>
    <n v="19.36"/>
  </r>
  <r>
    <x v="32"/>
    <x v="683"/>
    <x v="0"/>
    <n v="757"/>
    <x v="270"/>
    <n v="194"/>
    <n v="1.94"/>
    <n v="181"/>
    <n v="141"/>
    <n v="72"/>
    <n v="118"/>
    <x v="13"/>
    <n v="9150"/>
    <n v="915"/>
    <n v="775.42372881355936"/>
    <x v="3"/>
    <n v="293"/>
    <n v="29.3"/>
    <n v="24"/>
    <n v="4"/>
    <x v="1"/>
    <n v="2011"/>
    <n v="20.11"/>
  </r>
  <r>
    <x v="4"/>
    <x v="684"/>
    <x v="1"/>
    <n v="563"/>
    <x v="238"/>
    <n v="16"/>
    <n v="1.6"/>
    <n v="180"/>
    <n v="142"/>
    <n v="53"/>
    <n v="121"/>
    <x v="101"/>
    <n v="8590"/>
    <n v="859"/>
    <n v="709.91735537190084"/>
    <x v="0"/>
    <n v="288"/>
    <n v="28.8"/>
    <n v="19"/>
    <n v="4"/>
    <x v="1"/>
    <n v="2199"/>
    <n v="21.99"/>
  </r>
  <r>
    <x v="28"/>
    <x v="685"/>
    <x v="1"/>
    <n v="582"/>
    <x v="60"/>
    <n v="173"/>
    <n v="1.73"/>
    <n v="191"/>
    <n v="131"/>
    <n v="70"/>
    <n v="117"/>
    <x v="21"/>
    <n v="7660"/>
    <n v="766"/>
    <n v="654.70085470085473"/>
    <x v="0"/>
    <n v="258"/>
    <n v="25.8"/>
    <n v="18"/>
    <n v="3"/>
    <x v="1"/>
    <n v="1945"/>
    <n v="19.45"/>
  </r>
  <r>
    <x v="25"/>
    <x v="686"/>
    <x v="0"/>
    <n v="557"/>
    <x v="211"/>
    <n v="168"/>
    <n v="1.68"/>
    <n v="182"/>
    <n v="129"/>
    <n v="54"/>
    <n v="113"/>
    <x v="15"/>
    <n v="8020"/>
    <n v="802"/>
    <n v="709.73451327433634"/>
    <x v="0"/>
    <n v="217"/>
    <n v="21.7"/>
    <n v="29"/>
    <n v="3"/>
    <x v="2"/>
    <n v="1973"/>
    <n v="19.73"/>
  </r>
  <r>
    <x v="38"/>
    <x v="687"/>
    <x v="0"/>
    <n v="1259"/>
    <x v="247"/>
    <n v="167"/>
    <n v="1.67"/>
    <n v="172"/>
    <n v="153"/>
    <n v="60"/>
    <n v="146"/>
    <x v="85"/>
    <n v="12290"/>
    <n v="1229"/>
    <n v="841.78082191780823"/>
    <x v="0"/>
    <n v="206"/>
    <n v="20.6"/>
    <n v="22"/>
    <n v="3"/>
    <x v="1"/>
    <n v="4514"/>
    <n v="45.14"/>
  </r>
  <r>
    <x v="40"/>
    <x v="688"/>
    <x v="1"/>
    <n v="627"/>
    <x v="429"/>
    <n v="167"/>
    <n v="1.67"/>
    <n v="164"/>
    <n v="162"/>
    <n v="70"/>
    <n v="102"/>
    <x v="73"/>
    <n v="8260"/>
    <n v="826"/>
    <n v="809.8039215686274"/>
    <x v="1"/>
    <n v="261"/>
    <n v="26.1"/>
    <n v="26"/>
    <n v="4"/>
    <x v="1"/>
    <n v="2248"/>
    <n v="22.48"/>
  </r>
  <r>
    <x v="27"/>
    <x v="689"/>
    <x v="0"/>
    <n v="866"/>
    <x v="117"/>
    <n v="186"/>
    <n v="1.86"/>
    <n v="163"/>
    <n v="129"/>
    <n v="58"/>
    <n v="137"/>
    <x v="18"/>
    <n v="9720"/>
    <n v="972"/>
    <n v="709.48905109489044"/>
    <x v="1"/>
    <n v="218"/>
    <n v="21.8"/>
    <n v="26"/>
    <n v="3"/>
    <x v="1"/>
    <n v="2503"/>
    <n v="25.03"/>
  </r>
  <r>
    <x v="38"/>
    <x v="690"/>
    <x v="0"/>
    <n v="645"/>
    <x v="329"/>
    <n v="182"/>
    <n v="1.82"/>
    <n v="187"/>
    <n v="149"/>
    <n v="52"/>
    <n v="12"/>
    <x v="37"/>
    <n v="9830"/>
    <n v="983"/>
    <n v="819.16666666666674"/>
    <x v="1"/>
    <n v="234"/>
    <n v="23.4"/>
    <n v="24"/>
    <n v="3"/>
    <x v="1"/>
    <n v="1947"/>
    <n v="19.47"/>
  </r>
  <r>
    <x v="10"/>
    <x v="691"/>
    <x v="0"/>
    <n v="766"/>
    <x v="430"/>
    <n v="186"/>
    <n v="1.86"/>
    <n v="173"/>
    <n v="141"/>
    <n v="55"/>
    <n v="114"/>
    <x v="36"/>
    <n v="7960"/>
    <n v="796"/>
    <n v="698.24561403508778"/>
    <x v="0"/>
    <n v="254"/>
    <n v="25.4"/>
    <n v="28"/>
    <n v="4"/>
    <x v="1"/>
    <n v="2214"/>
    <n v="22.14"/>
  </r>
  <r>
    <x v="41"/>
    <x v="692"/>
    <x v="0"/>
    <n v="814"/>
    <x v="34"/>
    <n v="183"/>
    <n v="1.83"/>
    <n v="167"/>
    <n v="125"/>
    <n v="73"/>
    <n v="198"/>
    <x v="77"/>
    <n v="12250"/>
    <n v="1225"/>
    <n v="618.68686868686871"/>
    <x v="0"/>
    <n v="136"/>
    <n v="13.6"/>
    <n v="35"/>
    <n v="5"/>
    <x v="0"/>
    <n v="2431"/>
    <n v="24.31"/>
  </r>
  <r>
    <x v="34"/>
    <x v="693"/>
    <x v="0"/>
    <n v="607"/>
    <x v="267"/>
    <n v="171"/>
    <n v="1.71"/>
    <n v="168"/>
    <n v="169"/>
    <n v="60"/>
    <n v="114"/>
    <x v="36"/>
    <n v="9540"/>
    <n v="954"/>
    <n v="836.84210526315792"/>
    <x v="3"/>
    <n v="221"/>
    <n v="22.1"/>
    <n v="25"/>
    <n v="2"/>
    <x v="2"/>
    <n v="2076"/>
    <n v="20.76"/>
  </r>
  <r>
    <x v="21"/>
    <x v="694"/>
    <x v="1"/>
    <n v="572"/>
    <x v="431"/>
    <n v="155"/>
    <n v="1.55"/>
    <n v="194"/>
    <n v="121"/>
    <n v="58"/>
    <n v="167"/>
    <x v="41"/>
    <n v="9090"/>
    <n v="909"/>
    <n v="544.31137724550899"/>
    <x v="2"/>
    <n v="184"/>
    <n v="18.399999999999999"/>
    <n v="27"/>
    <n v="5"/>
    <x v="0"/>
    <n v="2381"/>
    <n v="23.81"/>
  </r>
  <r>
    <x v="36"/>
    <x v="695"/>
    <x v="1"/>
    <n v="730"/>
    <x v="54"/>
    <n v="159"/>
    <n v="1.59"/>
    <n v="196"/>
    <n v="149"/>
    <n v="64"/>
    <n v="119"/>
    <x v="17"/>
    <n v="7980"/>
    <n v="798"/>
    <n v="670.58823529411768"/>
    <x v="3"/>
    <n v="320"/>
    <n v="32"/>
    <n v="21"/>
    <n v="3"/>
    <x v="1"/>
    <n v="2888"/>
    <n v="28.88"/>
  </r>
  <r>
    <x v="3"/>
    <x v="696"/>
    <x v="0"/>
    <n v="1238"/>
    <x v="432"/>
    <n v="199"/>
    <n v="1.99"/>
    <n v="180"/>
    <n v="121"/>
    <n v="72"/>
    <n v="113"/>
    <x v="15"/>
    <n v="7520"/>
    <n v="752"/>
    <n v="665.48672566371692"/>
    <x v="1"/>
    <n v="256"/>
    <n v="25.6"/>
    <n v="26"/>
    <n v="3"/>
    <x v="2"/>
    <n v="3126"/>
    <n v="31.26"/>
  </r>
  <r>
    <x v="0"/>
    <x v="697"/>
    <x v="0"/>
    <n v="936"/>
    <x v="311"/>
    <n v="166"/>
    <n v="1.66"/>
    <n v="177"/>
    <n v="151"/>
    <n v="52"/>
    <n v="137"/>
    <x v="18"/>
    <n v="10240"/>
    <n v="1024"/>
    <n v="747.44525547445255"/>
    <x v="3"/>
    <n v="290"/>
    <n v="29"/>
    <n v="22"/>
    <n v="2"/>
    <x v="2"/>
    <n v="3397"/>
    <n v="33.97"/>
  </r>
  <r>
    <x v="29"/>
    <x v="698"/>
    <x v="0"/>
    <n v="768"/>
    <x v="433"/>
    <n v="192"/>
    <n v="1.92"/>
    <n v="192"/>
    <n v="161"/>
    <n v="50"/>
    <n v="124"/>
    <x v="12"/>
    <n v="9880"/>
    <n v="988"/>
    <n v="796.77419354838707"/>
    <x v="0"/>
    <n v="211"/>
    <n v="21.1"/>
    <n v="25"/>
    <n v="3"/>
    <x v="2"/>
    <n v="2083"/>
    <n v="20.83"/>
  </r>
  <r>
    <x v="34"/>
    <x v="699"/>
    <x v="1"/>
    <n v="547"/>
    <x v="46"/>
    <n v="153"/>
    <n v="1.53"/>
    <n v="167"/>
    <n v="135"/>
    <n v="69"/>
    <n v="111"/>
    <x v="2"/>
    <n v="6740"/>
    <n v="674"/>
    <n v="607.20720720720715"/>
    <x v="1"/>
    <n v="268"/>
    <n v="26.8"/>
    <n v="20"/>
    <n v="4"/>
    <x v="1"/>
    <n v="2337"/>
    <n v="23.37"/>
  </r>
  <r>
    <x v="11"/>
    <x v="700"/>
    <x v="0"/>
    <n v="923"/>
    <x v="434"/>
    <n v="194"/>
    <n v="1.94"/>
    <n v="176"/>
    <n v="131"/>
    <n v="71"/>
    <n v="114"/>
    <x v="36"/>
    <n v="8210"/>
    <n v="821"/>
    <n v="720.17543859649129"/>
    <x v="1"/>
    <n v="243"/>
    <n v="24.3"/>
    <n v="21"/>
    <n v="3"/>
    <x v="1"/>
    <n v="2452"/>
    <n v="24.52"/>
  </r>
  <r>
    <x v="17"/>
    <x v="701"/>
    <x v="1"/>
    <n v="718"/>
    <x v="435"/>
    <n v="155"/>
    <n v="1.55"/>
    <n v="190"/>
    <n v="120"/>
    <n v="68"/>
    <n v="12"/>
    <x v="37"/>
    <n v="7200"/>
    <n v="720"/>
    <n v="600"/>
    <x v="2"/>
    <n v="263"/>
    <n v="26.3"/>
    <n v="24"/>
    <n v="4"/>
    <x v="1"/>
    <n v="2989"/>
    <n v="29.89"/>
  </r>
  <r>
    <x v="38"/>
    <x v="702"/>
    <x v="1"/>
    <n v="669"/>
    <x v="310"/>
    <n v="157"/>
    <n v="1.57"/>
    <n v="193"/>
    <n v="127"/>
    <n v="63"/>
    <n v="107"/>
    <x v="53"/>
    <n v="6790"/>
    <n v="679"/>
    <n v="634.57943925233644"/>
    <x v="2"/>
    <n v="307"/>
    <n v="30.7"/>
    <n v="22"/>
    <n v="3"/>
    <x v="1"/>
    <n v="2714"/>
    <n v="27.14"/>
  </r>
  <r>
    <x v="39"/>
    <x v="703"/>
    <x v="1"/>
    <n v="487"/>
    <x v="242"/>
    <n v="176"/>
    <n v="1.76"/>
    <n v="165"/>
    <n v="167"/>
    <n v="66"/>
    <n v="137"/>
    <x v="18"/>
    <n v="11440"/>
    <n v="1144"/>
    <n v="835.03649635036493"/>
    <x v="1"/>
    <n v="290"/>
    <n v="29"/>
    <n v="22"/>
    <n v="4"/>
    <x v="1"/>
    <n v="1572"/>
    <n v="15.72"/>
  </r>
  <r>
    <x v="14"/>
    <x v="704"/>
    <x v="0"/>
    <n v="662"/>
    <x v="347"/>
    <n v="171"/>
    <n v="1.71"/>
    <n v="181"/>
    <n v="169"/>
    <n v="71"/>
    <n v="142"/>
    <x v="24"/>
    <n v="11880"/>
    <n v="1188"/>
    <n v="836.61971830985919"/>
    <x v="1"/>
    <n v="228"/>
    <n v="22.8"/>
    <n v="29"/>
    <n v="3"/>
    <x v="2"/>
    <n v="2264"/>
    <n v="22.64"/>
  </r>
  <r>
    <x v="14"/>
    <x v="705"/>
    <x v="1"/>
    <n v="400"/>
    <x v="176"/>
    <n v="176"/>
    <n v="1.76"/>
    <n v="173"/>
    <n v="132"/>
    <n v="63"/>
    <n v="8"/>
    <x v="84"/>
    <n v="4750"/>
    <n v="475"/>
    <e v="#VALUE!"/>
    <x v="3"/>
    <n v="267"/>
    <n v="26.7"/>
    <n v="22"/>
    <n v="3"/>
    <x v="2"/>
    <n v="1291"/>
    <n v="12.91"/>
  </r>
  <r>
    <x v="32"/>
    <x v="706"/>
    <x v="0"/>
    <n v="1124"/>
    <x v="251"/>
    <n v="185"/>
    <n v="1.85"/>
    <n v="162"/>
    <n v="134"/>
    <n v="66"/>
    <n v="118"/>
    <x v="13"/>
    <n v="8700"/>
    <n v="870"/>
    <n v="737.28813559322043"/>
    <x v="1"/>
    <n v="234"/>
    <n v="23.4"/>
    <n v="36"/>
    <n v="4"/>
    <x v="1"/>
    <n v="3284"/>
    <n v="32.840000000000003"/>
  </r>
  <r>
    <x v="6"/>
    <x v="707"/>
    <x v="1"/>
    <n v="700"/>
    <x v="148"/>
    <n v="155"/>
    <n v="1.55"/>
    <n v="171"/>
    <n v="163"/>
    <n v="74"/>
    <n v="85"/>
    <x v="122"/>
    <n v="6930"/>
    <n v="693"/>
    <n v="81.529411764705884"/>
    <x v="0"/>
    <n v="311"/>
    <n v="31.1"/>
    <n v="15"/>
    <n v="3"/>
    <x v="2"/>
    <n v="2914"/>
    <n v="29.14"/>
  </r>
  <r>
    <x v="2"/>
    <x v="708"/>
    <x v="0"/>
    <n v="840"/>
    <x v="332"/>
    <n v="174"/>
    <n v="1.74"/>
    <n v="195"/>
    <n v="127"/>
    <n v="63"/>
    <n v="145"/>
    <x v="35"/>
    <n v="10130"/>
    <n v="1013"/>
    <n v="698.62068965517244"/>
    <x v="3"/>
    <n v="258"/>
    <n v="25.8"/>
    <n v="21"/>
    <n v="3"/>
    <x v="2"/>
    <n v="2774"/>
    <n v="27.74"/>
  </r>
  <r>
    <x v="23"/>
    <x v="709"/>
    <x v="1"/>
    <n v="438"/>
    <x v="17"/>
    <n v="165"/>
    <n v="1.65"/>
    <n v="171"/>
    <n v="129"/>
    <n v="61"/>
    <n v="129"/>
    <x v="28"/>
    <n v="7490"/>
    <n v="749"/>
    <n v="580.62015503875966"/>
    <x v="0"/>
    <n v="266"/>
    <n v="26.6"/>
    <n v="17"/>
    <n v="4"/>
    <x v="1"/>
    <n v="1609"/>
    <n v="16.09"/>
  </r>
  <r>
    <x v="4"/>
    <x v="710"/>
    <x v="0"/>
    <n v="1233"/>
    <x v="295"/>
    <n v="162"/>
    <n v="1.62"/>
    <n v="161"/>
    <n v="165"/>
    <n v="65"/>
    <n v="134"/>
    <x v="33"/>
    <n v="12160"/>
    <n v="1216"/>
    <n v="907.46268656716416"/>
    <x v="0"/>
    <n v="212"/>
    <n v="21.2"/>
    <n v="23"/>
    <n v="4"/>
    <x v="1"/>
    <n v="4698"/>
    <n v="46.98"/>
  </r>
  <r>
    <x v="28"/>
    <x v="711"/>
    <x v="1"/>
    <n v="579"/>
    <x v="436"/>
    <n v="156"/>
    <n v="1.56"/>
    <n v="161"/>
    <n v="124"/>
    <n v="50"/>
    <n v="18"/>
    <x v="60"/>
    <n v="11160"/>
    <n v="1116"/>
    <n v="620"/>
    <x v="0"/>
    <n v="151"/>
    <n v="15.1"/>
    <n v="27"/>
    <n v="5"/>
    <x v="0"/>
    <n v="2379"/>
    <n v="23.79"/>
  </r>
  <r>
    <x v="13"/>
    <x v="712"/>
    <x v="0"/>
    <n v="824"/>
    <x v="111"/>
    <n v="196"/>
    <n v="1.96"/>
    <n v="174"/>
    <n v="169"/>
    <n v="62"/>
    <n v="19"/>
    <x v="123"/>
    <n v="17660"/>
    <n v="1766"/>
    <n v="929.47368421052636"/>
    <x v="1"/>
    <n v="101"/>
    <n v="10.1"/>
    <n v="35"/>
    <n v="5"/>
    <x v="0"/>
    <n v="2145"/>
    <n v="21.45"/>
  </r>
  <r>
    <x v="7"/>
    <x v="713"/>
    <x v="0"/>
    <n v="848"/>
    <x v="258"/>
    <n v="179"/>
    <n v="1.79"/>
    <n v="182"/>
    <n v="138"/>
    <n v="55"/>
    <n v="135"/>
    <x v="14"/>
    <n v="10250"/>
    <n v="1025"/>
    <n v="759.25925925925924"/>
    <x v="2"/>
    <n v="288"/>
    <n v="28.8"/>
    <n v="23"/>
    <n v="4"/>
    <x v="1"/>
    <n v="2647"/>
    <n v="26.47"/>
  </r>
  <r>
    <x v="0"/>
    <x v="714"/>
    <x v="0"/>
    <n v="1096"/>
    <x v="437"/>
    <n v="166"/>
    <n v="1.66"/>
    <n v="188"/>
    <n v="166"/>
    <n v="66"/>
    <n v="129"/>
    <x v="28"/>
    <n v="10600"/>
    <n v="1060"/>
    <n v="821.7054263565891"/>
    <x v="2"/>
    <n v="205"/>
    <n v="20.5"/>
    <n v="31"/>
    <n v="3"/>
    <x v="1"/>
    <n v="3977"/>
    <n v="39.770000000000003"/>
  </r>
  <r>
    <x v="15"/>
    <x v="715"/>
    <x v="0"/>
    <n v="864"/>
    <x v="438"/>
    <n v="177"/>
    <n v="1.77"/>
    <n v="176"/>
    <n v="157"/>
    <n v="61"/>
    <n v="10"/>
    <x v="75"/>
    <n v="7770"/>
    <n v="777"/>
    <n v="777"/>
    <x v="0"/>
    <n v="273"/>
    <n v="27.3"/>
    <n v="28"/>
    <n v="3"/>
    <x v="1"/>
    <n v="2758"/>
    <n v="27.58"/>
  </r>
  <r>
    <x v="34"/>
    <x v="716"/>
    <x v="1"/>
    <n v="639"/>
    <x v="200"/>
    <n v="18"/>
    <n v="1.8"/>
    <n v="191"/>
    <n v="130"/>
    <n v="72"/>
    <n v="107"/>
    <x v="53"/>
    <n v="6260"/>
    <n v="626"/>
    <n v="585.04672897196258"/>
    <x v="1"/>
    <n v="337"/>
    <n v="33.700000000000003"/>
    <n v="27"/>
    <n v="4"/>
    <x v="1"/>
    <n v="1972"/>
    <n v="19.72"/>
  </r>
  <r>
    <x v="15"/>
    <x v="717"/>
    <x v="1"/>
    <n v="708"/>
    <x v="439"/>
    <n v="162"/>
    <n v="1.62"/>
    <n v="166"/>
    <n v="162"/>
    <n v="68"/>
    <n v="54"/>
    <x v="63"/>
    <n v="3940"/>
    <n v="394"/>
    <n v="72.962962962962962"/>
    <x v="3"/>
    <n v="260"/>
    <n v="26"/>
    <n v="18"/>
    <n v="3"/>
    <x v="2"/>
    <n v="2698"/>
    <n v="26.98"/>
  </r>
  <r>
    <x v="34"/>
    <x v="718"/>
    <x v="0"/>
    <n v="1153"/>
    <x v="136"/>
    <n v="167"/>
    <n v="1.67"/>
    <n v="189"/>
    <n v="139"/>
    <n v="55"/>
    <n v="138"/>
    <x v="82"/>
    <n v="9500"/>
    <n v="950"/>
    <n v="688.40579710144937"/>
    <x v="0"/>
    <n v="244"/>
    <n v="24.4"/>
    <n v="25"/>
    <n v="3"/>
    <x v="1"/>
    <n v="4134"/>
    <n v="41.34"/>
  </r>
  <r>
    <x v="26"/>
    <x v="719"/>
    <x v="1"/>
    <n v="553"/>
    <x v="393"/>
    <n v="156"/>
    <n v="1.56"/>
    <n v="187"/>
    <n v="139"/>
    <n v="56"/>
    <n v="171"/>
    <x v="98"/>
    <n v="11880"/>
    <n v="1188"/>
    <n v="694.73684210526312"/>
    <x v="3"/>
    <n v="198"/>
    <n v="19.8"/>
    <n v="27"/>
    <n v="5"/>
    <x v="0"/>
    <n v="2272"/>
    <n v="22.72"/>
  </r>
  <r>
    <x v="14"/>
    <x v="720"/>
    <x v="0"/>
    <n v="739"/>
    <x v="140"/>
    <n v="18"/>
    <n v="1.8"/>
    <n v="173"/>
    <n v="140"/>
    <n v="50"/>
    <n v="136"/>
    <x v="89"/>
    <n v="9420"/>
    <n v="942"/>
    <n v="692.64705882352939"/>
    <x v="3"/>
    <n v="283"/>
    <n v="28.3"/>
    <n v="37"/>
    <n v="3"/>
    <x v="2"/>
    <n v="2281"/>
    <n v="22.81"/>
  </r>
  <r>
    <x v="2"/>
    <x v="721"/>
    <x v="0"/>
    <n v="973"/>
    <x v="440"/>
    <n v="196"/>
    <n v="1.96"/>
    <n v="189"/>
    <n v="137"/>
    <n v="50"/>
    <n v="136"/>
    <x v="89"/>
    <n v="10250"/>
    <n v="1025"/>
    <n v="753.67647058823525"/>
    <x v="1"/>
    <n v="249"/>
    <n v="24.9"/>
    <n v="34"/>
    <n v="3"/>
    <x v="1"/>
    <n v="2533"/>
    <n v="25.33"/>
  </r>
  <r>
    <x v="19"/>
    <x v="722"/>
    <x v="1"/>
    <n v="604"/>
    <x v="441"/>
    <n v="165"/>
    <n v="1.65"/>
    <n v="176"/>
    <n v="169"/>
    <n v="54"/>
    <n v="127"/>
    <x v="7"/>
    <n v="9660"/>
    <n v="966"/>
    <n v="760.62992125984249"/>
    <x v="1"/>
    <n v="326"/>
    <n v="32.6"/>
    <n v="21"/>
    <n v="4"/>
    <x v="1"/>
    <n v="2219"/>
    <n v="22.19"/>
  </r>
  <r>
    <x v="34"/>
    <x v="723"/>
    <x v="0"/>
    <n v="493"/>
    <x v="442"/>
    <n v="161"/>
    <n v="1.61"/>
    <n v="191"/>
    <n v="129"/>
    <n v="55"/>
    <n v="136"/>
    <x v="89"/>
    <n v="8680"/>
    <n v="868"/>
    <n v="638.23529411764696"/>
    <x v="2"/>
    <n v="283"/>
    <n v="28.3"/>
    <n v="29"/>
    <n v="2"/>
    <x v="2"/>
    <n v="1902"/>
    <n v="19.02"/>
  </r>
  <r>
    <x v="15"/>
    <x v="724"/>
    <x v="0"/>
    <n v="918"/>
    <x v="443"/>
    <n v="178"/>
    <n v="1.78"/>
    <n v="165"/>
    <n v="153"/>
    <n v="65"/>
    <n v="144"/>
    <x v="70"/>
    <n v="10910"/>
    <n v="1091"/>
    <n v="757.63888888888891"/>
    <x v="2"/>
    <n v="235"/>
    <n v="23.5"/>
    <n v="34"/>
    <n v="3"/>
    <x v="2"/>
    <n v="2897"/>
    <n v="28.97"/>
  </r>
  <r>
    <x v="16"/>
    <x v="725"/>
    <x v="1"/>
    <n v="736"/>
    <x v="444"/>
    <n v="155"/>
    <n v="1.55"/>
    <n v="183"/>
    <n v="145"/>
    <n v="74"/>
    <n v="89"/>
    <x v="50"/>
    <n v="5810"/>
    <n v="581"/>
    <n v="65.280898876404493"/>
    <x v="1"/>
    <n v="339"/>
    <n v="33.9"/>
    <n v="21"/>
    <n v="3"/>
    <x v="2"/>
    <n v="3063"/>
    <n v="30.63"/>
  </r>
  <r>
    <x v="8"/>
    <x v="726"/>
    <x v="0"/>
    <n v="471"/>
    <x v="445"/>
    <n v="178"/>
    <n v="1.78"/>
    <n v="165"/>
    <n v="149"/>
    <n v="65"/>
    <n v="126"/>
    <x v="32"/>
    <n v="9290"/>
    <n v="929"/>
    <n v="737.30158730158735"/>
    <x v="0"/>
    <n v="247"/>
    <n v="24.7"/>
    <n v="24"/>
    <n v="3"/>
    <x v="2"/>
    <n v="1487"/>
    <n v="14.87"/>
  </r>
  <r>
    <x v="2"/>
    <x v="727"/>
    <x v="0"/>
    <n v="652"/>
    <x v="26"/>
    <n v="162"/>
    <n v="1.62"/>
    <n v="186"/>
    <n v="128"/>
    <n v="63"/>
    <n v="58"/>
    <x v="61"/>
    <n v="4080"/>
    <n v="408"/>
    <n v="70.344827586206904"/>
    <x v="2"/>
    <n v="253"/>
    <n v="25.3"/>
    <n v="34"/>
    <n v="2"/>
    <x v="2"/>
    <n v="2484"/>
    <n v="24.84"/>
  </r>
  <r>
    <x v="14"/>
    <x v="728"/>
    <x v="0"/>
    <n v="872"/>
    <x v="446"/>
    <n v="164"/>
    <n v="1.64"/>
    <n v="177"/>
    <n v="165"/>
    <n v="50"/>
    <n v="20"/>
    <x v="141"/>
    <n v="16340"/>
    <n v="1634"/>
    <n v="817"/>
    <x v="3"/>
    <n v="150"/>
    <n v="15"/>
    <n v="35"/>
    <n v="4"/>
    <x v="0"/>
    <n v="3242"/>
    <n v="32.42"/>
  </r>
  <r>
    <x v="20"/>
    <x v="729"/>
    <x v="0"/>
    <n v="967"/>
    <x v="53"/>
    <n v="171"/>
    <n v="1.71"/>
    <n v="183"/>
    <n v="150"/>
    <n v="62"/>
    <n v="57"/>
    <x v="119"/>
    <n v="4230"/>
    <n v="423"/>
    <n v="74.210526315789465"/>
    <x v="0"/>
    <n v="284"/>
    <n v="28.4"/>
    <n v="29"/>
    <n v="3"/>
    <x v="2"/>
    <n v="3307"/>
    <n v="33.07"/>
  </r>
  <r>
    <x v="32"/>
    <x v="730"/>
    <x v="1"/>
    <n v="469"/>
    <x v="400"/>
    <n v="161"/>
    <n v="1.61"/>
    <n v="196"/>
    <n v="161"/>
    <n v="69"/>
    <n v="102"/>
    <x v="73"/>
    <n v="8210"/>
    <n v="821"/>
    <n v="804.9019607843137"/>
    <x v="3"/>
    <n v="286"/>
    <n v="28.6"/>
    <n v="17"/>
    <n v="3"/>
    <x v="1"/>
    <n v="1809"/>
    <n v="18.09"/>
  </r>
  <r>
    <x v="39"/>
    <x v="731"/>
    <x v="1"/>
    <n v="721"/>
    <x v="82"/>
    <n v="162"/>
    <n v="1.62"/>
    <n v="183"/>
    <n v="123"/>
    <n v="59"/>
    <n v="138"/>
    <x v="82"/>
    <n v="8490"/>
    <n v="849"/>
    <n v="615.21739130434787"/>
    <x v="1"/>
    <n v="251"/>
    <n v="25.1"/>
    <n v="21"/>
    <n v="3"/>
    <x v="2"/>
    <n v="2747"/>
    <n v="27.47"/>
  </r>
  <r>
    <x v="1"/>
    <x v="732"/>
    <x v="1"/>
    <n v="625"/>
    <x v="287"/>
    <n v="154"/>
    <n v="1.54"/>
    <n v="197"/>
    <n v="125"/>
    <n v="73"/>
    <n v="161"/>
    <x v="79"/>
    <n v="9060"/>
    <n v="906"/>
    <n v="562.73291925465833"/>
    <x v="3"/>
    <n v="181"/>
    <n v="18.100000000000001"/>
    <n v="27"/>
    <n v="4"/>
    <x v="0"/>
    <n v="2635"/>
    <n v="26.35"/>
  </r>
  <r>
    <x v="27"/>
    <x v="733"/>
    <x v="0"/>
    <n v="1107"/>
    <x v="447"/>
    <n v="169"/>
    <n v="1.69"/>
    <n v="193"/>
    <n v="133"/>
    <n v="59"/>
    <n v="106"/>
    <x v="107"/>
    <n v="7750"/>
    <n v="775"/>
    <n v="731.13207547169804"/>
    <x v="0"/>
    <n v="270"/>
    <n v="27"/>
    <n v="27"/>
    <n v="3"/>
    <x v="2"/>
    <n v="3876"/>
    <n v="38.76"/>
  </r>
  <r>
    <x v="35"/>
    <x v="734"/>
    <x v="0"/>
    <n v="1026"/>
    <x v="92"/>
    <n v="183"/>
    <n v="1.83"/>
    <n v="199"/>
    <n v="123"/>
    <n v="58"/>
    <n v="141"/>
    <x v="39"/>
    <n v="9540"/>
    <n v="954"/>
    <n v="676.59574468085111"/>
    <x v="1"/>
    <n v="265"/>
    <n v="26.5"/>
    <n v="35"/>
    <n v="3"/>
    <x v="1"/>
    <n v="3064"/>
    <n v="30.64"/>
  </r>
  <r>
    <x v="32"/>
    <x v="735"/>
    <x v="1"/>
    <n v="643"/>
    <x v="24"/>
    <n v="162"/>
    <n v="1.62"/>
    <n v="174"/>
    <n v="145"/>
    <n v="62"/>
    <n v="176"/>
    <x v="137"/>
    <n v="12760"/>
    <n v="1276"/>
    <n v="725"/>
    <x v="0"/>
    <n v="198"/>
    <n v="19.8"/>
    <n v="27"/>
    <n v="5"/>
    <x v="0"/>
    <n v="245"/>
    <n v="24.5"/>
  </r>
  <r>
    <x v="35"/>
    <x v="736"/>
    <x v="0"/>
    <n v="807"/>
    <x v="448"/>
    <n v="161"/>
    <n v="1.61"/>
    <n v="170"/>
    <n v="166"/>
    <n v="52"/>
    <n v="175"/>
    <x v="46"/>
    <n v="15980"/>
    <n v="1598"/>
    <n v="913.14285714285711"/>
    <x v="3"/>
    <n v="143"/>
    <n v="14.3"/>
    <n v="35"/>
    <n v="4"/>
    <x v="0"/>
    <n v="3113"/>
    <n v="31.13"/>
  </r>
  <r>
    <x v="32"/>
    <x v="737"/>
    <x v="0"/>
    <n v="1153"/>
    <x v="136"/>
    <n v="181"/>
    <n v="1.81"/>
    <n v="181"/>
    <n v="167"/>
    <n v="67"/>
    <n v="136"/>
    <x v="89"/>
    <n v="12490"/>
    <n v="1249"/>
    <n v="918.38235294117635"/>
    <x v="0"/>
    <n v="245"/>
    <n v="24.5"/>
    <n v="22"/>
    <n v="2"/>
    <x v="2"/>
    <n v="3519"/>
    <n v="35.19"/>
  </r>
  <r>
    <x v="30"/>
    <x v="738"/>
    <x v="0"/>
    <n v="878"/>
    <x v="169"/>
    <n v="169"/>
    <n v="1.69"/>
    <n v="183"/>
    <n v="158"/>
    <n v="69"/>
    <n v="181"/>
    <x v="51"/>
    <n v="15730"/>
    <n v="1573"/>
    <n v="869.06077348066299"/>
    <x v="1"/>
    <n v="103"/>
    <n v="10.3"/>
    <n v="35"/>
    <n v="5"/>
    <x v="0"/>
    <n v="3074"/>
    <n v="30.74"/>
  </r>
  <r>
    <x v="8"/>
    <x v="739"/>
    <x v="0"/>
    <n v="743"/>
    <x v="298"/>
    <n v="161"/>
    <n v="1.61"/>
    <n v="160"/>
    <n v="136"/>
    <n v="51"/>
    <n v="106"/>
    <x v="107"/>
    <n v="7140"/>
    <n v="714"/>
    <n v="673.58490566037733"/>
    <x v="3"/>
    <n v="248"/>
    <n v="24.8"/>
    <n v="35"/>
    <n v="4"/>
    <x v="1"/>
    <n v="2866"/>
    <n v="28.66"/>
  </r>
  <r>
    <x v="39"/>
    <x v="740"/>
    <x v="1"/>
    <n v="785"/>
    <x v="208"/>
    <n v="17"/>
    <n v="1.7"/>
    <n v="177"/>
    <n v="138"/>
    <n v="66"/>
    <n v="136"/>
    <x v="89"/>
    <n v="9380"/>
    <n v="938"/>
    <n v="689.7058823529411"/>
    <x v="3"/>
    <n v="319"/>
    <n v="31.9"/>
    <n v="21"/>
    <n v="4"/>
    <x v="1"/>
    <n v="2716"/>
    <n v="27.16"/>
  </r>
  <r>
    <x v="34"/>
    <x v="741"/>
    <x v="1"/>
    <n v="773"/>
    <x v="449"/>
    <n v="158"/>
    <n v="1.58"/>
    <n v="171"/>
    <n v="168"/>
    <n v="68"/>
    <n v="97"/>
    <x v="64"/>
    <n v="7330"/>
    <n v="733"/>
    <n v="75.567010309278359"/>
    <x v="2"/>
    <n v="311"/>
    <n v="31.1"/>
    <n v="20"/>
    <n v="2"/>
    <x v="2"/>
    <n v="3096"/>
    <n v="30.96"/>
  </r>
  <r>
    <x v="33"/>
    <x v="742"/>
    <x v="1"/>
    <n v="645"/>
    <x v="329"/>
    <n v="17"/>
    <n v="1.7"/>
    <n v="187"/>
    <n v="125"/>
    <n v="72"/>
    <n v="51"/>
    <x v="66"/>
    <n v="3190"/>
    <n v="319"/>
    <n v="62.549019607843142"/>
    <x v="2"/>
    <n v="304"/>
    <n v="30.4"/>
    <n v="17"/>
    <n v="2"/>
    <x v="2"/>
    <n v="2232"/>
    <n v="22.32"/>
  </r>
  <r>
    <x v="13"/>
    <x v="743"/>
    <x v="0"/>
    <n v="720"/>
    <x v="450"/>
    <n v="194"/>
    <n v="1.94"/>
    <n v="199"/>
    <n v="148"/>
    <n v="62"/>
    <n v="117"/>
    <x v="21"/>
    <n v="9520"/>
    <n v="952"/>
    <n v="813.67521367521374"/>
    <x v="0"/>
    <n v="247"/>
    <n v="24.7"/>
    <n v="32"/>
    <n v="3"/>
    <x v="1"/>
    <n v="1913"/>
    <n v="19.13"/>
  </r>
  <r>
    <x v="40"/>
    <x v="744"/>
    <x v="1"/>
    <n v="779"/>
    <x v="451"/>
    <n v="177"/>
    <n v="1.77"/>
    <n v="166"/>
    <n v="130"/>
    <n v="62"/>
    <n v="141"/>
    <x v="39"/>
    <n v="9160"/>
    <n v="916"/>
    <n v="649.64539007092208"/>
    <x v="2"/>
    <n v="279"/>
    <n v="27.9"/>
    <n v="26"/>
    <n v="4"/>
    <x v="1"/>
    <n v="2487"/>
    <n v="24.87"/>
  </r>
  <r>
    <x v="7"/>
    <x v="745"/>
    <x v="1"/>
    <n v="696"/>
    <x v="102"/>
    <n v="158"/>
    <n v="1.58"/>
    <n v="182"/>
    <n v="135"/>
    <n v="50"/>
    <n v="149"/>
    <x v="6"/>
    <n v="10060"/>
    <n v="1006"/>
    <n v="675.16778523489938"/>
    <x v="2"/>
    <n v="278"/>
    <n v="27.8"/>
    <n v="20"/>
    <n v="3"/>
    <x v="1"/>
    <n v="2788"/>
    <n v="27.88"/>
  </r>
  <r>
    <x v="6"/>
    <x v="746"/>
    <x v="0"/>
    <n v="689"/>
    <x v="452"/>
    <n v="199"/>
    <n v="1.99"/>
    <n v="180"/>
    <n v="149"/>
    <n v="51"/>
    <n v="116"/>
    <x v="62"/>
    <n v="9510"/>
    <n v="951"/>
    <n v="819.82758620689663"/>
    <x v="2"/>
    <n v="250"/>
    <n v="25"/>
    <n v="24"/>
    <n v="4"/>
    <x v="1"/>
    <n v="174"/>
    <n v="17.399999999999999"/>
  </r>
  <r>
    <x v="22"/>
    <x v="747"/>
    <x v="0"/>
    <n v="459"/>
    <x v="237"/>
    <n v="189"/>
    <n v="1.89"/>
    <n v="193"/>
    <n v="144"/>
    <n v="50"/>
    <n v="145"/>
    <x v="35"/>
    <n v="11480"/>
    <n v="1148"/>
    <n v="791.72413793103453"/>
    <x v="2"/>
    <n v="216"/>
    <n v="21.6"/>
    <n v="29"/>
    <n v="3"/>
    <x v="1"/>
    <n v="1285"/>
    <n v="12.85"/>
  </r>
  <r>
    <x v="36"/>
    <x v="748"/>
    <x v="1"/>
    <n v="682"/>
    <x v="303"/>
    <n v="169"/>
    <n v="1.69"/>
    <n v="170"/>
    <n v="159"/>
    <n v="73"/>
    <n v="75"/>
    <x v="139"/>
    <n v="5370"/>
    <n v="537"/>
    <n v="71.599999999999994"/>
    <x v="1"/>
    <n v="284"/>
    <n v="28.4"/>
    <n v="25"/>
    <n v="3"/>
    <x v="2"/>
    <n v="2388"/>
    <n v="23.88"/>
  </r>
  <r>
    <x v="7"/>
    <x v="749"/>
    <x v="1"/>
    <n v="796"/>
    <x v="453"/>
    <n v="159"/>
    <n v="1.59"/>
    <n v="181"/>
    <n v="130"/>
    <n v="54"/>
    <n v="149"/>
    <x v="6"/>
    <n v="9680"/>
    <n v="968"/>
    <n v="649.66442953020135"/>
    <x v="1"/>
    <n v="282"/>
    <n v="28.2"/>
    <n v="15"/>
    <n v="3"/>
    <x v="1"/>
    <n v="3149"/>
    <n v="31.49"/>
  </r>
  <r>
    <x v="22"/>
    <x v="750"/>
    <x v="1"/>
    <n v="536"/>
    <x v="454"/>
    <n v="152"/>
    <n v="1.52"/>
    <n v="194"/>
    <n v="126"/>
    <n v="73"/>
    <n v="102"/>
    <x v="73"/>
    <n v="6430"/>
    <n v="643"/>
    <n v="630.39215686274508"/>
    <x v="2"/>
    <n v="309"/>
    <n v="30.9"/>
    <n v="23"/>
    <n v="2"/>
    <x v="2"/>
    <n v="232"/>
    <n v="23.2"/>
  </r>
  <r>
    <x v="3"/>
    <x v="751"/>
    <x v="1"/>
    <n v="577"/>
    <x v="343"/>
    <n v="158"/>
    <n v="1.58"/>
    <n v="188"/>
    <n v="145"/>
    <n v="52"/>
    <n v="136"/>
    <x v="89"/>
    <n v="9860"/>
    <n v="986"/>
    <n v="725"/>
    <x v="0"/>
    <n v="257"/>
    <n v="25.7"/>
    <n v="22"/>
    <n v="3"/>
    <x v="1"/>
    <n v="2311"/>
    <n v="23.11"/>
  </r>
  <r>
    <x v="27"/>
    <x v="752"/>
    <x v="0"/>
    <n v="742"/>
    <x v="245"/>
    <n v="193"/>
    <n v="1.93"/>
    <n v="187"/>
    <n v="141"/>
    <n v="56"/>
    <n v="132"/>
    <x v="31"/>
    <n v="10240"/>
    <n v="1024"/>
    <n v="775.75757575757575"/>
    <x v="1"/>
    <n v="283"/>
    <n v="28.3"/>
    <n v="25"/>
    <n v="3"/>
    <x v="1"/>
    <n v="1992"/>
    <n v="19.920000000000002"/>
  </r>
  <r>
    <x v="10"/>
    <x v="753"/>
    <x v="1"/>
    <n v="644"/>
    <x v="64"/>
    <n v="156"/>
    <n v="1.56"/>
    <n v="177"/>
    <n v="144"/>
    <n v="73"/>
    <n v="152"/>
    <x v="30"/>
    <n v="9850"/>
    <n v="985"/>
    <n v="648.02631578947364"/>
    <x v="2"/>
    <n v="178"/>
    <n v="17.8"/>
    <n v="27"/>
    <n v="5"/>
    <x v="0"/>
    <n v="2646"/>
    <n v="26.46"/>
  </r>
  <r>
    <x v="27"/>
    <x v="754"/>
    <x v="1"/>
    <n v="549"/>
    <x v="378"/>
    <n v="178"/>
    <n v="1.78"/>
    <n v="173"/>
    <n v="138"/>
    <n v="71"/>
    <n v="55"/>
    <x v="72"/>
    <n v="3800"/>
    <n v="380"/>
    <n v="69.090909090909093"/>
    <x v="1"/>
    <n v="317"/>
    <n v="31.7"/>
    <n v="20"/>
    <n v="2"/>
    <x v="2"/>
    <n v="1733"/>
    <n v="17.329999999999998"/>
  </r>
  <r>
    <x v="18"/>
    <x v="755"/>
    <x v="0"/>
    <n v="503"/>
    <x v="57"/>
    <n v="164"/>
    <n v="1.64"/>
    <n v="177"/>
    <n v="150"/>
    <n v="62"/>
    <n v="63"/>
    <x v="54"/>
    <n v="4680"/>
    <n v="468"/>
    <n v="74.285714285714292"/>
    <x v="3"/>
    <n v="270"/>
    <n v="27"/>
    <n v="24"/>
    <n v="3"/>
    <x v="2"/>
    <n v="187"/>
    <n v="18.7"/>
  </r>
  <r>
    <x v="11"/>
    <x v="756"/>
    <x v="1"/>
    <n v="465"/>
    <x v="214"/>
    <n v="168"/>
    <n v="1.68"/>
    <n v="187"/>
    <n v="145"/>
    <n v="72"/>
    <n v="91"/>
    <x v="131"/>
    <n v="6600"/>
    <n v="660"/>
    <n v="72.527472527472526"/>
    <x v="1"/>
    <n v="279"/>
    <n v="27.9"/>
    <n v="24"/>
    <n v="2"/>
    <x v="2"/>
    <n v="1648"/>
    <n v="16.48"/>
  </r>
  <r>
    <x v="41"/>
    <x v="757"/>
    <x v="0"/>
    <n v="578"/>
    <x v="243"/>
    <n v="199"/>
    <n v="1.99"/>
    <n v="183"/>
    <n v="161"/>
    <n v="67"/>
    <n v="93"/>
    <x v="105"/>
    <n v="7410"/>
    <n v="741"/>
    <n v="79.677419354838705"/>
    <x v="1"/>
    <n v="247"/>
    <n v="24.7"/>
    <n v="31"/>
    <n v="3"/>
    <x v="2"/>
    <n v="146"/>
    <n v="14.6"/>
  </r>
  <r>
    <x v="11"/>
    <x v="758"/>
    <x v="0"/>
    <n v="830"/>
    <x v="455"/>
    <n v="18"/>
    <n v="1.8"/>
    <n v="167"/>
    <n v="160"/>
    <n v="73"/>
    <n v="79"/>
    <x v="142"/>
    <n v="6950"/>
    <n v="695"/>
    <n v="87.974683544303787"/>
    <x v="0"/>
    <n v="296"/>
    <n v="29.6"/>
    <n v="29"/>
    <n v="2"/>
    <x v="2"/>
    <n v="2562"/>
    <n v="25.62"/>
  </r>
  <r>
    <x v="19"/>
    <x v="759"/>
    <x v="0"/>
    <n v="825"/>
    <x v="224"/>
    <n v="179"/>
    <n v="1.79"/>
    <n v="167"/>
    <n v="155"/>
    <n v="70"/>
    <n v="151"/>
    <x v="128"/>
    <n v="11590"/>
    <n v="1159"/>
    <n v="767.5496688741722"/>
    <x v="1"/>
    <n v="138"/>
    <n v="13.8"/>
    <n v="35"/>
    <n v="5"/>
    <x v="0"/>
    <n v="2575"/>
    <n v="25.75"/>
  </r>
  <r>
    <x v="1"/>
    <x v="760"/>
    <x v="1"/>
    <n v="665"/>
    <x v="370"/>
    <n v="173"/>
    <n v="1.73"/>
    <n v="163"/>
    <n v="142"/>
    <n v="56"/>
    <n v="111"/>
    <x v="2"/>
    <n v="7090"/>
    <n v="709"/>
    <n v="638.73873873873868"/>
    <x v="0"/>
    <n v="347"/>
    <n v="34.700000000000003"/>
    <n v="20"/>
    <n v="3"/>
    <x v="2"/>
    <n v="2222"/>
    <n v="22.22"/>
  </r>
  <r>
    <x v="41"/>
    <x v="761"/>
    <x v="1"/>
    <n v="702"/>
    <x v="291"/>
    <n v="167"/>
    <n v="1.67"/>
    <n v="186"/>
    <n v="166"/>
    <n v="50"/>
    <n v="93"/>
    <x v="105"/>
    <n v="6950"/>
    <n v="695"/>
    <n v="74.731182795698913"/>
    <x v="3"/>
    <n v="325"/>
    <n v="32.5"/>
    <n v="18"/>
    <n v="3"/>
    <x v="2"/>
    <n v="2517"/>
    <n v="25.17"/>
  </r>
  <r>
    <x v="5"/>
    <x v="762"/>
    <x v="0"/>
    <n v="1219"/>
    <x v="456"/>
    <n v="193"/>
    <n v="1.93"/>
    <n v="195"/>
    <n v="132"/>
    <n v="54"/>
    <n v="149"/>
    <x v="6"/>
    <n v="10820"/>
    <n v="1082"/>
    <n v="726.17449664429535"/>
    <x v="2"/>
    <n v="218"/>
    <n v="21.8"/>
    <n v="34"/>
    <n v="3"/>
    <x v="1"/>
    <n v="3273"/>
    <n v="32.729999999999997"/>
  </r>
  <r>
    <x v="4"/>
    <x v="763"/>
    <x v="1"/>
    <n v="703"/>
    <x v="6"/>
    <n v="152"/>
    <n v="1.52"/>
    <n v="164"/>
    <n v="144"/>
    <n v="66"/>
    <n v="119"/>
    <x v="17"/>
    <n v="8570"/>
    <n v="857"/>
    <n v="720.1680672268908"/>
    <x v="0"/>
    <n v="256"/>
    <n v="25.6"/>
    <n v="20"/>
    <n v="4"/>
    <x v="1"/>
    <n v="3043"/>
    <n v="30.43"/>
  </r>
  <r>
    <x v="39"/>
    <x v="764"/>
    <x v="1"/>
    <n v="403"/>
    <x v="457"/>
    <n v="156"/>
    <n v="1.56"/>
    <n v="192"/>
    <n v="121"/>
    <n v="57"/>
    <n v="145"/>
    <x v="35"/>
    <n v="8770"/>
    <n v="877"/>
    <n v="604.82758620689663"/>
    <x v="1"/>
    <n v="308"/>
    <n v="30.8"/>
    <n v="21"/>
    <n v="4"/>
    <x v="1"/>
    <n v="1656"/>
    <n v="16.559999999999999"/>
  </r>
  <r>
    <x v="26"/>
    <x v="765"/>
    <x v="0"/>
    <n v="1014"/>
    <x v="458"/>
    <n v="176"/>
    <n v="1.76"/>
    <n v="193"/>
    <n v="121"/>
    <n v="64"/>
    <n v="84"/>
    <x v="38"/>
    <n v="5590"/>
    <n v="559"/>
    <n v="66.547619047619051"/>
    <x v="1"/>
    <n v="236"/>
    <n v="23.6"/>
    <n v="29"/>
    <n v="2"/>
    <x v="2"/>
    <n v="3274"/>
    <n v="32.74"/>
  </r>
  <r>
    <x v="21"/>
    <x v="766"/>
    <x v="0"/>
    <n v="792"/>
    <x v="135"/>
    <n v="195"/>
    <n v="1.95"/>
    <n v="189"/>
    <n v="135"/>
    <n v="69"/>
    <n v="147"/>
    <x v="43"/>
    <n v="9820"/>
    <n v="982"/>
    <n v="668.02721088435374"/>
    <x v="0"/>
    <n v="228"/>
    <n v="22.8"/>
    <n v="28"/>
    <n v="3"/>
    <x v="1"/>
    <n v="2083"/>
    <n v="20.83"/>
  </r>
  <r>
    <x v="20"/>
    <x v="767"/>
    <x v="1"/>
    <n v="758"/>
    <x v="269"/>
    <n v="177"/>
    <n v="1.77"/>
    <n v="167"/>
    <n v="128"/>
    <n v="53"/>
    <n v="146"/>
    <x v="85"/>
    <n v="8410"/>
    <n v="841"/>
    <n v="576.02739726027403"/>
    <x v="3"/>
    <n v="331"/>
    <n v="33.1"/>
    <n v="18"/>
    <n v="3"/>
    <x v="2"/>
    <n v="2419"/>
    <n v="24.19"/>
  </r>
  <r>
    <x v="12"/>
    <x v="768"/>
    <x v="0"/>
    <n v="717"/>
    <x v="104"/>
    <n v="188"/>
    <n v="1.88"/>
    <n v="198"/>
    <n v="147"/>
    <n v="51"/>
    <n v="55"/>
    <x v="72"/>
    <n v="4450"/>
    <n v="445"/>
    <n v="80.909090909090907"/>
    <x v="2"/>
    <n v="237"/>
    <n v="23.7"/>
    <n v="22"/>
    <n v="2"/>
    <x v="2"/>
    <n v="2029"/>
    <n v="20.29"/>
  </r>
  <r>
    <x v="4"/>
    <x v="769"/>
    <x v="1"/>
    <n v="577"/>
    <x v="343"/>
    <n v="156"/>
    <n v="1.56"/>
    <n v="185"/>
    <n v="132"/>
    <n v="54"/>
    <n v="164"/>
    <x v="27"/>
    <n v="10820"/>
    <n v="1082"/>
    <n v="659.7560975609756"/>
    <x v="1"/>
    <n v="166"/>
    <n v="16.600000000000001"/>
    <n v="27"/>
    <n v="5"/>
    <x v="0"/>
    <n v="2371"/>
    <n v="23.71"/>
  </r>
  <r>
    <x v="33"/>
    <x v="770"/>
    <x v="1"/>
    <n v="474"/>
    <x v="459"/>
    <n v="16"/>
    <n v="1.6"/>
    <n v="196"/>
    <n v="154"/>
    <n v="50"/>
    <n v="76"/>
    <x v="130"/>
    <n v="5850"/>
    <n v="585"/>
    <n v="76.973684210526315"/>
    <x v="3"/>
    <n v="335"/>
    <n v="33.5"/>
    <n v="16"/>
    <n v="3"/>
    <x v="2"/>
    <n v="1852"/>
    <n v="18.52"/>
  </r>
  <r>
    <x v="38"/>
    <x v="771"/>
    <x v="1"/>
    <n v="572"/>
    <x v="431"/>
    <n v="175"/>
    <n v="1.75"/>
    <n v="193"/>
    <n v="160"/>
    <n v="74"/>
    <n v="129"/>
    <x v="28"/>
    <n v="10320"/>
    <n v="1032"/>
    <n v="800"/>
    <x v="2"/>
    <n v="335"/>
    <n v="33.5"/>
    <n v="24"/>
    <n v="3"/>
    <x v="1"/>
    <n v="1868"/>
    <n v="18.68"/>
  </r>
  <r>
    <x v="39"/>
    <x v="772"/>
    <x v="1"/>
    <n v="448"/>
    <x v="61"/>
    <n v="172"/>
    <n v="1.72"/>
    <n v="166"/>
    <n v="132"/>
    <n v="54"/>
    <n v="148"/>
    <x v="26"/>
    <n v="9770"/>
    <n v="977"/>
    <n v="660.1351351351351"/>
    <x v="2"/>
    <n v="286"/>
    <n v="28.6"/>
    <n v="18"/>
    <n v="4"/>
    <x v="1"/>
    <n v="1514"/>
    <n v="15.14"/>
  </r>
  <r>
    <x v="37"/>
    <x v="773"/>
    <x v="0"/>
    <n v="902"/>
    <x v="460"/>
    <n v="172"/>
    <n v="1.72"/>
    <n v="199"/>
    <n v="150"/>
    <n v="55"/>
    <n v="9"/>
    <x v="84"/>
    <n v="6680"/>
    <n v="668"/>
    <e v="#VALUE!"/>
    <x v="1"/>
    <n v="283"/>
    <n v="28.3"/>
    <n v="21"/>
    <n v="2"/>
    <x v="2"/>
    <n v="3049"/>
    <n v="30.49"/>
  </r>
  <r>
    <x v="17"/>
    <x v="774"/>
    <x v="0"/>
    <n v="849"/>
    <x v="28"/>
    <n v="172"/>
    <n v="1.72"/>
    <n v="187"/>
    <n v="140"/>
    <n v="51"/>
    <n v="179"/>
    <x v="65"/>
    <n v="13780"/>
    <n v="1378"/>
    <n v="769.8324022346369"/>
    <x v="0"/>
    <n v="143"/>
    <n v="14.3"/>
    <n v="35"/>
    <n v="4"/>
    <x v="0"/>
    <n v="287"/>
    <n v="28.7"/>
  </r>
  <r>
    <x v="29"/>
    <x v="775"/>
    <x v="0"/>
    <n v="957"/>
    <x v="461"/>
    <n v="177"/>
    <n v="1.77"/>
    <n v="198"/>
    <n v="151"/>
    <n v="50"/>
    <n v="108"/>
    <x v="9"/>
    <n v="8070"/>
    <n v="807"/>
    <n v="747.22222222222217"/>
    <x v="1"/>
    <n v="242"/>
    <n v="24.2"/>
    <n v="34"/>
    <n v="3"/>
    <x v="2"/>
    <n v="3055"/>
    <n v="30.55"/>
  </r>
  <r>
    <x v="34"/>
    <x v="776"/>
    <x v="0"/>
    <n v="590"/>
    <x v="122"/>
    <n v="165"/>
    <n v="1.65"/>
    <n v="198"/>
    <n v="153"/>
    <n v="53"/>
    <n v="122"/>
    <x v="74"/>
    <n v="9240"/>
    <n v="924"/>
    <n v="757.37704918032784"/>
    <x v="1"/>
    <n v="207"/>
    <n v="20.7"/>
    <n v="23"/>
    <n v="3"/>
    <x v="1"/>
    <n v="2167"/>
    <n v="21.67"/>
  </r>
  <r>
    <x v="28"/>
    <x v="777"/>
    <x v="1"/>
    <n v="605"/>
    <x v="43"/>
    <n v="177"/>
    <n v="1.77"/>
    <n v="187"/>
    <n v="127"/>
    <n v="56"/>
    <n v="172"/>
    <x v="71"/>
    <n v="10920"/>
    <n v="1092"/>
    <n v="634.88372093023258"/>
    <x v="1"/>
    <n v="150"/>
    <n v="15"/>
    <n v="27"/>
    <n v="4"/>
    <x v="0"/>
    <n v="1931"/>
    <n v="19.309999999999999"/>
  </r>
  <r>
    <x v="29"/>
    <x v="778"/>
    <x v="1"/>
    <n v="538"/>
    <x v="462"/>
    <n v="172"/>
    <n v="1.72"/>
    <n v="173"/>
    <n v="160"/>
    <n v="71"/>
    <n v="103"/>
    <x v="8"/>
    <n v="7420"/>
    <n v="742"/>
    <n v="720.38834951456306"/>
    <x v="3"/>
    <n v="302"/>
    <n v="30.2"/>
    <n v="23"/>
    <n v="4"/>
    <x v="1"/>
    <n v="1819"/>
    <n v="18.190000000000001"/>
  </r>
  <r>
    <x v="19"/>
    <x v="779"/>
    <x v="0"/>
    <n v="866"/>
    <x v="117"/>
    <n v="197"/>
    <n v="1.97"/>
    <n v="197"/>
    <n v="167"/>
    <n v="50"/>
    <n v="166"/>
    <x v="97"/>
    <n v="13720"/>
    <n v="1372"/>
    <n v="826.50602409638554"/>
    <x v="0"/>
    <n v="117"/>
    <n v="11.7"/>
    <n v="35"/>
    <n v="5"/>
    <x v="0"/>
    <n v="2231"/>
    <n v="22.31"/>
  </r>
  <r>
    <x v="25"/>
    <x v="780"/>
    <x v="1"/>
    <n v="728"/>
    <x v="463"/>
    <n v="167"/>
    <n v="1.67"/>
    <n v="163"/>
    <n v="121"/>
    <n v="50"/>
    <n v="137"/>
    <x v="18"/>
    <n v="8290"/>
    <n v="829"/>
    <n v="605.1094890510949"/>
    <x v="3"/>
    <n v="350"/>
    <n v="35"/>
    <n v="19"/>
    <n v="2"/>
    <x v="2"/>
    <n v="261"/>
    <n v="26.1"/>
  </r>
  <r>
    <x v="29"/>
    <x v="781"/>
    <x v="1"/>
    <n v="663"/>
    <x v="262"/>
    <n v="177"/>
    <n v="1.77"/>
    <n v="177"/>
    <n v="157"/>
    <n v="57"/>
    <n v="148"/>
    <x v="26"/>
    <n v="10460"/>
    <n v="1046"/>
    <n v="706.75675675675677"/>
    <x v="1"/>
    <n v="327"/>
    <n v="32.700000000000003"/>
    <n v="17"/>
    <n v="4"/>
    <x v="1"/>
    <n v="2116"/>
    <n v="21.16"/>
  </r>
  <r>
    <x v="12"/>
    <x v="782"/>
    <x v="1"/>
    <n v="560"/>
    <x v="464"/>
    <n v="16"/>
    <n v="1.6"/>
    <n v="184"/>
    <n v="151"/>
    <n v="69"/>
    <n v="89"/>
    <x v="50"/>
    <n v="6720"/>
    <n v="672"/>
    <n v="75.50561797752809"/>
    <x v="0"/>
    <n v="326"/>
    <n v="32.6"/>
    <n v="20"/>
    <n v="2"/>
    <x v="2"/>
    <n v="2187"/>
    <n v="21.87"/>
  </r>
  <r>
    <x v="14"/>
    <x v="783"/>
    <x v="0"/>
    <n v="459"/>
    <x v="237"/>
    <n v="193"/>
    <n v="1.93"/>
    <n v="166"/>
    <n v="159"/>
    <n v="65"/>
    <n v="129"/>
    <x v="28"/>
    <n v="10150"/>
    <n v="1015"/>
    <n v="786.82170542635652"/>
    <x v="2"/>
    <n v="296"/>
    <n v="29.6"/>
    <n v="20"/>
    <n v="3"/>
    <x v="1"/>
    <n v="1232"/>
    <n v="12.32"/>
  </r>
  <r>
    <x v="32"/>
    <x v="784"/>
    <x v="0"/>
    <n v="880"/>
    <x v="387"/>
    <n v="164"/>
    <n v="1.64"/>
    <n v="197"/>
    <n v="147"/>
    <n v="70"/>
    <n v="19"/>
    <x v="123"/>
    <n v="15360"/>
    <n v="1536"/>
    <n v="808.42105263157896"/>
    <x v="0"/>
    <n v="144"/>
    <n v="14.4"/>
    <n v="35"/>
    <n v="4"/>
    <x v="0"/>
    <n v="3272"/>
    <n v="32.72"/>
  </r>
  <r>
    <x v="29"/>
    <x v="785"/>
    <x v="0"/>
    <n v="940"/>
    <x v="465"/>
    <n v="179"/>
    <n v="1.79"/>
    <n v="187"/>
    <n v="156"/>
    <n v="62"/>
    <n v="131"/>
    <x v="34"/>
    <n v="10120"/>
    <n v="1012"/>
    <n v="772.51908396946567"/>
    <x v="1"/>
    <n v="232"/>
    <n v="23.2"/>
    <n v="34"/>
    <n v="2"/>
    <x v="2"/>
    <n v="2934"/>
    <n v="29.34"/>
  </r>
  <r>
    <x v="9"/>
    <x v="786"/>
    <x v="1"/>
    <n v="447"/>
    <x v="466"/>
    <n v="179"/>
    <n v="1.79"/>
    <n v="164"/>
    <n v="160"/>
    <n v="72"/>
    <n v="134"/>
    <x v="33"/>
    <n v="9650"/>
    <n v="965"/>
    <n v="720.14925373134326"/>
    <x v="0"/>
    <n v="267"/>
    <n v="26.7"/>
    <n v="21"/>
    <n v="3"/>
    <x v="1"/>
    <n v="1395"/>
    <n v="13.95"/>
  </r>
  <r>
    <x v="38"/>
    <x v="787"/>
    <x v="0"/>
    <n v="632"/>
    <x v="116"/>
    <n v="163"/>
    <n v="1.63"/>
    <n v="162"/>
    <n v="120"/>
    <n v="73"/>
    <n v="66"/>
    <x v="78"/>
    <n v="4360"/>
    <n v="436"/>
    <n v="66.060606060606062"/>
    <x v="2"/>
    <n v="275"/>
    <n v="27.5"/>
    <n v="22"/>
    <n v="3"/>
    <x v="2"/>
    <n v="2379"/>
    <n v="23.79"/>
  </r>
  <r>
    <x v="3"/>
    <x v="788"/>
    <x v="0"/>
    <n v="956"/>
    <x v="467"/>
    <n v="19"/>
    <n v="1.9"/>
    <n v="190"/>
    <n v="160"/>
    <n v="72"/>
    <n v="147"/>
    <x v="43"/>
    <n v="12940"/>
    <n v="1294"/>
    <n v="880.27210884353747"/>
    <x v="2"/>
    <n v="238"/>
    <n v="23.8"/>
    <n v="24"/>
    <n v="4"/>
    <x v="1"/>
    <n v="2648"/>
    <n v="26.48"/>
  </r>
  <r>
    <x v="31"/>
    <x v="789"/>
    <x v="0"/>
    <n v="478"/>
    <x v="229"/>
    <n v="186"/>
    <n v="1.86"/>
    <n v="179"/>
    <n v="129"/>
    <n v="67"/>
    <n v="101"/>
    <x v="69"/>
    <n v="6450"/>
    <n v="645"/>
    <n v="638.61386138613864"/>
    <x v="0"/>
    <n v="247"/>
    <n v="24.7"/>
    <n v="28"/>
    <n v="3"/>
    <x v="1"/>
    <n v="1382"/>
    <n v="13.82"/>
  </r>
  <r>
    <x v="2"/>
    <x v="790"/>
    <x v="0"/>
    <n v="853"/>
    <x v="125"/>
    <n v="164"/>
    <n v="1.64"/>
    <n v="178"/>
    <n v="123"/>
    <n v="69"/>
    <n v="177"/>
    <x v="124"/>
    <n v="11970"/>
    <n v="1197"/>
    <n v="676.27118644067798"/>
    <x v="2"/>
    <n v="132"/>
    <n v="13.2"/>
    <n v="35"/>
    <n v="4"/>
    <x v="0"/>
    <n v="3171"/>
    <n v="31.71"/>
  </r>
  <r>
    <x v="12"/>
    <x v="791"/>
    <x v="0"/>
    <n v="597"/>
    <x v="48"/>
    <n v="183"/>
    <n v="1.83"/>
    <n v="170"/>
    <n v="154"/>
    <n v="59"/>
    <n v="135"/>
    <x v="14"/>
    <n v="11430"/>
    <n v="1143"/>
    <n v="846.66666666666663"/>
    <x v="3"/>
    <n v="291"/>
    <n v="29.1"/>
    <n v="23"/>
    <n v="4"/>
    <x v="1"/>
    <n v="1783"/>
    <n v="17.829999999999998"/>
  </r>
  <r>
    <x v="28"/>
    <x v="792"/>
    <x v="0"/>
    <n v="702"/>
    <x v="291"/>
    <n v="198"/>
    <n v="1.98"/>
    <n v="199"/>
    <n v="129"/>
    <n v="61"/>
    <n v="71"/>
    <x v="140"/>
    <n v="5040"/>
    <n v="504"/>
    <n v="70.985915492957744"/>
    <x v="0"/>
    <n v="242"/>
    <n v="24.2"/>
    <n v="25"/>
    <n v="2"/>
    <x v="2"/>
    <n v="1791"/>
    <n v="17.91"/>
  </r>
  <r>
    <x v="29"/>
    <x v="793"/>
    <x v="1"/>
    <n v="727"/>
    <x v="284"/>
    <n v="18"/>
    <n v="1.8"/>
    <n v="162"/>
    <n v="166"/>
    <n v="50"/>
    <n v="79"/>
    <x v="142"/>
    <n v="5900"/>
    <n v="590"/>
    <n v="74.683544303797461"/>
    <x v="2"/>
    <n v="328"/>
    <n v="32.799999999999997"/>
    <n v="21"/>
    <n v="3"/>
    <x v="2"/>
    <n v="2244"/>
    <n v="22.44"/>
  </r>
  <r>
    <x v="21"/>
    <x v="794"/>
    <x v="1"/>
    <n v="504"/>
    <x v="233"/>
    <n v="179"/>
    <n v="1.79"/>
    <n v="182"/>
    <n v="130"/>
    <n v="59"/>
    <n v="74"/>
    <x v="132"/>
    <n v="4330"/>
    <n v="433"/>
    <n v="58.513513513513509"/>
    <x v="2"/>
    <n v="277"/>
    <n v="27.7"/>
    <n v="25"/>
    <n v="2"/>
    <x v="2"/>
    <n v="1573"/>
    <n v="15.73"/>
  </r>
  <r>
    <x v="6"/>
    <x v="795"/>
    <x v="0"/>
    <n v="817"/>
    <x v="320"/>
    <n v="174"/>
    <n v="1.74"/>
    <n v="166"/>
    <n v="133"/>
    <n v="58"/>
    <n v="91"/>
    <x v="131"/>
    <n v="6660"/>
    <n v="666"/>
    <n v="73.186813186813183"/>
    <x v="0"/>
    <n v="270"/>
    <n v="27"/>
    <n v="27"/>
    <n v="2"/>
    <x v="2"/>
    <n v="2699"/>
    <n v="26.99"/>
  </r>
  <r>
    <x v="28"/>
    <x v="796"/>
    <x v="0"/>
    <n v="493"/>
    <x v="442"/>
    <n v="162"/>
    <n v="1.62"/>
    <n v="182"/>
    <n v="157"/>
    <n v="52"/>
    <n v="56"/>
    <x v="45"/>
    <n v="4840"/>
    <n v="484"/>
    <n v="86.428571428571431"/>
    <x v="3"/>
    <n v="200"/>
    <n v="20"/>
    <n v="32"/>
    <n v="2"/>
    <x v="2"/>
    <n v="1879"/>
    <n v="18.79"/>
  </r>
  <r>
    <x v="8"/>
    <x v="797"/>
    <x v="1"/>
    <n v="619"/>
    <x v="144"/>
    <n v="164"/>
    <n v="1.64"/>
    <n v="166"/>
    <n v="131"/>
    <n v="68"/>
    <n v="193"/>
    <x v="59"/>
    <n v="11380"/>
    <n v="1138"/>
    <n v="589.63730569948189"/>
    <x v="0"/>
    <n v="194"/>
    <n v="19.399999999999999"/>
    <n v="27"/>
    <n v="4"/>
    <x v="0"/>
    <n v="2301"/>
    <n v="23.01"/>
  </r>
  <r>
    <x v="13"/>
    <x v="798"/>
    <x v="1"/>
    <n v="491"/>
    <x v="190"/>
    <n v="168"/>
    <n v="1.68"/>
    <n v="193"/>
    <n v="164"/>
    <n v="58"/>
    <n v="142"/>
    <x v="24"/>
    <n v="11640"/>
    <n v="1164"/>
    <n v="819.71830985915494"/>
    <x v="2"/>
    <n v="253"/>
    <n v="25.3"/>
    <n v="26"/>
    <n v="4"/>
    <x v="1"/>
    <n v="174"/>
    <n v="17.399999999999999"/>
  </r>
  <r>
    <x v="29"/>
    <x v="799"/>
    <x v="0"/>
    <n v="665"/>
    <x v="370"/>
    <n v="183"/>
    <n v="1.83"/>
    <n v="178"/>
    <n v="136"/>
    <n v="59"/>
    <n v="111"/>
    <x v="2"/>
    <n v="7470"/>
    <n v="747"/>
    <n v="672.97297297297291"/>
    <x v="0"/>
    <n v="271"/>
    <n v="27.1"/>
    <n v="24"/>
    <n v="3"/>
    <x v="1"/>
    <n v="1986"/>
    <n v="19.86"/>
  </r>
  <r>
    <x v="28"/>
    <x v="800"/>
    <x v="0"/>
    <n v="755"/>
    <x v="468"/>
    <n v="193"/>
    <n v="1.93"/>
    <n v="168"/>
    <n v="135"/>
    <n v="68"/>
    <n v="6"/>
    <x v="84"/>
    <n v="4460"/>
    <n v="446"/>
    <e v="#VALUE!"/>
    <x v="2"/>
    <n v="205"/>
    <n v="20.5"/>
    <n v="34"/>
    <n v="2"/>
    <x v="2"/>
    <n v="2027"/>
    <n v="20.27"/>
  </r>
  <r>
    <x v="24"/>
    <x v="801"/>
    <x v="0"/>
    <n v="882"/>
    <x v="469"/>
    <n v="179"/>
    <n v="1.79"/>
    <n v="177"/>
    <n v="154"/>
    <n v="65"/>
    <n v="176"/>
    <x v="137"/>
    <n v="14910"/>
    <n v="1491"/>
    <n v="847.15909090909088"/>
    <x v="1"/>
    <n v="113"/>
    <n v="11.3"/>
    <n v="35"/>
    <n v="4"/>
    <x v="0"/>
    <n v="2753"/>
    <n v="27.53"/>
  </r>
  <r>
    <x v="11"/>
    <x v="802"/>
    <x v="0"/>
    <n v="748"/>
    <x v="365"/>
    <n v="175"/>
    <n v="1.75"/>
    <n v="184"/>
    <n v="121"/>
    <n v="73"/>
    <n v="133"/>
    <x v="16"/>
    <n v="8850"/>
    <n v="885"/>
    <n v="665.41353383458647"/>
    <x v="0"/>
    <n v="250"/>
    <n v="25"/>
    <n v="33"/>
    <n v="3"/>
    <x v="1"/>
    <n v="2442"/>
    <n v="24.42"/>
  </r>
  <r>
    <x v="6"/>
    <x v="803"/>
    <x v="1"/>
    <n v="722"/>
    <x v="420"/>
    <n v="16"/>
    <n v="1.6"/>
    <n v="173"/>
    <n v="130"/>
    <n v="67"/>
    <n v="87"/>
    <x v="133"/>
    <n v="5660"/>
    <n v="566"/>
    <n v="65.05747126436782"/>
    <x v="0"/>
    <n v="292"/>
    <n v="29.2"/>
    <n v="19"/>
    <n v="3"/>
    <x v="2"/>
    <n v="282"/>
    <n v="28.2"/>
  </r>
  <r>
    <x v="26"/>
    <x v="804"/>
    <x v="0"/>
    <n v="628"/>
    <x v="470"/>
    <n v="163"/>
    <n v="1.63"/>
    <n v="184"/>
    <n v="160"/>
    <n v="63"/>
    <n v="141"/>
    <x v="39"/>
    <n v="12410"/>
    <n v="1241"/>
    <n v="880.14184397163126"/>
    <x v="2"/>
    <n v="219"/>
    <n v="21.9"/>
    <n v="37"/>
    <n v="4"/>
    <x v="1"/>
    <n v="2364"/>
    <n v="23.64"/>
  </r>
  <r>
    <x v="15"/>
    <x v="805"/>
    <x v="0"/>
    <n v="847"/>
    <x v="471"/>
    <n v="179"/>
    <n v="1.79"/>
    <n v="178"/>
    <n v="122"/>
    <n v="52"/>
    <n v="119"/>
    <x v="17"/>
    <n v="7190"/>
    <n v="719"/>
    <n v="604.20168067226894"/>
    <x v="2"/>
    <n v="233"/>
    <n v="23.3"/>
    <n v="24"/>
    <n v="3"/>
    <x v="1"/>
    <n v="2643"/>
    <n v="26.43"/>
  </r>
  <r>
    <x v="31"/>
    <x v="806"/>
    <x v="0"/>
    <n v="1165"/>
    <x v="472"/>
    <n v="169"/>
    <n v="1.69"/>
    <n v="198"/>
    <n v="148"/>
    <n v="51"/>
    <n v="53"/>
    <x v="110"/>
    <n v="3880"/>
    <n v="388"/>
    <n v="73.20754716981132"/>
    <x v="2"/>
    <n v="273"/>
    <n v="27.3"/>
    <n v="24"/>
    <n v="2"/>
    <x v="2"/>
    <n v="4079"/>
    <n v="40.79"/>
  </r>
  <r>
    <x v="2"/>
    <x v="807"/>
    <x v="0"/>
    <n v="774"/>
    <x v="473"/>
    <n v="192"/>
    <n v="1.92"/>
    <n v="174"/>
    <n v="137"/>
    <n v="50"/>
    <n v="139"/>
    <x v="68"/>
    <n v="10470"/>
    <n v="1047"/>
    <n v="753.23741007194246"/>
    <x v="2"/>
    <n v="267"/>
    <n v="26.7"/>
    <n v="33"/>
    <n v="3"/>
    <x v="1"/>
    <n v="210"/>
    <n v="21"/>
  </r>
  <r>
    <x v="18"/>
    <x v="808"/>
    <x v="1"/>
    <n v="729"/>
    <x v="80"/>
    <n v="162"/>
    <n v="1.62"/>
    <n v="175"/>
    <n v="139"/>
    <n v="67"/>
    <n v="117"/>
    <x v="21"/>
    <n v="7320"/>
    <n v="732"/>
    <n v="625.64102564102564"/>
    <x v="0"/>
    <n v="257"/>
    <n v="25.7"/>
    <n v="20"/>
    <n v="4"/>
    <x v="1"/>
    <n v="2778"/>
    <n v="27.78"/>
  </r>
  <r>
    <x v="23"/>
    <x v="809"/>
    <x v="1"/>
    <n v="584"/>
    <x v="297"/>
    <n v="159"/>
    <n v="1.59"/>
    <n v="186"/>
    <n v="166"/>
    <n v="73"/>
    <n v="108"/>
    <x v="9"/>
    <n v="8070"/>
    <n v="807"/>
    <n v="747.22222222222217"/>
    <x v="2"/>
    <n v="325"/>
    <n v="32.5"/>
    <n v="19"/>
    <n v="2"/>
    <x v="2"/>
    <n v="231"/>
    <n v="23.1"/>
  </r>
  <r>
    <x v="21"/>
    <x v="810"/>
    <x v="1"/>
    <n v="643"/>
    <x v="24"/>
    <n v="154"/>
    <n v="1.54"/>
    <n v="199"/>
    <n v="133"/>
    <n v="58"/>
    <n v="167"/>
    <x v="41"/>
    <n v="9990"/>
    <n v="999"/>
    <n v="598.20359281437129"/>
    <x v="0"/>
    <n v="153"/>
    <n v="15.3"/>
    <n v="27"/>
    <n v="4"/>
    <x v="0"/>
    <n v="2711"/>
    <n v="27.11"/>
  </r>
  <r>
    <x v="35"/>
    <x v="811"/>
    <x v="0"/>
    <n v="893"/>
    <x v="252"/>
    <n v="187"/>
    <n v="1.87"/>
    <n v="169"/>
    <n v="153"/>
    <n v="62"/>
    <n v="162"/>
    <x v="111"/>
    <n v="13630"/>
    <n v="1363"/>
    <n v="841.35802469135797"/>
    <x v="3"/>
    <n v="127"/>
    <n v="12.7"/>
    <n v="35"/>
    <n v="5"/>
    <x v="0"/>
    <n v="2554"/>
    <n v="25.54"/>
  </r>
  <r>
    <x v="0"/>
    <x v="812"/>
    <x v="0"/>
    <n v="902"/>
    <x v="460"/>
    <n v="161"/>
    <n v="1.61"/>
    <n v="163"/>
    <n v="168"/>
    <n v="51"/>
    <n v="138"/>
    <x v="82"/>
    <n v="11480"/>
    <n v="1148"/>
    <n v="831.88405797101461"/>
    <x v="0"/>
    <n v="226"/>
    <n v="22.6"/>
    <n v="23"/>
    <n v="3"/>
    <x v="1"/>
    <n v="348"/>
    <n v="34.799999999999997"/>
  </r>
  <r>
    <x v="32"/>
    <x v="813"/>
    <x v="1"/>
    <n v="590"/>
    <x v="122"/>
    <n v="162"/>
    <n v="1.62"/>
    <n v="178"/>
    <n v="150"/>
    <n v="56"/>
    <n v="113"/>
    <x v="15"/>
    <n v="8470"/>
    <n v="847"/>
    <n v="749.55752212389393"/>
    <x v="2"/>
    <n v="309"/>
    <n v="30.9"/>
    <n v="24"/>
    <n v="4"/>
    <x v="1"/>
    <n v="2248"/>
    <n v="22.48"/>
  </r>
  <r>
    <x v="0"/>
    <x v="814"/>
    <x v="0"/>
    <n v="587"/>
    <x v="474"/>
    <n v="186"/>
    <n v="1.86"/>
    <n v="187"/>
    <n v="159"/>
    <n v="65"/>
    <n v="109"/>
    <x v="58"/>
    <n v="8580"/>
    <n v="858"/>
    <n v="787.15596330275218"/>
    <x v="2"/>
    <n v="226"/>
    <n v="22.6"/>
    <n v="33"/>
    <n v="3"/>
    <x v="1"/>
    <n v="1697"/>
    <n v="16.97"/>
  </r>
  <r>
    <x v="12"/>
    <x v="815"/>
    <x v="0"/>
    <n v="1275"/>
    <x v="475"/>
    <n v="182"/>
    <n v="1.82"/>
    <n v="180"/>
    <n v="161"/>
    <n v="70"/>
    <n v="126"/>
    <x v="32"/>
    <n v="11160"/>
    <n v="1116"/>
    <n v="885.71428571428567"/>
    <x v="3"/>
    <n v="298"/>
    <n v="29.8"/>
    <n v="30"/>
    <n v="3"/>
    <x v="1"/>
    <n v="3849"/>
    <n v="38.49"/>
  </r>
  <r>
    <x v="29"/>
    <x v="816"/>
    <x v="1"/>
    <n v="686"/>
    <x v="294"/>
    <n v="152"/>
    <n v="1.52"/>
    <n v="173"/>
    <n v="137"/>
    <n v="68"/>
    <n v="142"/>
    <x v="24"/>
    <n v="8750"/>
    <n v="875"/>
    <n v="616.19718309859161"/>
    <x v="0"/>
    <n v="281"/>
    <n v="28.1"/>
    <n v="26"/>
    <n v="4"/>
    <x v="1"/>
    <n v="2969"/>
    <n v="29.69"/>
  </r>
  <r>
    <x v="18"/>
    <x v="817"/>
    <x v="1"/>
    <n v="567"/>
    <x v="476"/>
    <n v="153"/>
    <n v="1.53"/>
    <n v="192"/>
    <n v="149"/>
    <n v="74"/>
    <n v="107"/>
    <x v="53"/>
    <n v="7170"/>
    <n v="717"/>
    <n v="670.09345794392516"/>
    <x v="3"/>
    <n v="274"/>
    <n v="27.4"/>
    <n v="19"/>
    <n v="3"/>
    <x v="2"/>
    <n v="2422"/>
    <n v="24.22"/>
  </r>
  <r>
    <x v="32"/>
    <x v="818"/>
    <x v="1"/>
    <n v="645"/>
    <x v="329"/>
    <n v="178"/>
    <n v="1.78"/>
    <n v="169"/>
    <n v="144"/>
    <n v="64"/>
    <n v="133"/>
    <x v="16"/>
    <n v="9580"/>
    <n v="958"/>
    <n v="720.30075187969919"/>
    <x v="0"/>
    <n v="278"/>
    <n v="27.8"/>
    <n v="18"/>
    <n v="4"/>
    <x v="1"/>
    <n v="2036"/>
    <n v="20.36"/>
  </r>
  <r>
    <x v="40"/>
    <x v="819"/>
    <x v="1"/>
    <n v="616"/>
    <x v="427"/>
    <n v="152"/>
    <n v="1.52"/>
    <n v="178"/>
    <n v="138"/>
    <n v="71"/>
    <n v="178"/>
    <x v="56"/>
    <n v="12280"/>
    <n v="1228"/>
    <n v="689.88764044943821"/>
    <x v="2"/>
    <n v="195"/>
    <n v="19.5"/>
    <n v="27"/>
    <n v="4"/>
    <x v="0"/>
    <n v="2666"/>
    <n v="26.66"/>
  </r>
  <r>
    <x v="30"/>
    <x v="820"/>
    <x v="0"/>
    <n v="751"/>
    <x v="477"/>
    <n v="182"/>
    <n v="1.82"/>
    <n v="189"/>
    <n v="127"/>
    <n v="60"/>
    <n v="123"/>
    <x v="40"/>
    <n v="8590"/>
    <n v="859"/>
    <n v="698.3739837398374"/>
    <x v="0"/>
    <n v="264"/>
    <n v="26.4"/>
    <n v="32"/>
    <n v="4"/>
    <x v="1"/>
    <n v="2267"/>
    <n v="22.67"/>
  </r>
  <r>
    <x v="18"/>
    <x v="821"/>
    <x v="0"/>
    <n v="793"/>
    <x v="478"/>
    <n v="193"/>
    <n v="1.93"/>
    <n v="181"/>
    <n v="147"/>
    <n v="50"/>
    <n v="122"/>
    <x v="74"/>
    <n v="8880"/>
    <n v="888"/>
    <n v="727.86885245901647"/>
    <x v="2"/>
    <n v="273"/>
    <n v="27.3"/>
    <n v="33"/>
    <n v="2"/>
    <x v="2"/>
    <n v="2129"/>
    <n v="21.29"/>
  </r>
  <r>
    <x v="27"/>
    <x v="822"/>
    <x v="1"/>
    <n v="726"/>
    <x v="390"/>
    <n v="168"/>
    <n v="1.68"/>
    <n v="162"/>
    <n v="127"/>
    <n v="70"/>
    <n v="119"/>
    <x v="17"/>
    <n v="7560"/>
    <n v="756"/>
    <n v="635.2941176470589"/>
    <x v="2"/>
    <n v="342"/>
    <n v="34.200000000000003"/>
    <n v="18"/>
    <n v="3"/>
    <x v="1"/>
    <n v="2572"/>
    <n v="25.72"/>
  </r>
  <r>
    <x v="35"/>
    <x v="823"/>
    <x v="0"/>
    <n v="767"/>
    <x v="81"/>
    <n v="17"/>
    <n v="1.7"/>
    <n v="196"/>
    <n v="150"/>
    <n v="56"/>
    <n v="96"/>
    <x v="108"/>
    <n v="7920"/>
    <n v="792"/>
    <n v="82.5"/>
    <x v="1"/>
    <n v="291"/>
    <n v="29.1"/>
    <n v="21"/>
    <n v="3"/>
    <x v="2"/>
    <n v="2654"/>
    <n v="26.54"/>
  </r>
  <r>
    <x v="11"/>
    <x v="824"/>
    <x v="1"/>
    <n v="442"/>
    <x v="360"/>
    <n v="161"/>
    <n v="1.61"/>
    <n v="177"/>
    <n v="122"/>
    <n v="69"/>
    <n v="108"/>
    <x v="9"/>
    <n v="6590"/>
    <n v="659"/>
    <n v="610.18518518518511"/>
    <x v="1"/>
    <n v="324"/>
    <n v="32.4"/>
    <n v="25"/>
    <n v="2"/>
    <x v="2"/>
    <n v="1705"/>
    <n v="17.05"/>
  </r>
  <r>
    <x v="37"/>
    <x v="825"/>
    <x v="1"/>
    <n v="565"/>
    <x v="419"/>
    <n v="17"/>
    <n v="1.7"/>
    <n v="170"/>
    <n v="122"/>
    <n v="57"/>
    <n v="74"/>
    <x v="132"/>
    <n v="4060"/>
    <n v="406"/>
    <n v="54.864864864864863"/>
    <x v="0"/>
    <n v="270"/>
    <n v="27"/>
    <n v="27"/>
    <n v="2"/>
    <x v="2"/>
    <n v="1955"/>
    <n v="19.55"/>
  </r>
  <r>
    <x v="26"/>
    <x v="826"/>
    <x v="0"/>
    <n v="1009"/>
    <x v="479"/>
    <n v="163"/>
    <n v="1.63"/>
    <n v="161"/>
    <n v="163"/>
    <n v="59"/>
    <n v="11"/>
    <x v="94"/>
    <n v="9860"/>
    <n v="986"/>
    <n v="896.36363636363626"/>
    <x v="2"/>
    <n v="284"/>
    <n v="28.4"/>
    <n v="31"/>
    <n v="2"/>
    <x v="2"/>
    <n v="3798"/>
    <n v="37.979999999999997"/>
  </r>
  <r>
    <x v="9"/>
    <x v="827"/>
    <x v="1"/>
    <n v="558"/>
    <x v="480"/>
    <n v="155"/>
    <n v="1.55"/>
    <n v="171"/>
    <n v="141"/>
    <n v="54"/>
    <n v="112"/>
    <x v="20"/>
    <n v="7110"/>
    <n v="711"/>
    <n v="634.82142857142856"/>
    <x v="3"/>
    <n v="270"/>
    <n v="27"/>
    <n v="18"/>
    <n v="4"/>
    <x v="1"/>
    <n v="2323"/>
    <n v="23.23"/>
  </r>
  <r>
    <x v="12"/>
    <x v="828"/>
    <x v="0"/>
    <n v="583"/>
    <x v="424"/>
    <n v="193"/>
    <n v="1.93"/>
    <n v="165"/>
    <n v="136"/>
    <n v="58"/>
    <n v="135"/>
    <x v="14"/>
    <n v="10100"/>
    <n v="1010"/>
    <n v="748.14814814814815"/>
    <x v="2"/>
    <n v="274"/>
    <n v="27.4"/>
    <n v="37"/>
    <n v="4"/>
    <x v="1"/>
    <n v="1565"/>
    <n v="15.65"/>
  </r>
  <r>
    <x v="34"/>
    <x v="829"/>
    <x v="0"/>
    <n v="486"/>
    <x v="481"/>
    <n v="177"/>
    <n v="1.77"/>
    <n v="199"/>
    <n v="155"/>
    <n v="74"/>
    <n v="147"/>
    <x v="43"/>
    <n v="11280"/>
    <n v="1128"/>
    <n v="767.34693877551024"/>
    <x v="3"/>
    <n v="269"/>
    <n v="26.9"/>
    <n v="35"/>
    <n v="2"/>
    <x v="2"/>
    <n v="1551"/>
    <n v="15.51"/>
  </r>
  <r>
    <x v="3"/>
    <x v="830"/>
    <x v="0"/>
    <n v="817"/>
    <x v="320"/>
    <n v="195"/>
    <n v="1.95"/>
    <n v="188"/>
    <n v="136"/>
    <n v="74"/>
    <n v="194"/>
    <x v="112"/>
    <n v="14510"/>
    <n v="1451"/>
    <n v="747.93814432989689"/>
    <x v="0"/>
    <n v="138"/>
    <n v="13.8"/>
    <n v="35"/>
    <n v="4"/>
    <x v="0"/>
    <n v="2149"/>
    <n v="21.49"/>
  </r>
  <r>
    <x v="10"/>
    <x v="831"/>
    <x v="0"/>
    <n v="856"/>
    <x v="261"/>
    <n v="169"/>
    <n v="1.69"/>
    <n v="189"/>
    <n v="133"/>
    <n v="50"/>
    <n v="176"/>
    <x v="137"/>
    <n v="11590"/>
    <n v="1159"/>
    <n v="658.52272727272725"/>
    <x v="0"/>
    <n v="127"/>
    <n v="12.7"/>
    <n v="35"/>
    <n v="5"/>
    <x v="0"/>
    <n v="2997"/>
    <n v="29.97"/>
  </r>
  <r>
    <x v="5"/>
    <x v="832"/>
    <x v="1"/>
    <n v="600"/>
    <x v="240"/>
    <n v="172"/>
    <n v="1.72"/>
    <n v="161"/>
    <n v="128"/>
    <n v="51"/>
    <n v="163"/>
    <x v="109"/>
    <n v="10430"/>
    <n v="1043"/>
    <n v="639.87730061349703"/>
    <x v="3"/>
    <n v="182"/>
    <n v="18.2"/>
    <n v="27"/>
    <n v="5"/>
    <x v="0"/>
    <n v="2028"/>
    <n v="20.28"/>
  </r>
  <r>
    <x v="20"/>
    <x v="833"/>
    <x v="0"/>
    <n v="1264"/>
    <x v="482"/>
    <n v="169"/>
    <n v="1.69"/>
    <n v="168"/>
    <n v="149"/>
    <n v="68"/>
    <n v="124"/>
    <x v="12"/>
    <n v="9150"/>
    <n v="915"/>
    <n v="737.90322580645159"/>
    <x v="3"/>
    <n v="295"/>
    <n v="29.5"/>
    <n v="29"/>
    <n v="3"/>
    <x v="2"/>
    <n v="4426"/>
    <n v="44.26"/>
  </r>
  <r>
    <x v="37"/>
    <x v="834"/>
    <x v="1"/>
    <n v="754"/>
    <x v="483"/>
    <n v="178"/>
    <n v="1.78"/>
    <n v="161"/>
    <n v="140"/>
    <n v="63"/>
    <n v="105"/>
    <x v="95"/>
    <n v="6620"/>
    <n v="662"/>
    <n v="630.47619047619048"/>
    <x v="2"/>
    <n v="260"/>
    <n v="26"/>
    <n v="25"/>
    <n v="4"/>
    <x v="1"/>
    <n v="238"/>
    <n v="23.8"/>
  </r>
  <r>
    <x v="23"/>
    <x v="835"/>
    <x v="1"/>
    <n v="642"/>
    <x v="234"/>
    <n v="169"/>
    <n v="1.69"/>
    <n v="188"/>
    <n v="131"/>
    <n v="69"/>
    <n v="169"/>
    <x v="0"/>
    <n v="9960"/>
    <n v="996"/>
    <n v="589.3491124260355"/>
    <x v="0"/>
    <n v="165"/>
    <n v="16.5"/>
    <n v="27"/>
    <n v="4"/>
    <x v="0"/>
    <n v="2248"/>
    <n v="22.48"/>
  </r>
  <r>
    <x v="33"/>
    <x v="836"/>
    <x v="1"/>
    <n v="652"/>
    <x v="26"/>
    <n v="162"/>
    <n v="1.62"/>
    <n v="192"/>
    <n v="156"/>
    <n v="59"/>
    <n v="137"/>
    <x v="18"/>
    <n v="10690"/>
    <n v="1069"/>
    <n v="780.29197080291965"/>
    <x v="2"/>
    <n v="311"/>
    <n v="31.1"/>
    <n v="25"/>
    <n v="3"/>
    <x v="1"/>
    <n v="2484"/>
    <n v="24.84"/>
  </r>
  <r>
    <x v="29"/>
    <x v="837"/>
    <x v="1"/>
    <n v="701"/>
    <x v="71"/>
    <n v="166"/>
    <n v="1.66"/>
    <n v="169"/>
    <n v="151"/>
    <n v="58"/>
    <n v="99"/>
    <x v="103"/>
    <n v="6730"/>
    <n v="673"/>
    <n v="67.979797979797979"/>
    <x v="3"/>
    <n v="346"/>
    <n v="34.6"/>
    <n v="26"/>
    <n v="2"/>
    <x v="2"/>
    <n v="2544"/>
    <n v="25.44"/>
  </r>
  <r>
    <x v="34"/>
    <x v="838"/>
    <x v="0"/>
    <n v="1026"/>
    <x v="92"/>
    <n v="177"/>
    <n v="1.77"/>
    <n v="193"/>
    <n v="130"/>
    <n v="59"/>
    <n v="121"/>
    <x v="101"/>
    <n v="7790"/>
    <n v="779"/>
    <n v="643.80165289256195"/>
    <x v="1"/>
    <n v="210"/>
    <n v="21"/>
    <n v="34"/>
    <n v="2"/>
    <x v="2"/>
    <n v="3275"/>
    <n v="32.75"/>
  </r>
  <r>
    <x v="33"/>
    <x v="839"/>
    <x v="0"/>
    <n v="1072"/>
    <x v="484"/>
    <n v="193"/>
    <n v="1.93"/>
    <n v="167"/>
    <n v="139"/>
    <n v="55"/>
    <n v="115"/>
    <x v="11"/>
    <n v="8790"/>
    <n v="879"/>
    <n v="764.34782608695662"/>
    <x v="1"/>
    <n v="202"/>
    <n v="20.2"/>
    <n v="31"/>
    <n v="4"/>
    <x v="1"/>
    <n v="2878"/>
    <n v="28.78"/>
  </r>
  <r>
    <x v="23"/>
    <x v="840"/>
    <x v="1"/>
    <n v="565"/>
    <x v="419"/>
    <n v="175"/>
    <n v="1.75"/>
    <n v="196"/>
    <n v="154"/>
    <n v="66"/>
    <n v="176"/>
    <x v="137"/>
    <n v="12200"/>
    <n v="1220"/>
    <n v="693.18181818181813"/>
    <x v="1"/>
    <n v="153"/>
    <n v="15.3"/>
    <n v="27"/>
    <n v="5"/>
    <x v="0"/>
    <n v="1845"/>
    <n v="18.45"/>
  </r>
  <r>
    <x v="16"/>
    <x v="841"/>
    <x v="1"/>
    <n v="616"/>
    <x v="427"/>
    <n v="175"/>
    <n v="1.75"/>
    <n v="192"/>
    <n v="166"/>
    <n v="74"/>
    <n v="122"/>
    <x v="74"/>
    <n v="9110"/>
    <n v="911"/>
    <n v="746.72131147540983"/>
    <x v="3"/>
    <n v="255"/>
    <n v="25.5"/>
    <n v="22"/>
    <n v="4"/>
    <x v="1"/>
    <n v="2011"/>
    <n v="20.11"/>
  </r>
  <r>
    <x v="12"/>
    <x v="842"/>
    <x v="0"/>
    <n v="817"/>
    <x v="320"/>
    <n v="175"/>
    <n v="1.75"/>
    <n v="165"/>
    <n v="165"/>
    <n v="55"/>
    <n v="132"/>
    <x v="31"/>
    <n v="11980"/>
    <n v="1198"/>
    <n v="907.57575757575751"/>
    <x v="2"/>
    <n v="291"/>
    <n v="29.1"/>
    <n v="28"/>
    <n v="4"/>
    <x v="1"/>
    <n v="2668"/>
    <n v="26.68"/>
  </r>
  <r>
    <x v="4"/>
    <x v="843"/>
    <x v="1"/>
    <n v="766"/>
    <x v="430"/>
    <n v="158"/>
    <n v="1.58"/>
    <n v="199"/>
    <n v="130"/>
    <n v="53"/>
    <n v="74"/>
    <x v="132"/>
    <n v="4810"/>
    <n v="481"/>
    <n v="65"/>
    <x v="0"/>
    <n v="322"/>
    <n v="32.200000000000003"/>
    <n v="23"/>
    <n v="2"/>
    <x v="2"/>
    <n v="3068"/>
    <n v="30.68"/>
  </r>
  <r>
    <x v="33"/>
    <x v="844"/>
    <x v="0"/>
    <n v="1168"/>
    <x v="485"/>
    <n v="179"/>
    <n v="1.79"/>
    <n v="178"/>
    <n v="127"/>
    <n v="69"/>
    <n v="10"/>
    <x v="75"/>
    <n v="6980"/>
    <n v="698"/>
    <n v="698"/>
    <x v="3"/>
    <n v="268"/>
    <n v="26.8"/>
    <n v="34"/>
    <n v="4"/>
    <x v="1"/>
    <n v="3645"/>
    <n v="36.450000000000003"/>
  </r>
  <r>
    <x v="33"/>
    <x v="845"/>
    <x v="1"/>
    <n v="601"/>
    <x v="97"/>
    <n v="159"/>
    <n v="1.59"/>
    <n v="191"/>
    <n v="123"/>
    <n v="52"/>
    <n v="18"/>
    <x v="60"/>
    <n v="11070"/>
    <n v="1107"/>
    <n v="615"/>
    <x v="1"/>
    <n v="176"/>
    <n v="17.600000000000001"/>
    <n v="27"/>
    <n v="4"/>
    <x v="0"/>
    <n v="2377"/>
    <n v="23.77"/>
  </r>
  <r>
    <x v="27"/>
    <x v="846"/>
    <x v="0"/>
    <n v="937"/>
    <x v="486"/>
    <n v="173"/>
    <n v="1.73"/>
    <n v="186"/>
    <n v="146"/>
    <n v="72"/>
    <n v="10"/>
    <x v="75"/>
    <n v="8030"/>
    <n v="803"/>
    <n v="803"/>
    <x v="2"/>
    <n v="278"/>
    <n v="27.8"/>
    <n v="36"/>
    <n v="2"/>
    <x v="2"/>
    <n v="3131"/>
    <n v="31.31"/>
  </r>
  <r>
    <x v="14"/>
    <x v="847"/>
    <x v="1"/>
    <n v="416"/>
    <x v="487"/>
    <n v="158"/>
    <n v="1.58"/>
    <n v="160"/>
    <n v="163"/>
    <n v="68"/>
    <n v="103"/>
    <x v="8"/>
    <n v="7560"/>
    <n v="756"/>
    <n v="733.98058252427188"/>
    <x v="0"/>
    <n v="266"/>
    <n v="26.6"/>
    <n v="21"/>
    <n v="4"/>
    <x v="1"/>
    <n v="1666"/>
    <n v="16.66"/>
  </r>
  <r>
    <x v="7"/>
    <x v="848"/>
    <x v="1"/>
    <n v="551"/>
    <x v="204"/>
    <n v="179"/>
    <n v="1.79"/>
    <n v="192"/>
    <n v="159"/>
    <n v="67"/>
    <n v="199"/>
    <x v="49"/>
    <n v="15820"/>
    <n v="1582"/>
    <n v="794.9748743718593"/>
    <x v="0"/>
    <n v="170"/>
    <n v="17"/>
    <n v="27"/>
    <n v="5"/>
    <x v="0"/>
    <n v="172"/>
    <n v="17.2"/>
  </r>
  <r>
    <x v="14"/>
    <x v="849"/>
    <x v="0"/>
    <n v="1271"/>
    <x v="488"/>
    <n v="176"/>
    <n v="1.76"/>
    <n v="199"/>
    <n v="157"/>
    <n v="73"/>
    <n v="71"/>
    <x v="140"/>
    <n v="5520"/>
    <n v="552"/>
    <n v="77.74647887323944"/>
    <x v="3"/>
    <n v="249"/>
    <n v="24.9"/>
    <n v="30"/>
    <n v="2"/>
    <x v="2"/>
    <n v="4103"/>
    <n v="41.03"/>
  </r>
  <r>
    <x v="36"/>
    <x v="850"/>
    <x v="1"/>
    <n v="691"/>
    <x v="489"/>
    <n v="16"/>
    <n v="1.6"/>
    <n v="191"/>
    <n v="166"/>
    <n v="53"/>
    <n v="134"/>
    <x v="33"/>
    <n v="10010"/>
    <n v="1001"/>
    <n v="747.01492537313425"/>
    <x v="3"/>
    <n v="261"/>
    <n v="26.1"/>
    <n v="20"/>
    <n v="4"/>
    <x v="1"/>
    <n v="2699"/>
    <n v="26.99"/>
  </r>
  <r>
    <x v="8"/>
    <x v="851"/>
    <x v="1"/>
    <n v="668"/>
    <x v="18"/>
    <n v="174"/>
    <n v="1.74"/>
    <n v="164"/>
    <n v="149"/>
    <n v="57"/>
    <n v="134"/>
    <x v="33"/>
    <n v="8980"/>
    <n v="898"/>
    <n v="670.14925373134326"/>
    <x v="0"/>
    <n v="292"/>
    <n v="29.2"/>
    <n v="23"/>
    <n v="3"/>
    <x v="2"/>
    <n v="2206"/>
    <n v="22.06"/>
  </r>
  <r>
    <x v="25"/>
    <x v="852"/>
    <x v="0"/>
    <n v="1255"/>
    <x v="300"/>
    <n v="176"/>
    <n v="1.76"/>
    <n v="176"/>
    <n v="163"/>
    <n v="66"/>
    <n v="115"/>
    <x v="11"/>
    <n v="10310"/>
    <n v="1031"/>
    <n v="896.52173913043487"/>
    <x v="0"/>
    <n v="232"/>
    <n v="23.2"/>
    <n v="31"/>
    <n v="4"/>
    <x v="1"/>
    <n v="4052"/>
    <n v="40.520000000000003"/>
  </r>
  <r>
    <x v="11"/>
    <x v="853"/>
    <x v="1"/>
    <n v="713"/>
    <x v="189"/>
    <n v="158"/>
    <n v="1.58"/>
    <n v="167"/>
    <n v="167"/>
    <n v="54"/>
    <n v="107"/>
    <x v="53"/>
    <n v="8930"/>
    <n v="893"/>
    <n v="834.57943925233644"/>
    <x v="1"/>
    <n v="254"/>
    <n v="25.4"/>
    <n v="15"/>
    <n v="3"/>
    <x v="1"/>
    <n v="2856"/>
    <n v="28.56"/>
  </r>
  <r>
    <x v="36"/>
    <x v="854"/>
    <x v="0"/>
    <n v="1292"/>
    <x v="490"/>
    <n v="161"/>
    <n v="1.61"/>
    <n v="193"/>
    <n v="167"/>
    <n v="62"/>
    <n v="106"/>
    <x v="107"/>
    <n v="8760"/>
    <n v="876"/>
    <n v="826.41509433962256"/>
    <x v="0"/>
    <n v="214"/>
    <n v="21.4"/>
    <n v="29"/>
    <n v="4"/>
    <x v="1"/>
    <n v="4984"/>
    <n v="49.84"/>
  </r>
  <r>
    <x v="10"/>
    <x v="855"/>
    <x v="0"/>
    <n v="963"/>
    <x v="324"/>
    <n v="186"/>
    <n v="1.86"/>
    <n v="168"/>
    <n v="146"/>
    <n v="74"/>
    <n v="11"/>
    <x v="94"/>
    <n v="7950"/>
    <n v="795"/>
    <n v="722.72727272727263"/>
    <x v="3"/>
    <n v="276"/>
    <n v="27.6"/>
    <n v="22"/>
    <n v="3"/>
    <x v="1"/>
    <n v="2784"/>
    <n v="27.84"/>
  </r>
  <r>
    <x v="23"/>
    <x v="856"/>
    <x v="1"/>
    <n v="675"/>
    <x v="491"/>
    <n v="154"/>
    <n v="1.54"/>
    <n v="182"/>
    <n v="140"/>
    <n v="50"/>
    <n v="72"/>
    <x v="125"/>
    <n v="4540"/>
    <n v="454"/>
    <n v="63.055555555555557"/>
    <x v="2"/>
    <n v="252"/>
    <n v="25.2"/>
    <n v="15"/>
    <n v="3"/>
    <x v="2"/>
    <n v="2846"/>
    <n v="28.46"/>
  </r>
  <r>
    <x v="9"/>
    <x v="857"/>
    <x v="1"/>
    <n v="644"/>
    <x v="64"/>
    <n v="155"/>
    <n v="1.55"/>
    <n v="194"/>
    <n v="139"/>
    <n v="62"/>
    <n v="177"/>
    <x v="124"/>
    <n v="11070"/>
    <n v="1107"/>
    <n v="625.42372881355936"/>
    <x v="1"/>
    <n v="197"/>
    <n v="19.7"/>
    <n v="27"/>
    <n v="4"/>
    <x v="0"/>
    <n v="2681"/>
    <n v="26.81"/>
  </r>
  <r>
    <x v="8"/>
    <x v="858"/>
    <x v="1"/>
    <n v="649"/>
    <x v="259"/>
    <n v="157"/>
    <n v="1.57"/>
    <n v="166"/>
    <n v="123"/>
    <n v="53"/>
    <n v="104"/>
    <x v="29"/>
    <n v="5760"/>
    <n v="576"/>
    <n v="553.84615384615381"/>
    <x v="1"/>
    <n v="259"/>
    <n v="25.9"/>
    <n v="24"/>
    <n v="4"/>
    <x v="1"/>
    <n v="2633"/>
    <n v="26.33"/>
  </r>
  <r>
    <x v="36"/>
    <x v="859"/>
    <x v="1"/>
    <n v="523"/>
    <x v="78"/>
    <n v="166"/>
    <n v="1.66"/>
    <n v="174"/>
    <n v="130"/>
    <n v="71"/>
    <n v="74"/>
    <x v="132"/>
    <n v="4330"/>
    <n v="433"/>
    <n v="58.513513513513509"/>
    <x v="0"/>
    <n v="330"/>
    <n v="33"/>
    <n v="18"/>
    <n v="3"/>
    <x v="2"/>
    <n v="1898"/>
    <n v="18.98"/>
  </r>
  <r>
    <x v="33"/>
    <x v="860"/>
    <x v="1"/>
    <n v="567"/>
    <x v="476"/>
    <n v="155"/>
    <n v="1.55"/>
    <n v="179"/>
    <n v="132"/>
    <n v="73"/>
    <n v="138"/>
    <x v="82"/>
    <n v="9110"/>
    <n v="911"/>
    <n v="660.14492753623199"/>
    <x v="2"/>
    <n v="340"/>
    <n v="34"/>
    <n v="19"/>
    <n v="4"/>
    <x v="1"/>
    <n v="236"/>
    <n v="23.6"/>
  </r>
  <r>
    <x v="13"/>
    <x v="861"/>
    <x v="1"/>
    <n v="468"/>
    <x v="492"/>
    <n v="163"/>
    <n v="1.63"/>
    <n v="184"/>
    <n v="128"/>
    <n v="63"/>
    <n v="135"/>
    <x v="14"/>
    <n v="8640"/>
    <n v="864"/>
    <n v="640"/>
    <x v="1"/>
    <n v="344"/>
    <n v="34.4"/>
    <n v="16"/>
    <n v="4"/>
    <x v="1"/>
    <n v="1761"/>
    <n v="17.61"/>
  </r>
  <r>
    <x v="30"/>
    <x v="862"/>
    <x v="1"/>
    <n v="703"/>
    <x v="6"/>
    <n v="177"/>
    <n v="1.77"/>
    <n v="162"/>
    <n v="123"/>
    <n v="52"/>
    <n v="101"/>
    <x v="69"/>
    <n v="6210"/>
    <n v="621"/>
    <n v="614.85148514851483"/>
    <x v="3"/>
    <n v="337"/>
    <n v="33.700000000000003"/>
    <n v="17"/>
    <n v="2"/>
    <x v="2"/>
    <n v="2244"/>
    <n v="22.44"/>
  </r>
  <r>
    <x v="21"/>
    <x v="863"/>
    <x v="0"/>
    <n v="808"/>
    <x v="325"/>
    <n v="176"/>
    <n v="1.76"/>
    <n v="183"/>
    <n v="131"/>
    <n v="54"/>
    <n v="17"/>
    <x v="117"/>
    <n v="11020"/>
    <n v="1102"/>
    <n v="648.23529411764707"/>
    <x v="0"/>
    <n v="114"/>
    <n v="11.4"/>
    <n v="35"/>
    <n v="4"/>
    <x v="0"/>
    <n v="2608"/>
    <n v="26.08"/>
  </r>
  <r>
    <x v="7"/>
    <x v="864"/>
    <x v="1"/>
    <n v="560"/>
    <x v="464"/>
    <n v="15"/>
    <n v="1.5"/>
    <n v="193"/>
    <n v="128"/>
    <n v="56"/>
    <n v="194"/>
    <x v="112"/>
    <n v="12420"/>
    <n v="1242"/>
    <n v="640.20618556701038"/>
    <x v="3"/>
    <n v="167"/>
    <n v="16.7"/>
    <n v="27"/>
    <n v="5"/>
    <x v="0"/>
    <n v="2489"/>
    <n v="24.89"/>
  </r>
  <r>
    <x v="27"/>
    <x v="865"/>
    <x v="0"/>
    <n v="1012"/>
    <x v="493"/>
    <n v="184"/>
    <n v="1.84"/>
    <n v="181"/>
    <n v="132"/>
    <n v="50"/>
    <n v="13"/>
    <x v="1"/>
    <n v="9440"/>
    <n v="944"/>
    <n v="726.15384615384608"/>
    <x v="0"/>
    <n v="243"/>
    <n v="24.3"/>
    <n v="33"/>
    <n v="2"/>
    <x v="2"/>
    <n v="2989"/>
    <n v="29.89"/>
  </r>
  <r>
    <x v="2"/>
    <x v="866"/>
    <x v="1"/>
    <n v="566"/>
    <x v="494"/>
    <n v="157"/>
    <n v="1.57"/>
    <n v="170"/>
    <n v="167"/>
    <n v="72"/>
    <n v="165"/>
    <x v="127"/>
    <n v="13780"/>
    <n v="1378"/>
    <n v="835.15151515151524"/>
    <x v="1"/>
    <n v="157"/>
    <n v="15.7"/>
    <n v="27"/>
    <n v="4"/>
    <x v="0"/>
    <n v="2296"/>
    <n v="22.96"/>
  </r>
  <r>
    <x v="33"/>
    <x v="867"/>
    <x v="1"/>
    <n v="409"/>
    <x v="495"/>
    <n v="175"/>
    <n v="1.75"/>
    <n v="167"/>
    <n v="145"/>
    <n v="61"/>
    <n v="82"/>
    <x v="10"/>
    <n v="5940"/>
    <n v="594"/>
    <n v="72.439024390243915"/>
    <x v="0"/>
    <n v="252"/>
    <n v="25.2"/>
    <n v="21"/>
    <n v="3"/>
    <x v="2"/>
    <n v="1336"/>
    <n v="13.36"/>
  </r>
  <r>
    <x v="14"/>
    <x v="868"/>
    <x v="0"/>
    <n v="1278"/>
    <x v="496"/>
    <n v="165"/>
    <n v="1.65"/>
    <n v="198"/>
    <n v="157"/>
    <n v="60"/>
    <n v="77"/>
    <x v="104"/>
    <n v="5980"/>
    <n v="598"/>
    <n v="77.662337662337663"/>
    <x v="2"/>
    <n v="287"/>
    <n v="28.7"/>
    <n v="35"/>
    <n v="2"/>
    <x v="2"/>
    <n v="4694"/>
    <n v="46.94"/>
  </r>
  <r>
    <x v="15"/>
    <x v="869"/>
    <x v="1"/>
    <n v="493"/>
    <x v="442"/>
    <n v="176"/>
    <n v="1.76"/>
    <n v="194"/>
    <n v="161"/>
    <n v="73"/>
    <n v="128"/>
    <x v="76"/>
    <n v="9270"/>
    <n v="927"/>
    <n v="724.21875"/>
    <x v="3"/>
    <n v="305"/>
    <n v="30.5"/>
    <n v="20"/>
    <n v="2"/>
    <x v="2"/>
    <n v="1592"/>
    <n v="15.92"/>
  </r>
  <r>
    <x v="13"/>
    <x v="870"/>
    <x v="1"/>
    <n v="643"/>
    <x v="24"/>
    <n v="163"/>
    <n v="1.63"/>
    <n v="197"/>
    <n v="132"/>
    <n v="57"/>
    <n v="187"/>
    <x v="55"/>
    <n v="12340"/>
    <n v="1234"/>
    <n v="659.89304812834223"/>
    <x v="2"/>
    <n v="180"/>
    <n v="18"/>
    <n v="27"/>
    <n v="5"/>
    <x v="0"/>
    <n v="242"/>
    <n v="24.2"/>
  </r>
  <r>
    <x v="2"/>
    <x v="871"/>
    <x v="0"/>
    <n v="493"/>
    <x v="442"/>
    <n v="162"/>
    <n v="1.62"/>
    <n v="167"/>
    <n v="158"/>
    <n v="74"/>
    <n v="118"/>
    <x v="13"/>
    <n v="10250"/>
    <n v="1025"/>
    <n v="868.64406779661022"/>
    <x v="3"/>
    <n v="293"/>
    <n v="29.3"/>
    <n v="25"/>
    <n v="3"/>
    <x v="1"/>
    <n v="1879"/>
    <n v="18.79"/>
  </r>
  <r>
    <x v="7"/>
    <x v="872"/>
    <x v="1"/>
    <n v="630"/>
    <x v="164"/>
    <n v="162"/>
    <n v="1.62"/>
    <n v="196"/>
    <n v="147"/>
    <n v="55"/>
    <n v="68"/>
    <x v="80"/>
    <n v="5000"/>
    <n v="500"/>
    <n v="73.529411764705884"/>
    <x v="3"/>
    <n v="317"/>
    <n v="31.7"/>
    <n v="19"/>
    <n v="2"/>
    <x v="2"/>
    <n v="2401"/>
    <n v="24.01"/>
  </r>
  <r>
    <x v="3"/>
    <x v="873"/>
    <x v="1"/>
    <n v="411"/>
    <x v="497"/>
    <n v="167"/>
    <n v="1.67"/>
    <n v="186"/>
    <n v="138"/>
    <n v="71"/>
    <n v="103"/>
    <x v="8"/>
    <n v="7110"/>
    <n v="711"/>
    <n v="690.29126213592235"/>
    <x v="0"/>
    <n v="319"/>
    <n v="31.9"/>
    <n v="24"/>
    <n v="3"/>
    <x v="1"/>
    <n v="1474"/>
    <n v="14.74"/>
  </r>
  <r>
    <x v="29"/>
    <x v="874"/>
    <x v="1"/>
    <n v="405"/>
    <x v="70"/>
    <n v="174"/>
    <n v="1.74"/>
    <n v="187"/>
    <n v="143"/>
    <n v="51"/>
    <n v="15"/>
    <x v="19"/>
    <n v="9650"/>
    <n v="965"/>
    <n v="643.33333333333337"/>
    <x v="1"/>
    <n v="329"/>
    <n v="32.9"/>
    <n v="22"/>
    <n v="3"/>
    <x v="1"/>
    <n v="1338"/>
    <n v="13.38"/>
  </r>
  <r>
    <x v="39"/>
    <x v="875"/>
    <x v="0"/>
    <n v="710"/>
    <x v="22"/>
    <n v="162"/>
    <n v="1.62"/>
    <n v="199"/>
    <n v="138"/>
    <n v="68"/>
    <n v="91"/>
    <x v="131"/>
    <n v="6910"/>
    <n v="691"/>
    <n v="75.934065934065941"/>
    <x v="1"/>
    <n v="212"/>
    <n v="21.2"/>
    <n v="35"/>
    <n v="2"/>
    <x v="2"/>
    <n v="2705"/>
    <n v="27.05"/>
  </r>
  <r>
    <x v="33"/>
    <x v="876"/>
    <x v="1"/>
    <n v="609"/>
    <x v="210"/>
    <n v="162"/>
    <n v="1.62"/>
    <n v="193"/>
    <n v="168"/>
    <n v="69"/>
    <n v="159"/>
    <x v="5"/>
    <n v="13360"/>
    <n v="1336"/>
    <n v="840.25157232704396"/>
    <x v="2"/>
    <n v="168"/>
    <n v="16.8"/>
    <n v="27"/>
    <n v="5"/>
    <x v="0"/>
    <n v="2321"/>
    <n v="23.21"/>
  </r>
  <r>
    <x v="29"/>
    <x v="877"/>
    <x v="1"/>
    <n v="647"/>
    <x v="498"/>
    <n v="166"/>
    <n v="1.66"/>
    <n v="191"/>
    <n v="132"/>
    <n v="69"/>
    <n v="188"/>
    <x v="120"/>
    <n v="11170"/>
    <n v="1117"/>
    <n v="594.14893617021278"/>
    <x v="0"/>
    <n v="198"/>
    <n v="19.8"/>
    <n v="27"/>
    <n v="4"/>
    <x v="0"/>
    <n v="2348"/>
    <n v="23.48"/>
  </r>
  <r>
    <x v="27"/>
    <x v="878"/>
    <x v="1"/>
    <n v="510"/>
    <x v="50"/>
    <n v="171"/>
    <n v="1.71"/>
    <n v="174"/>
    <n v="132"/>
    <n v="73"/>
    <n v="107"/>
    <x v="53"/>
    <n v="7060"/>
    <n v="706"/>
    <n v="659.81308411214945"/>
    <x v="1"/>
    <n v="342"/>
    <n v="34.200000000000003"/>
    <n v="22"/>
    <n v="3"/>
    <x v="1"/>
    <n v="1744"/>
    <n v="17.440000000000001"/>
  </r>
  <r>
    <x v="5"/>
    <x v="879"/>
    <x v="1"/>
    <n v="577"/>
    <x v="343"/>
    <n v="177"/>
    <n v="1.77"/>
    <n v="176"/>
    <n v="147"/>
    <n v="63"/>
    <n v="165"/>
    <x v="127"/>
    <n v="12130"/>
    <n v="1213"/>
    <n v="735.15151515151524"/>
    <x v="3"/>
    <n v="194"/>
    <n v="19.399999999999999"/>
    <n v="27"/>
    <n v="4"/>
    <x v="0"/>
    <n v="1842"/>
    <n v="18.420000000000002"/>
  </r>
  <r>
    <x v="30"/>
    <x v="880"/>
    <x v="0"/>
    <n v="769"/>
    <x v="375"/>
    <n v="182"/>
    <n v="1.82"/>
    <n v="192"/>
    <n v="121"/>
    <n v="50"/>
    <n v="149"/>
    <x v="6"/>
    <n v="9920"/>
    <n v="992"/>
    <n v="665.77181208053696"/>
    <x v="3"/>
    <n v="245"/>
    <n v="24.5"/>
    <n v="28"/>
    <n v="4"/>
    <x v="1"/>
    <n v="2322"/>
    <n v="23.22"/>
  </r>
  <r>
    <x v="16"/>
    <x v="881"/>
    <x v="0"/>
    <n v="805"/>
    <x v="499"/>
    <n v="177"/>
    <n v="1.77"/>
    <n v="175"/>
    <n v="129"/>
    <n v="59"/>
    <n v="185"/>
    <x v="113"/>
    <n v="11810"/>
    <n v="1181"/>
    <n v="638.37837837837833"/>
    <x v="0"/>
    <n v="143"/>
    <n v="14.3"/>
    <n v="35"/>
    <n v="4"/>
    <x v="0"/>
    <n v="257"/>
    <n v="25.7"/>
  </r>
  <r>
    <x v="30"/>
    <x v="882"/>
    <x v="1"/>
    <n v="733"/>
    <x v="500"/>
    <n v="174"/>
    <n v="1.74"/>
    <n v="188"/>
    <n v="141"/>
    <n v="65"/>
    <n v="103"/>
    <x v="8"/>
    <n v="7260"/>
    <n v="726"/>
    <n v="704.85436893203882"/>
    <x v="2"/>
    <n v="255"/>
    <n v="25.5"/>
    <n v="24"/>
    <n v="3"/>
    <x v="1"/>
    <n v="2421"/>
    <n v="24.21"/>
  </r>
  <r>
    <x v="17"/>
    <x v="883"/>
    <x v="1"/>
    <n v="490"/>
    <x v="166"/>
    <n v="157"/>
    <n v="1.57"/>
    <n v="168"/>
    <n v="132"/>
    <n v="53"/>
    <n v="133"/>
    <x v="16"/>
    <n v="8780"/>
    <n v="878"/>
    <n v="660.1503759398496"/>
    <x v="0"/>
    <n v="265"/>
    <n v="26.5"/>
    <n v="26"/>
    <n v="3"/>
    <x v="1"/>
    <n v="1988"/>
    <n v="19.88"/>
  </r>
  <r>
    <x v="38"/>
    <x v="884"/>
    <x v="0"/>
    <n v="1145"/>
    <x v="501"/>
    <n v="197"/>
    <n v="1.97"/>
    <n v="192"/>
    <n v="128"/>
    <n v="60"/>
    <n v="103"/>
    <x v="8"/>
    <n v="7250"/>
    <n v="725"/>
    <n v="703.88349514563106"/>
    <x v="2"/>
    <n v="241"/>
    <n v="24.1"/>
    <n v="26"/>
    <n v="3"/>
    <x v="2"/>
    <n v="295"/>
    <n v="29.5"/>
  </r>
  <r>
    <x v="29"/>
    <x v="885"/>
    <x v="0"/>
    <n v="810"/>
    <x v="502"/>
    <n v="178"/>
    <n v="1.78"/>
    <n v="188"/>
    <n v="152"/>
    <n v="65"/>
    <n v="158"/>
    <x v="92"/>
    <n v="11890"/>
    <n v="1189"/>
    <n v="752.5316455696202"/>
    <x v="0"/>
    <n v="124"/>
    <n v="12.4"/>
    <n v="35"/>
    <n v="5"/>
    <x v="0"/>
    <n v="2556"/>
    <n v="25.56"/>
  </r>
  <r>
    <x v="28"/>
    <x v="886"/>
    <x v="1"/>
    <n v="535"/>
    <x v="503"/>
    <n v="176"/>
    <n v="1.76"/>
    <n v="172"/>
    <n v="133"/>
    <n v="69"/>
    <n v="122"/>
    <x v="74"/>
    <n v="8110"/>
    <n v="811"/>
    <n v="664.7540983606558"/>
    <x v="3"/>
    <n v="276"/>
    <n v="27.6"/>
    <n v="18"/>
    <n v="4"/>
    <x v="1"/>
    <n v="1727"/>
    <n v="17.27"/>
  </r>
  <r>
    <x v="15"/>
    <x v="887"/>
    <x v="0"/>
    <n v="521"/>
    <x v="359"/>
    <n v="168"/>
    <n v="1.68"/>
    <n v="180"/>
    <n v="167"/>
    <n v="50"/>
    <n v="77"/>
    <x v="104"/>
    <n v="6370"/>
    <n v="637"/>
    <n v="82.72727272727272"/>
    <x v="0"/>
    <n v="236"/>
    <n v="23.6"/>
    <n v="30"/>
    <n v="3"/>
    <x v="2"/>
    <n v="1846"/>
    <n v="18.46"/>
  </r>
  <r>
    <x v="23"/>
    <x v="888"/>
    <x v="1"/>
    <n v="701"/>
    <x v="71"/>
    <n v="152"/>
    <n v="1.52"/>
    <n v="180"/>
    <n v="139"/>
    <n v="65"/>
    <n v="76"/>
    <x v="130"/>
    <n v="4750"/>
    <n v="475"/>
    <n v="62.5"/>
    <x v="1"/>
    <n v="266"/>
    <n v="26.6"/>
    <n v="21"/>
    <n v="2"/>
    <x v="2"/>
    <n v="3034"/>
    <n v="30.34"/>
  </r>
  <r>
    <x v="7"/>
    <x v="889"/>
    <x v="0"/>
    <n v="869"/>
    <x v="206"/>
    <n v="178"/>
    <n v="1.78"/>
    <n v="164"/>
    <n v="134"/>
    <n v="68"/>
    <n v="129"/>
    <x v="28"/>
    <n v="9510"/>
    <n v="951"/>
    <n v="737.20930232558135"/>
    <x v="1"/>
    <n v="249"/>
    <n v="24.9"/>
    <n v="37"/>
    <n v="4"/>
    <x v="1"/>
    <n v="2743"/>
    <n v="27.43"/>
  </r>
  <r>
    <x v="9"/>
    <x v="890"/>
    <x v="0"/>
    <n v="734"/>
    <x v="504"/>
    <n v="176"/>
    <n v="1.76"/>
    <n v="169"/>
    <n v="151"/>
    <n v="70"/>
    <n v="109"/>
    <x v="58"/>
    <n v="8150"/>
    <n v="815"/>
    <n v="747.70642201834858"/>
    <x v="0"/>
    <n v="279"/>
    <n v="27.9"/>
    <n v="28"/>
    <n v="3"/>
    <x v="1"/>
    <n v="237"/>
    <n v="23.7"/>
  </r>
  <r>
    <x v="40"/>
    <x v="891"/>
    <x v="0"/>
    <n v="900"/>
    <x v="239"/>
    <n v="166"/>
    <n v="1.66"/>
    <n v="165"/>
    <n v="152"/>
    <n v="71"/>
    <n v="132"/>
    <x v="31"/>
    <n v="11040"/>
    <n v="1104"/>
    <n v="836.36363636363637"/>
    <x v="2"/>
    <n v="266"/>
    <n v="26.6"/>
    <n v="21"/>
    <n v="4"/>
    <x v="1"/>
    <n v="3266"/>
    <n v="32.659999999999997"/>
  </r>
  <r>
    <x v="11"/>
    <x v="892"/>
    <x v="0"/>
    <n v="857"/>
    <x v="505"/>
    <n v="192"/>
    <n v="1.92"/>
    <n v="172"/>
    <n v="136"/>
    <n v="58"/>
    <n v="172"/>
    <x v="71"/>
    <n v="12870"/>
    <n v="1287"/>
    <n v="748.25581395348843"/>
    <x v="2"/>
    <n v="105"/>
    <n v="10.5"/>
    <n v="35"/>
    <n v="5"/>
    <x v="0"/>
    <n v="2325"/>
    <n v="23.25"/>
  </r>
  <r>
    <x v="16"/>
    <x v="893"/>
    <x v="1"/>
    <n v="704"/>
    <x v="391"/>
    <n v="155"/>
    <n v="1.55"/>
    <n v="160"/>
    <n v="143"/>
    <n v="58"/>
    <n v="73"/>
    <x v="25"/>
    <n v="4700"/>
    <n v="470"/>
    <n v="64.38356164383562"/>
    <x v="3"/>
    <n v="299"/>
    <n v="29.9"/>
    <n v="27"/>
    <n v="2"/>
    <x v="2"/>
    <n v="293"/>
    <n v="29.3"/>
  </r>
  <r>
    <x v="33"/>
    <x v="894"/>
    <x v="0"/>
    <n v="577"/>
    <x v="343"/>
    <n v="171"/>
    <n v="1.71"/>
    <n v="179"/>
    <n v="149"/>
    <n v="58"/>
    <n v="115"/>
    <x v="11"/>
    <n v="9420"/>
    <n v="942"/>
    <n v="819.13043478260875"/>
    <x v="3"/>
    <n v="270"/>
    <n v="27"/>
    <n v="34"/>
    <n v="3"/>
    <x v="1"/>
    <n v="1973"/>
    <n v="19.73"/>
  </r>
  <r>
    <x v="35"/>
    <x v="895"/>
    <x v="0"/>
    <n v="757"/>
    <x v="270"/>
    <n v="176"/>
    <n v="1.76"/>
    <n v="167"/>
    <n v="132"/>
    <n v="66"/>
    <n v="68"/>
    <x v="80"/>
    <n v="4940"/>
    <n v="494"/>
    <n v="72.64705882352942"/>
    <x v="2"/>
    <n v="253"/>
    <n v="25.3"/>
    <n v="23"/>
    <n v="3"/>
    <x v="2"/>
    <n v="2444"/>
    <n v="24.44"/>
  </r>
  <r>
    <x v="39"/>
    <x v="896"/>
    <x v="1"/>
    <n v="618"/>
    <x v="506"/>
    <n v="152"/>
    <n v="1.52"/>
    <n v="169"/>
    <n v="166"/>
    <n v="61"/>
    <n v="183"/>
    <x v="100"/>
    <n v="15190"/>
    <n v="1519"/>
    <n v="830.05464480874309"/>
    <x v="0"/>
    <n v="170"/>
    <n v="17"/>
    <n v="27"/>
    <n v="5"/>
    <x v="0"/>
    <n v="2675"/>
    <n v="26.75"/>
  </r>
  <r>
    <x v="6"/>
    <x v="897"/>
    <x v="0"/>
    <n v="803"/>
    <x v="507"/>
    <n v="176"/>
    <n v="1.76"/>
    <n v="168"/>
    <n v="167"/>
    <n v="74"/>
    <n v="163"/>
    <x v="109"/>
    <n v="14970"/>
    <n v="1497"/>
    <n v="918.40490797546022"/>
    <x v="3"/>
    <n v="131"/>
    <n v="13.1"/>
    <n v="35"/>
    <n v="5"/>
    <x v="0"/>
    <n v="2592"/>
    <n v="25.92"/>
  </r>
  <r>
    <x v="35"/>
    <x v="898"/>
    <x v="0"/>
    <n v="1043"/>
    <x v="508"/>
    <n v="168"/>
    <n v="1.68"/>
    <n v="162"/>
    <n v="135"/>
    <n v="62"/>
    <n v="128"/>
    <x v="76"/>
    <n v="9500"/>
    <n v="950"/>
    <n v="742.1875"/>
    <x v="2"/>
    <n v="297"/>
    <n v="29.7"/>
    <n v="35"/>
    <n v="3"/>
    <x v="1"/>
    <n v="3695"/>
    <n v="36.950000000000003"/>
  </r>
  <r>
    <x v="13"/>
    <x v="899"/>
    <x v="1"/>
    <n v="657"/>
    <x v="509"/>
    <n v="158"/>
    <n v="1.58"/>
    <n v="170"/>
    <n v="121"/>
    <n v="57"/>
    <n v="146"/>
    <x v="85"/>
    <n v="8830"/>
    <n v="883"/>
    <n v="604.79452054794524"/>
    <x v="2"/>
    <n v="259"/>
    <n v="25.9"/>
    <n v="19"/>
    <n v="3"/>
    <x v="1"/>
    <n v="2632"/>
    <n v="26.32"/>
  </r>
  <r>
    <x v="40"/>
    <x v="900"/>
    <x v="0"/>
    <n v="1203"/>
    <x v="510"/>
    <n v="196"/>
    <n v="1.96"/>
    <n v="171"/>
    <n v="136"/>
    <n v="65"/>
    <n v="66"/>
    <x v="78"/>
    <n v="4940"/>
    <n v="494"/>
    <n v="74.848484848484858"/>
    <x v="0"/>
    <n v="239"/>
    <n v="23.9"/>
    <n v="26"/>
    <n v="2"/>
    <x v="2"/>
    <n v="3132"/>
    <n v="31.32"/>
  </r>
  <r>
    <x v="10"/>
    <x v="901"/>
    <x v="1"/>
    <n v="519"/>
    <x v="511"/>
    <n v="157"/>
    <n v="1.57"/>
    <n v="169"/>
    <n v="151"/>
    <n v="67"/>
    <n v="105"/>
    <x v="95"/>
    <n v="7130"/>
    <n v="713"/>
    <n v="679.04761904761904"/>
    <x v="1"/>
    <n v="291"/>
    <n v="29.1"/>
    <n v="26"/>
    <n v="3"/>
    <x v="1"/>
    <n v="2106"/>
    <n v="21.06"/>
  </r>
  <r>
    <x v="13"/>
    <x v="902"/>
    <x v="1"/>
    <n v="591"/>
    <x v="155"/>
    <n v="157"/>
    <n v="1.57"/>
    <n v="184"/>
    <n v="162"/>
    <n v="50"/>
    <n v="165"/>
    <x v="127"/>
    <n v="13360"/>
    <n v="1336"/>
    <n v="809.69696969696975"/>
    <x v="2"/>
    <n v="179"/>
    <n v="17.899999999999999"/>
    <n v="27"/>
    <n v="5"/>
    <x v="0"/>
    <n v="2398"/>
    <n v="23.98"/>
  </r>
  <r>
    <x v="30"/>
    <x v="903"/>
    <x v="1"/>
    <n v="669"/>
    <x v="310"/>
    <n v="175"/>
    <n v="1.75"/>
    <n v="184"/>
    <n v="127"/>
    <n v="50"/>
    <n v="138"/>
    <x v="82"/>
    <n v="8760"/>
    <n v="876"/>
    <n v="634.78260869565224"/>
    <x v="3"/>
    <n v="265"/>
    <n v="26.5"/>
    <n v="21"/>
    <n v="4"/>
    <x v="1"/>
    <n v="2184"/>
    <n v="21.84"/>
  </r>
  <r>
    <x v="38"/>
    <x v="904"/>
    <x v="1"/>
    <n v="669"/>
    <x v="310"/>
    <n v="175"/>
    <n v="1.75"/>
    <n v="170"/>
    <n v="122"/>
    <n v="61"/>
    <n v="94"/>
    <x v="129"/>
    <n v="5730"/>
    <n v="573"/>
    <n v="60.957446808510639"/>
    <x v="0"/>
    <n v="268"/>
    <n v="26.8"/>
    <n v="17"/>
    <n v="2"/>
    <x v="2"/>
    <n v="2184"/>
    <n v="21.84"/>
  </r>
  <r>
    <x v="23"/>
    <x v="905"/>
    <x v="0"/>
    <n v="787"/>
    <x v="374"/>
    <n v="166"/>
    <n v="1.66"/>
    <n v="195"/>
    <n v="131"/>
    <n v="55"/>
    <n v="142"/>
    <x v="24"/>
    <n v="9210"/>
    <n v="921"/>
    <n v="648.59154929577471"/>
    <x v="0"/>
    <n v="229"/>
    <n v="22.9"/>
    <n v="26"/>
    <n v="3"/>
    <x v="1"/>
    <n v="2856"/>
    <n v="28.56"/>
  </r>
  <r>
    <x v="25"/>
    <x v="906"/>
    <x v="1"/>
    <n v="624"/>
    <x v="377"/>
    <n v="161"/>
    <n v="1.61"/>
    <n v="198"/>
    <n v="139"/>
    <n v="58"/>
    <n v="188"/>
    <x v="120"/>
    <n v="13070"/>
    <n v="1307"/>
    <n v="695.21276595744689"/>
    <x v="0"/>
    <n v="198"/>
    <n v="19.8"/>
    <n v="27"/>
    <n v="4"/>
    <x v="0"/>
    <n v="2407"/>
    <n v="24.07"/>
  </r>
  <r>
    <x v="32"/>
    <x v="907"/>
    <x v="0"/>
    <n v="1021"/>
    <x v="318"/>
    <n v="171"/>
    <n v="1.71"/>
    <n v="185"/>
    <n v="135"/>
    <n v="72"/>
    <n v="96"/>
    <x v="108"/>
    <n v="7130"/>
    <n v="713"/>
    <n v="74.270833333333343"/>
    <x v="1"/>
    <n v="273"/>
    <n v="27.3"/>
    <n v="32"/>
    <n v="2"/>
    <x v="2"/>
    <n v="3492"/>
    <n v="34.92"/>
  </r>
  <r>
    <x v="25"/>
    <x v="908"/>
    <x v="0"/>
    <n v="519"/>
    <x v="511"/>
    <n v="20"/>
    <n v="2"/>
    <n v="173"/>
    <n v="133"/>
    <n v="54"/>
    <n v="75"/>
    <x v="139"/>
    <n v="5490"/>
    <n v="549"/>
    <n v="73.2"/>
    <x v="1"/>
    <n v="266"/>
    <n v="26.6"/>
    <n v="23"/>
    <n v="2"/>
    <x v="2"/>
    <n v="1297"/>
    <n v="12.97"/>
  </r>
  <r>
    <x v="7"/>
    <x v="909"/>
    <x v="0"/>
    <n v="583"/>
    <x v="424"/>
    <n v="20"/>
    <n v="2"/>
    <n v="198"/>
    <n v="135"/>
    <n v="65"/>
    <n v="132"/>
    <x v="31"/>
    <n v="9800"/>
    <n v="980"/>
    <n v="742.42424242424238"/>
    <x v="3"/>
    <n v="282"/>
    <n v="28.2"/>
    <n v="30"/>
    <n v="4"/>
    <x v="1"/>
    <n v="1457"/>
    <n v="14.57"/>
  </r>
  <r>
    <x v="2"/>
    <x v="910"/>
    <x v="0"/>
    <n v="898"/>
    <x v="512"/>
    <n v="192"/>
    <n v="1.92"/>
    <n v="199"/>
    <n v="168"/>
    <n v="67"/>
    <n v="193"/>
    <x v="59"/>
    <n v="17830"/>
    <n v="1783"/>
    <n v="923.83419689119171"/>
    <x v="3"/>
    <n v="106"/>
    <n v="10.6"/>
    <n v="35"/>
    <n v="4"/>
    <x v="0"/>
    <n v="2436"/>
    <n v="24.36"/>
  </r>
  <r>
    <x v="8"/>
    <x v="911"/>
    <x v="0"/>
    <n v="1011"/>
    <x v="513"/>
    <n v="183"/>
    <n v="1.83"/>
    <n v="160"/>
    <n v="162"/>
    <n v="66"/>
    <n v="79"/>
    <x v="142"/>
    <n v="6340"/>
    <n v="634"/>
    <n v="80.25316455696202"/>
    <x v="0"/>
    <n v="286"/>
    <n v="28.6"/>
    <n v="32"/>
    <n v="2"/>
    <x v="2"/>
    <n v="3019"/>
    <n v="30.19"/>
  </r>
  <r>
    <x v="15"/>
    <x v="912"/>
    <x v="0"/>
    <n v="1186"/>
    <x v="514"/>
    <n v="172"/>
    <n v="1.72"/>
    <n v="163"/>
    <n v="168"/>
    <n v="67"/>
    <n v="77"/>
    <x v="104"/>
    <n v="6400"/>
    <n v="640"/>
    <n v="83.116883116883116"/>
    <x v="3"/>
    <n v="259"/>
    <n v="25.9"/>
    <n v="26"/>
    <n v="3"/>
    <x v="2"/>
    <n v="4009"/>
    <n v="40.090000000000003"/>
  </r>
  <r>
    <x v="31"/>
    <x v="913"/>
    <x v="0"/>
    <n v="848"/>
    <x v="258"/>
    <n v="185"/>
    <n v="1.85"/>
    <n v="189"/>
    <n v="152"/>
    <n v="50"/>
    <n v="119"/>
    <x v="17"/>
    <n v="8950"/>
    <n v="895"/>
    <n v="752.10084033613452"/>
    <x v="2"/>
    <n v="234"/>
    <n v="23.4"/>
    <n v="32"/>
    <n v="2"/>
    <x v="2"/>
    <n v="2478"/>
    <n v="24.78"/>
  </r>
  <r>
    <x v="14"/>
    <x v="914"/>
    <x v="0"/>
    <n v="800"/>
    <x v="515"/>
    <n v="177"/>
    <n v="1.77"/>
    <n v="171"/>
    <n v="149"/>
    <n v="68"/>
    <n v="72"/>
    <x v="125"/>
    <n v="5310"/>
    <n v="531"/>
    <n v="73.75"/>
    <x v="1"/>
    <n v="282"/>
    <n v="28.2"/>
    <n v="35"/>
    <n v="3"/>
    <x v="2"/>
    <n v="2554"/>
    <n v="25.54"/>
  </r>
  <r>
    <x v="36"/>
    <x v="915"/>
    <x v="0"/>
    <n v="731"/>
    <x v="516"/>
    <n v="183"/>
    <n v="1.83"/>
    <n v="194"/>
    <n v="131"/>
    <n v="71"/>
    <n v="105"/>
    <x v="95"/>
    <n v="6810"/>
    <n v="681"/>
    <n v="648.57142857142856"/>
    <x v="0"/>
    <n v="280"/>
    <n v="28"/>
    <n v="28"/>
    <n v="4"/>
    <x v="1"/>
    <n v="2183"/>
    <n v="21.83"/>
  </r>
  <r>
    <x v="39"/>
    <x v="916"/>
    <x v="0"/>
    <n v="1173"/>
    <x v="517"/>
    <n v="168"/>
    <n v="1.68"/>
    <n v="172"/>
    <n v="134"/>
    <n v="57"/>
    <n v="124"/>
    <x v="12"/>
    <n v="9140"/>
    <n v="914"/>
    <n v="737.09677419354841"/>
    <x v="0"/>
    <n v="285"/>
    <n v="28.5"/>
    <n v="27"/>
    <n v="3"/>
    <x v="1"/>
    <n v="4156"/>
    <n v="41.56"/>
  </r>
  <r>
    <x v="28"/>
    <x v="917"/>
    <x v="1"/>
    <n v="774"/>
    <x v="473"/>
    <n v="171"/>
    <n v="1.71"/>
    <n v="190"/>
    <n v="137"/>
    <n v="52"/>
    <n v="126"/>
    <x v="32"/>
    <n v="8630"/>
    <n v="863"/>
    <n v="684.92063492063494"/>
    <x v="2"/>
    <n v="262"/>
    <n v="26.2"/>
    <n v="18"/>
    <n v="4"/>
    <x v="1"/>
    <n v="2647"/>
    <n v="26.47"/>
  </r>
  <r>
    <x v="7"/>
    <x v="918"/>
    <x v="1"/>
    <n v="729"/>
    <x v="80"/>
    <n v="167"/>
    <n v="1.67"/>
    <n v="197"/>
    <n v="147"/>
    <n v="74"/>
    <n v="113"/>
    <x v="15"/>
    <n v="8310"/>
    <n v="831"/>
    <n v="735.39823008849567"/>
    <x v="2"/>
    <n v="347"/>
    <n v="34.700000000000003"/>
    <n v="22"/>
    <n v="3"/>
    <x v="1"/>
    <n v="2614"/>
    <n v="26.14"/>
  </r>
  <r>
    <x v="25"/>
    <x v="919"/>
    <x v="1"/>
    <n v="712"/>
    <x v="221"/>
    <n v="15"/>
    <n v="1.5"/>
    <n v="182"/>
    <n v="142"/>
    <n v="54"/>
    <n v="115"/>
    <x v="11"/>
    <n v="8160"/>
    <n v="816"/>
    <n v="709.56521739130437"/>
    <x v="2"/>
    <n v="346"/>
    <n v="34.6"/>
    <n v="26"/>
    <n v="2"/>
    <x v="2"/>
    <n v="3164"/>
    <n v="31.64"/>
  </r>
  <r>
    <x v="34"/>
    <x v="920"/>
    <x v="0"/>
    <n v="882"/>
    <x v="469"/>
    <n v="162"/>
    <n v="1.62"/>
    <n v="163"/>
    <n v="133"/>
    <n v="72"/>
    <n v="156"/>
    <x v="118"/>
    <n v="10270"/>
    <n v="1027"/>
    <n v="658.33333333333326"/>
    <x v="2"/>
    <n v="118"/>
    <n v="11.8"/>
    <n v="35"/>
    <n v="4"/>
    <x v="0"/>
    <n v="3361"/>
    <n v="33.61"/>
  </r>
  <r>
    <x v="17"/>
    <x v="921"/>
    <x v="1"/>
    <n v="756"/>
    <x v="87"/>
    <n v="18"/>
    <n v="1.8"/>
    <n v="175"/>
    <n v="149"/>
    <n v="57"/>
    <n v="131"/>
    <x v="34"/>
    <n v="9760"/>
    <n v="976"/>
    <n v="745.03816793893122"/>
    <x v="0"/>
    <n v="257"/>
    <n v="25.7"/>
    <n v="19"/>
    <n v="4"/>
    <x v="1"/>
    <n v="2333"/>
    <n v="23.33"/>
  </r>
  <r>
    <x v="31"/>
    <x v="922"/>
    <x v="1"/>
    <n v="579"/>
    <x v="436"/>
    <n v="156"/>
    <n v="1.56"/>
    <n v="166"/>
    <n v="152"/>
    <n v="68"/>
    <n v="166"/>
    <x v="97"/>
    <n v="11350"/>
    <n v="1135"/>
    <n v="683.73493975903614"/>
    <x v="1"/>
    <n v="158"/>
    <n v="15.8"/>
    <n v="27"/>
    <n v="4"/>
    <x v="0"/>
    <n v="2379"/>
    <n v="23.79"/>
  </r>
  <r>
    <x v="31"/>
    <x v="923"/>
    <x v="1"/>
    <n v="706"/>
    <x v="401"/>
    <n v="158"/>
    <n v="1.58"/>
    <n v="181"/>
    <n v="164"/>
    <n v="67"/>
    <n v="102"/>
    <x v="73"/>
    <n v="7530"/>
    <n v="753"/>
    <n v="738.23529411764707"/>
    <x v="1"/>
    <n v="349"/>
    <n v="34.9"/>
    <n v="20"/>
    <n v="3"/>
    <x v="1"/>
    <n v="2828"/>
    <n v="28.28"/>
  </r>
  <r>
    <x v="38"/>
    <x v="924"/>
    <x v="0"/>
    <n v="1186"/>
    <x v="514"/>
    <n v="164"/>
    <n v="1.64"/>
    <n v="188"/>
    <n v="134"/>
    <n v="67"/>
    <n v="94"/>
    <x v="129"/>
    <n v="6930"/>
    <n v="693"/>
    <n v="73.723404255319153"/>
    <x v="2"/>
    <n v="256"/>
    <n v="25.6"/>
    <n v="27"/>
    <n v="3"/>
    <x v="2"/>
    <n v="441"/>
    <n v="44.1"/>
  </r>
  <r>
    <x v="10"/>
    <x v="925"/>
    <x v="0"/>
    <n v="557"/>
    <x v="211"/>
    <n v="199"/>
    <n v="1.99"/>
    <n v="170"/>
    <n v="126"/>
    <n v="70"/>
    <n v="113"/>
    <x v="15"/>
    <n v="7050"/>
    <n v="705"/>
    <n v="623.8938053097346"/>
    <x v="3"/>
    <n v="236"/>
    <n v="23.6"/>
    <n v="30"/>
    <n v="3"/>
    <x v="1"/>
    <n v="1407"/>
    <n v="14.07"/>
  </r>
  <r>
    <x v="12"/>
    <x v="926"/>
    <x v="0"/>
    <n v="1023"/>
    <x v="418"/>
    <n v="194"/>
    <n v="1.94"/>
    <n v="192"/>
    <n v="134"/>
    <n v="50"/>
    <n v="89"/>
    <x v="50"/>
    <n v="6560"/>
    <n v="656"/>
    <n v="73.707865168539328"/>
    <x v="0"/>
    <n v="229"/>
    <n v="22.9"/>
    <n v="24"/>
    <n v="3"/>
    <x v="2"/>
    <n v="2718"/>
    <n v="27.18"/>
  </r>
  <r>
    <x v="1"/>
    <x v="927"/>
    <x v="0"/>
    <n v="726"/>
    <x v="390"/>
    <n v="187"/>
    <n v="1.87"/>
    <n v="188"/>
    <n v="161"/>
    <n v="64"/>
    <n v="131"/>
    <x v="34"/>
    <n v="10440"/>
    <n v="1044"/>
    <n v="796.94656488549617"/>
    <x v="1"/>
    <n v="226"/>
    <n v="22.6"/>
    <n v="34"/>
    <n v="4"/>
    <x v="1"/>
    <n v="2076"/>
    <n v="20.76"/>
  </r>
  <r>
    <x v="3"/>
    <x v="928"/>
    <x v="1"/>
    <n v="638"/>
    <x v="264"/>
    <n v="168"/>
    <n v="1.68"/>
    <n v="198"/>
    <n v="165"/>
    <n v="67"/>
    <n v="95"/>
    <x v="138"/>
    <n v="7840"/>
    <n v="784"/>
    <n v="82.526315789473685"/>
    <x v="2"/>
    <n v="316"/>
    <n v="31.6"/>
    <n v="19"/>
    <n v="2"/>
    <x v="2"/>
    <n v="226"/>
    <n v="22.6"/>
  </r>
  <r>
    <x v="7"/>
    <x v="929"/>
    <x v="1"/>
    <n v="673"/>
    <x v="518"/>
    <n v="167"/>
    <n v="1.67"/>
    <n v="171"/>
    <n v="157"/>
    <n v="74"/>
    <n v="61"/>
    <x v="134"/>
    <n v="4790"/>
    <n v="479"/>
    <n v="78.524590163934434"/>
    <x v="3"/>
    <n v="292"/>
    <n v="29.2"/>
    <n v="23"/>
    <n v="3"/>
    <x v="2"/>
    <n v="2413"/>
    <n v="24.13"/>
  </r>
  <r>
    <x v="37"/>
    <x v="930"/>
    <x v="1"/>
    <n v="593"/>
    <x v="36"/>
    <n v="158"/>
    <n v="1.58"/>
    <n v="166"/>
    <n v="165"/>
    <n v="56"/>
    <n v="197"/>
    <x v="47"/>
    <n v="14630"/>
    <n v="1463"/>
    <n v="742.63959390862942"/>
    <x v="3"/>
    <n v="198"/>
    <n v="19.8"/>
    <n v="27"/>
    <n v="4"/>
    <x v="0"/>
    <n v="2375"/>
    <n v="23.75"/>
  </r>
  <r>
    <x v="23"/>
    <x v="931"/>
    <x v="1"/>
    <n v="707"/>
    <x v="381"/>
    <n v="157"/>
    <n v="1.57"/>
    <n v="198"/>
    <n v="163"/>
    <n v="65"/>
    <n v="114"/>
    <x v="36"/>
    <n v="8360"/>
    <n v="836"/>
    <n v="733.33333333333337"/>
    <x v="2"/>
    <n v="318"/>
    <n v="31.8"/>
    <n v="21"/>
    <n v="3"/>
    <x v="2"/>
    <n v="2868"/>
    <n v="28.68"/>
  </r>
  <r>
    <x v="28"/>
    <x v="932"/>
    <x v="0"/>
    <n v="869"/>
    <x v="206"/>
    <n v="169"/>
    <n v="1.69"/>
    <n v="185"/>
    <n v="130"/>
    <n v="65"/>
    <n v="172"/>
    <x v="71"/>
    <n v="12300"/>
    <n v="1230"/>
    <n v="715.11627906976742"/>
    <x v="0"/>
    <n v="140"/>
    <n v="14"/>
    <n v="35"/>
    <n v="4"/>
    <x v="0"/>
    <n v="3043"/>
    <n v="30.43"/>
  </r>
  <r>
    <x v="14"/>
    <x v="933"/>
    <x v="0"/>
    <n v="982"/>
    <x v="519"/>
    <n v="19"/>
    <n v="1.9"/>
    <n v="199"/>
    <n v="148"/>
    <n v="64"/>
    <n v="76"/>
    <x v="130"/>
    <n v="5570"/>
    <n v="557"/>
    <n v="73.289473684210535"/>
    <x v="1"/>
    <n v="229"/>
    <n v="22.9"/>
    <n v="30"/>
    <n v="3"/>
    <x v="2"/>
    <n v="272"/>
    <n v="27.2"/>
  </r>
  <r>
    <x v="31"/>
    <x v="934"/>
    <x v="0"/>
    <n v="636"/>
    <x v="272"/>
    <n v="162"/>
    <n v="1.62"/>
    <n v="168"/>
    <n v="150"/>
    <n v="55"/>
    <n v="13"/>
    <x v="1"/>
    <n v="9650"/>
    <n v="965"/>
    <n v="742.30769230769226"/>
    <x v="3"/>
    <n v="208"/>
    <n v="20.8"/>
    <n v="23"/>
    <n v="4"/>
    <x v="1"/>
    <n v="2423"/>
    <n v="24.23"/>
  </r>
  <r>
    <x v="4"/>
    <x v="935"/>
    <x v="1"/>
    <n v="452"/>
    <x v="126"/>
    <n v="168"/>
    <n v="1.68"/>
    <n v="193"/>
    <n v="144"/>
    <n v="58"/>
    <n v="101"/>
    <x v="69"/>
    <n v="7270"/>
    <n v="727"/>
    <n v="719.80198019801981"/>
    <x v="1"/>
    <n v="299"/>
    <n v="29.9"/>
    <n v="24"/>
    <n v="3"/>
    <x v="1"/>
    <n v="1601"/>
    <n v="16.010000000000002"/>
  </r>
  <r>
    <x v="23"/>
    <x v="936"/>
    <x v="0"/>
    <n v="1172"/>
    <x v="520"/>
    <n v="162"/>
    <n v="1.62"/>
    <n v="172"/>
    <n v="143"/>
    <n v="56"/>
    <n v="104"/>
    <x v="29"/>
    <n v="7360"/>
    <n v="736"/>
    <n v="707.69230769230762"/>
    <x v="1"/>
    <n v="231"/>
    <n v="23.1"/>
    <n v="23"/>
    <n v="4"/>
    <x v="1"/>
    <n v="4466"/>
    <n v="44.66"/>
  </r>
  <r>
    <x v="39"/>
    <x v="937"/>
    <x v="0"/>
    <n v="1074"/>
    <x v="521"/>
    <n v="174"/>
    <n v="1.74"/>
    <n v="195"/>
    <n v="138"/>
    <n v="63"/>
    <n v="134"/>
    <x v="33"/>
    <n v="10170"/>
    <n v="1017"/>
    <n v="758.95522388059692"/>
    <x v="3"/>
    <n v="220"/>
    <n v="22"/>
    <n v="22"/>
    <n v="2"/>
    <x v="2"/>
    <n v="3547"/>
    <n v="35.47"/>
  </r>
  <r>
    <x v="5"/>
    <x v="938"/>
    <x v="1"/>
    <n v="591"/>
    <x v="155"/>
    <n v="178"/>
    <n v="1.78"/>
    <n v="184"/>
    <n v="121"/>
    <n v="60"/>
    <n v="85"/>
    <x v="122"/>
    <n v="5140"/>
    <n v="514"/>
    <n v="60.470588235294116"/>
    <x v="2"/>
    <n v="345"/>
    <n v="34.5"/>
    <n v="22"/>
    <n v="2"/>
    <x v="2"/>
    <n v="1865"/>
    <n v="18.649999999999999"/>
  </r>
  <r>
    <x v="28"/>
    <x v="939"/>
    <x v="1"/>
    <n v="533"/>
    <x v="371"/>
    <n v="164"/>
    <n v="1.64"/>
    <n v="183"/>
    <n v="141"/>
    <n v="70"/>
    <n v="57"/>
    <x v="119"/>
    <n v="4020"/>
    <n v="402"/>
    <n v="70.526315789473685"/>
    <x v="3"/>
    <n v="294"/>
    <n v="29.4"/>
    <n v="24"/>
    <n v="3"/>
    <x v="2"/>
    <n v="1982"/>
    <n v="19.82"/>
  </r>
  <r>
    <x v="29"/>
    <x v="940"/>
    <x v="0"/>
    <n v="462"/>
    <x v="522"/>
    <n v="163"/>
    <n v="1.63"/>
    <n v="176"/>
    <n v="139"/>
    <n v="65"/>
    <n v="118"/>
    <x v="13"/>
    <n v="8120"/>
    <n v="812"/>
    <n v="688.13559322033905"/>
    <x v="3"/>
    <n v="217"/>
    <n v="21.7"/>
    <n v="21"/>
    <n v="2"/>
    <x v="2"/>
    <n v="1739"/>
    <n v="17.39"/>
  </r>
  <r>
    <x v="27"/>
    <x v="941"/>
    <x v="0"/>
    <n v="670"/>
    <x v="112"/>
    <n v="161"/>
    <n v="1.61"/>
    <n v="161"/>
    <n v="152"/>
    <n v="74"/>
    <n v="132"/>
    <x v="31"/>
    <n v="11040"/>
    <n v="1104"/>
    <n v="836.36363636363637"/>
    <x v="0"/>
    <n v="220"/>
    <n v="22"/>
    <n v="21"/>
    <n v="3"/>
    <x v="1"/>
    <n v="2585"/>
    <n v="25.85"/>
  </r>
  <r>
    <x v="18"/>
    <x v="942"/>
    <x v="0"/>
    <n v="863"/>
    <x v="523"/>
    <n v="177"/>
    <n v="1.77"/>
    <n v="172"/>
    <n v="127"/>
    <n v="55"/>
    <n v="177"/>
    <x v="124"/>
    <n v="11130"/>
    <n v="1113"/>
    <n v="628.81355932203394"/>
    <x v="1"/>
    <n v="114"/>
    <n v="11.4"/>
    <n v="35"/>
    <n v="4"/>
    <x v="0"/>
    <n v="2755"/>
    <n v="27.55"/>
  </r>
  <r>
    <x v="20"/>
    <x v="943"/>
    <x v="0"/>
    <n v="855"/>
    <x v="109"/>
    <n v="167"/>
    <n v="1.67"/>
    <n v="190"/>
    <n v="144"/>
    <n v="71"/>
    <n v="199"/>
    <x v="49"/>
    <n v="14180"/>
    <n v="1418"/>
    <n v="712.56281407035181"/>
    <x v="2"/>
    <n v="150"/>
    <n v="15"/>
    <n v="35"/>
    <n v="5"/>
    <x v="0"/>
    <n v="3066"/>
    <n v="30.66"/>
  </r>
  <r>
    <x v="18"/>
    <x v="944"/>
    <x v="0"/>
    <n v="702"/>
    <x v="291"/>
    <n v="187"/>
    <n v="1.87"/>
    <n v="188"/>
    <n v="165"/>
    <n v="65"/>
    <n v="138"/>
    <x v="82"/>
    <n v="11270"/>
    <n v="1127"/>
    <n v="816.66666666666674"/>
    <x v="1"/>
    <n v="227"/>
    <n v="22.7"/>
    <n v="34"/>
    <n v="3"/>
    <x v="1"/>
    <n v="2007"/>
    <n v="20.07"/>
  </r>
  <r>
    <x v="26"/>
    <x v="945"/>
    <x v="0"/>
    <n v="1271"/>
    <x v="488"/>
    <n v="162"/>
    <n v="1.62"/>
    <n v="187"/>
    <n v="128"/>
    <n v="69"/>
    <n v="102"/>
    <x v="73"/>
    <n v="7180"/>
    <n v="718"/>
    <n v="703.92156862745094"/>
    <x v="3"/>
    <n v="233"/>
    <n v="23.3"/>
    <n v="34"/>
    <n v="4"/>
    <x v="1"/>
    <n v="4843"/>
    <n v="48.43"/>
  </r>
  <r>
    <x v="10"/>
    <x v="946"/>
    <x v="1"/>
    <n v="756"/>
    <x v="87"/>
    <n v="167"/>
    <n v="1.67"/>
    <n v="186"/>
    <n v="153"/>
    <n v="65"/>
    <n v="105"/>
    <x v="95"/>
    <n v="7230"/>
    <n v="723"/>
    <n v="688.57142857142856"/>
    <x v="2"/>
    <n v="316"/>
    <n v="31.6"/>
    <n v="18"/>
    <n v="3"/>
    <x v="1"/>
    <n v="2711"/>
    <n v="27.11"/>
  </r>
  <r>
    <x v="3"/>
    <x v="947"/>
    <x v="1"/>
    <n v="626"/>
    <x v="38"/>
    <n v="165"/>
    <n v="1.65"/>
    <n v="174"/>
    <n v="142"/>
    <n v="61"/>
    <n v="12"/>
    <x v="37"/>
    <n v="8520"/>
    <n v="852"/>
    <n v="710"/>
    <x v="2"/>
    <n v="279"/>
    <n v="27.9"/>
    <n v="22"/>
    <n v="3"/>
    <x v="2"/>
    <n v="2299"/>
    <n v="22.99"/>
  </r>
  <r>
    <x v="0"/>
    <x v="948"/>
    <x v="1"/>
    <n v="557"/>
    <x v="211"/>
    <n v="153"/>
    <n v="1.53"/>
    <n v="190"/>
    <n v="124"/>
    <n v="66"/>
    <n v="191"/>
    <x v="81"/>
    <n v="10660"/>
    <n v="1066"/>
    <n v="558.11518324607334"/>
    <x v="2"/>
    <n v="161"/>
    <n v="16.100000000000001"/>
    <n v="27"/>
    <n v="5"/>
    <x v="0"/>
    <n v="2379"/>
    <n v="23.79"/>
  </r>
  <r>
    <x v="10"/>
    <x v="949"/>
    <x v="0"/>
    <n v="961"/>
    <x v="524"/>
    <n v="174"/>
    <n v="1.74"/>
    <n v="199"/>
    <n v="144"/>
    <n v="54"/>
    <n v="121"/>
    <x v="101"/>
    <n v="8620"/>
    <n v="862"/>
    <n v="712.39669421487611"/>
    <x v="2"/>
    <n v="216"/>
    <n v="21.6"/>
    <n v="28"/>
    <n v="3"/>
    <x v="1"/>
    <n v="3174"/>
    <n v="31.74"/>
  </r>
  <r>
    <x v="28"/>
    <x v="950"/>
    <x v="1"/>
    <n v="767"/>
    <x v="81"/>
    <n v="162"/>
    <n v="1.62"/>
    <n v="174"/>
    <n v="127"/>
    <n v="74"/>
    <n v="139"/>
    <x v="68"/>
    <n v="8830"/>
    <n v="883"/>
    <n v="635.25179856115108"/>
    <x v="0"/>
    <n v="281"/>
    <n v="28.1"/>
    <n v="23"/>
    <n v="4"/>
    <x v="1"/>
    <n v="2923"/>
    <n v="29.23"/>
  </r>
  <r>
    <x v="41"/>
    <x v="951"/>
    <x v="0"/>
    <n v="572"/>
    <x v="431"/>
    <n v="189"/>
    <n v="1.89"/>
    <n v="192"/>
    <n v="135"/>
    <n v="62"/>
    <n v="114"/>
    <x v="36"/>
    <n v="7620"/>
    <n v="762"/>
    <n v="668.42105263157896"/>
    <x v="2"/>
    <n v="211"/>
    <n v="21.1"/>
    <n v="35"/>
    <n v="2"/>
    <x v="2"/>
    <n v="1601"/>
    <n v="16.010000000000002"/>
  </r>
  <r>
    <x v="15"/>
    <x v="952"/>
    <x v="0"/>
    <n v="699"/>
    <x v="525"/>
    <n v="181"/>
    <n v="1.81"/>
    <n v="179"/>
    <n v="167"/>
    <n v="57"/>
    <n v="12"/>
    <x v="37"/>
    <n v="9920"/>
    <n v="992"/>
    <n v="826.66666666666674"/>
    <x v="3"/>
    <n v="202"/>
    <n v="20.2"/>
    <n v="21"/>
    <n v="4"/>
    <x v="1"/>
    <n v="2134"/>
    <n v="21.34"/>
  </r>
  <r>
    <x v="16"/>
    <x v="953"/>
    <x v="1"/>
    <n v="679"/>
    <x v="339"/>
    <n v="177"/>
    <n v="1.77"/>
    <n v="171"/>
    <n v="164"/>
    <n v="73"/>
    <n v="103"/>
    <x v="8"/>
    <n v="7600"/>
    <n v="760"/>
    <n v="737.86407766990294"/>
    <x v="0"/>
    <n v="330"/>
    <n v="33"/>
    <n v="24"/>
    <n v="3"/>
    <x v="1"/>
    <n v="2167"/>
    <n v="21.67"/>
  </r>
  <r>
    <x v="6"/>
    <x v="954"/>
    <x v="0"/>
    <n v="879"/>
    <x v="161"/>
    <n v="187"/>
    <n v="1.87"/>
    <n v="196"/>
    <n v="134"/>
    <n v="54"/>
    <n v="196"/>
    <x v="135"/>
    <n v="14450"/>
    <n v="1445"/>
    <n v="737.24489795918373"/>
    <x v="3"/>
    <n v="107"/>
    <n v="10.7"/>
    <n v="35"/>
    <n v="5"/>
    <x v="0"/>
    <n v="2514"/>
    <n v="25.14"/>
  </r>
  <r>
    <x v="2"/>
    <x v="955"/>
    <x v="0"/>
    <n v="1028"/>
    <x v="526"/>
    <n v="198"/>
    <n v="1.98"/>
    <n v="168"/>
    <n v="120"/>
    <n v="61"/>
    <n v="124"/>
    <x v="12"/>
    <n v="8180"/>
    <n v="818"/>
    <n v="659.67741935483866"/>
    <x v="3"/>
    <n v="278"/>
    <n v="27.8"/>
    <n v="28"/>
    <n v="3"/>
    <x v="1"/>
    <n v="2622"/>
    <n v="26.22"/>
  </r>
  <r>
    <x v="16"/>
    <x v="956"/>
    <x v="1"/>
    <n v="518"/>
    <x v="63"/>
    <n v="15"/>
    <n v="1.5"/>
    <n v="182"/>
    <n v="141"/>
    <n v="58"/>
    <n v="132"/>
    <x v="31"/>
    <n v="8380"/>
    <n v="838"/>
    <n v="634.84848484848487"/>
    <x v="1"/>
    <n v="330"/>
    <n v="33"/>
    <n v="22"/>
    <n v="3"/>
    <x v="2"/>
    <n v="2302"/>
    <n v="23.02"/>
  </r>
  <r>
    <x v="18"/>
    <x v="957"/>
    <x v="1"/>
    <n v="577"/>
    <x v="343"/>
    <n v="157"/>
    <n v="1.57"/>
    <n v="167"/>
    <n v="122"/>
    <n v="52"/>
    <n v="183"/>
    <x v="100"/>
    <n v="10050"/>
    <n v="1005"/>
    <n v="549.18032786885249"/>
    <x v="2"/>
    <n v="177"/>
    <n v="17.7"/>
    <n v="27"/>
    <n v="4"/>
    <x v="0"/>
    <n v="2341"/>
    <n v="23.41"/>
  </r>
  <r>
    <x v="32"/>
    <x v="958"/>
    <x v="1"/>
    <n v="665"/>
    <x v="370"/>
    <n v="169"/>
    <n v="1.69"/>
    <n v="191"/>
    <n v="157"/>
    <n v="52"/>
    <n v="81"/>
    <x v="42"/>
    <n v="6360"/>
    <n v="636"/>
    <n v="78.518518518518519"/>
    <x v="2"/>
    <n v="281"/>
    <n v="28.1"/>
    <n v="23"/>
    <n v="3"/>
    <x v="2"/>
    <n v="2328"/>
    <n v="23.28"/>
  </r>
  <r>
    <x v="16"/>
    <x v="959"/>
    <x v="0"/>
    <n v="954"/>
    <x v="527"/>
    <n v="161"/>
    <n v="1.61"/>
    <n v="173"/>
    <n v="133"/>
    <n v="50"/>
    <n v="116"/>
    <x v="62"/>
    <n v="7640"/>
    <n v="764"/>
    <n v="658.62068965517244"/>
    <x v="3"/>
    <n v="215"/>
    <n v="21.5"/>
    <n v="36"/>
    <n v="4"/>
    <x v="1"/>
    <n v="368"/>
    <n v="36.799999999999997"/>
  </r>
  <r>
    <x v="13"/>
    <x v="960"/>
    <x v="1"/>
    <n v="692"/>
    <x v="174"/>
    <n v="16"/>
    <n v="1.6"/>
    <n v="186"/>
    <n v="155"/>
    <n v="74"/>
    <n v="117"/>
    <x v="21"/>
    <n v="9070"/>
    <n v="907"/>
    <n v="775.21367521367529"/>
    <x v="2"/>
    <n v="324"/>
    <n v="32.4"/>
    <n v="16"/>
    <n v="3"/>
    <x v="2"/>
    <n v="2703"/>
    <n v="27.03"/>
  </r>
  <r>
    <x v="28"/>
    <x v="961"/>
    <x v="1"/>
    <n v="666"/>
    <x v="528"/>
    <n v="167"/>
    <n v="1.67"/>
    <n v="184"/>
    <n v="137"/>
    <n v="71"/>
    <n v="102"/>
    <x v="73"/>
    <n v="6990"/>
    <n v="699"/>
    <n v="685.29411764705878"/>
    <x v="0"/>
    <n v="310"/>
    <n v="31"/>
    <n v="15"/>
    <n v="4"/>
    <x v="1"/>
    <n v="2388"/>
    <n v="23.88"/>
  </r>
  <r>
    <x v="10"/>
    <x v="962"/>
    <x v="0"/>
    <n v="834"/>
    <x v="529"/>
    <n v="165"/>
    <n v="1.65"/>
    <n v="172"/>
    <n v="166"/>
    <n v="67"/>
    <n v="157"/>
    <x v="90"/>
    <n v="12900"/>
    <n v="1290"/>
    <n v="821.656050955414"/>
    <x v="1"/>
    <n v="133"/>
    <n v="13.3"/>
    <n v="35"/>
    <n v="4"/>
    <x v="0"/>
    <n v="3063"/>
    <n v="30.63"/>
  </r>
  <r>
    <x v="10"/>
    <x v="963"/>
    <x v="1"/>
    <n v="438"/>
    <x v="17"/>
    <n v="175"/>
    <n v="1.75"/>
    <n v="180"/>
    <n v="160"/>
    <n v="73"/>
    <n v="139"/>
    <x v="68"/>
    <n v="10010"/>
    <n v="1001"/>
    <n v="720.14388489208636"/>
    <x v="2"/>
    <n v="251"/>
    <n v="25.1"/>
    <n v="17"/>
    <n v="2"/>
    <x v="2"/>
    <n v="143"/>
    <n v="14.3"/>
  </r>
  <r>
    <x v="0"/>
    <x v="964"/>
    <x v="1"/>
    <n v="642"/>
    <x v="234"/>
    <n v="169"/>
    <n v="1.69"/>
    <n v="190"/>
    <n v="137"/>
    <n v="61"/>
    <n v="199"/>
    <x v="49"/>
    <n v="12270"/>
    <n v="1227"/>
    <n v="616.5829145728643"/>
    <x v="2"/>
    <n v="196"/>
    <n v="19.600000000000001"/>
    <n v="27"/>
    <n v="5"/>
    <x v="0"/>
    <n v="2248"/>
    <n v="22.48"/>
  </r>
  <r>
    <x v="33"/>
    <x v="965"/>
    <x v="1"/>
    <n v="441"/>
    <x v="263"/>
    <n v="162"/>
    <n v="1.62"/>
    <n v="196"/>
    <n v="122"/>
    <n v="58"/>
    <n v="58"/>
    <x v="61"/>
    <n v="3540"/>
    <n v="354"/>
    <n v="61.03448275862069"/>
    <x v="0"/>
    <n v="257"/>
    <n v="25.7"/>
    <n v="27"/>
    <n v="2"/>
    <x v="2"/>
    <n v="168"/>
    <n v="16.8"/>
  </r>
  <r>
    <x v="33"/>
    <x v="966"/>
    <x v="0"/>
    <n v="873"/>
    <x v="530"/>
    <n v="191"/>
    <n v="1.91"/>
    <n v="164"/>
    <n v="129"/>
    <n v="58"/>
    <n v="187"/>
    <x v="55"/>
    <n v="13270"/>
    <n v="1327"/>
    <n v="709.62566844919786"/>
    <x v="1"/>
    <n v="118"/>
    <n v="11.8"/>
    <n v="35"/>
    <n v="5"/>
    <x v="0"/>
    <n v="2393"/>
    <n v="23.93"/>
  </r>
  <r>
    <x v="11"/>
    <x v="967"/>
    <x v="0"/>
    <n v="550"/>
    <x v="85"/>
    <n v="16"/>
    <n v="1.6"/>
    <n v="172"/>
    <n v="168"/>
    <n v="67"/>
    <n v="112"/>
    <x v="20"/>
    <n v="10350"/>
    <n v="1035"/>
    <n v="924.10714285714278"/>
    <x v="0"/>
    <n v="240"/>
    <n v="24"/>
    <n v="32"/>
    <n v="4"/>
    <x v="1"/>
    <n v="2148"/>
    <n v="21.48"/>
  </r>
  <r>
    <x v="24"/>
    <x v="968"/>
    <x v="0"/>
    <n v="871"/>
    <x v="188"/>
    <n v="174"/>
    <n v="1.74"/>
    <n v="187"/>
    <n v="158"/>
    <n v="67"/>
    <n v="157"/>
    <x v="90"/>
    <n v="13640"/>
    <n v="1364"/>
    <n v="868.78980891719743"/>
    <x v="3"/>
    <n v="100"/>
    <n v="10"/>
    <n v="35"/>
    <n v="4"/>
    <x v="0"/>
    <n v="2877"/>
    <n v="28.77"/>
  </r>
  <r>
    <x v="3"/>
    <x v="969"/>
    <x v="0"/>
    <n v="666"/>
    <x v="528"/>
    <n v="161"/>
    <n v="1.61"/>
    <n v="184"/>
    <n v="166"/>
    <n v="56"/>
    <n v="138"/>
    <x v="82"/>
    <n v="12600"/>
    <n v="1260"/>
    <n v="913.04347826086962"/>
    <x v="3"/>
    <n v="250"/>
    <n v="25"/>
    <n v="30"/>
    <n v="2"/>
    <x v="2"/>
    <n v="2569"/>
    <n v="25.69"/>
  </r>
  <r>
    <x v="20"/>
    <x v="970"/>
    <x v="1"/>
    <n v="604"/>
    <x v="441"/>
    <n v="176"/>
    <n v="1.76"/>
    <n v="194"/>
    <n v="120"/>
    <n v="53"/>
    <n v="172"/>
    <x v="71"/>
    <n v="9290"/>
    <n v="929"/>
    <n v="540.11627906976742"/>
    <x v="2"/>
    <n v="188"/>
    <n v="18.8"/>
    <n v="27"/>
    <n v="5"/>
    <x v="0"/>
    <n v="195"/>
    <n v="19.5"/>
  </r>
  <r>
    <x v="2"/>
    <x v="971"/>
    <x v="0"/>
    <n v="1264"/>
    <x v="482"/>
    <n v="183"/>
    <n v="1.83"/>
    <n v="198"/>
    <n v="146"/>
    <n v="62"/>
    <n v="11"/>
    <x v="94"/>
    <n v="8830"/>
    <n v="883"/>
    <n v="802.72727272727263"/>
    <x v="1"/>
    <n v="282"/>
    <n v="28.2"/>
    <n v="21"/>
    <n v="3"/>
    <x v="1"/>
    <n v="3774"/>
    <n v="37.74"/>
  </r>
  <r>
    <x v="1"/>
    <x v="972"/>
    <x v="0"/>
    <n v="887"/>
    <x v="531"/>
    <n v="163"/>
    <n v="1.63"/>
    <n v="166"/>
    <n v="146"/>
    <n v="66"/>
    <n v="75"/>
    <x v="139"/>
    <n v="5420"/>
    <n v="542"/>
    <n v="72.266666666666666"/>
    <x v="3"/>
    <n v="288"/>
    <n v="28.8"/>
    <n v="35"/>
    <n v="2"/>
    <x v="2"/>
    <n v="3338"/>
    <n v="33.3800000000000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3">
  <r>
    <n v="1313"/>
    <x v="0"/>
    <x v="0"/>
  </r>
  <r>
    <n v="883"/>
    <x v="1"/>
    <x v="1"/>
  </r>
  <r>
    <n v="677"/>
    <x v="2"/>
    <x v="2"/>
  </r>
  <r>
    <n v="532"/>
    <x v="3"/>
    <x v="1"/>
  </r>
  <r>
    <n v="556"/>
    <x v="4"/>
    <x v="3"/>
  </r>
  <r>
    <n v="1116"/>
    <x v="5"/>
    <x v="4"/>
  </r>
  <r>
    <n v="1385"/>
    <x v="6"/>
    <x v="2"/>
  </r>
  <r>
    <n v="895"/>
    <x v="7"/>
    <x v="5"/>
  </r>
  <r>
    <n v="719"/>
    <x v="8"/>
    <x v="6"/>
  </r>
  <r>
    <n v="808"/>
    <x v="9"/>
    <x v="4"/>
  </r>
  <r>
    <n v="593"/>
    <x v="10"/>
    <x v="7"/>
  </r>
  <r>
    <n v="865"/>
    <x v="11"/>
    <x v="0"/>
  </r>
  <r>
    <n v="1013"/>
    <x v="12"/>
    <x v="4"/>
  </r>
  <r>
    <n v="794"/>
    <x v="13"/>
    <x v="8"/>
  </r>
  <r>
    <n v="1195"/>
    <x v="14"/>
    <x v="9"/>
  </r>
  <r>
    <n v="740"/>
    <x v="15"/>
    <x v="1"/>
  </r>
  <r>
    <n v="1111"/>
    <x v="16"/>
    <x v="2"/>
  </r>
  <r>
    <n v="884"/>
    <x v="17"/>
    <x v="10"/>
  </r>
  <r>
    <n v="742"/>
    <x v="18"/>
    <x v="11"/>
  </r>
  <r>
    <n v="1030"/>
    <x v="19"/>
    <x v="12"/>
  </r>
  <r>
    <n v="1048"/>
    <x v="8"/>
    <x v="8"/>
  </r>
  <r>
    <n v="875"/>
    <x v="20"/>
    <x v="13"/>
  </r>
  <r>
    <n v="848"/>
    <x v="21"/>
    <x v="11"/>
  </r>
  <r>
    <n v="721"/>
    <x v="22"/>
    <x v="14"/>
  </r>
  <r>
    <n v="925"/>
    <x v="23"/>
    <x v="5"/>
  </r>
  <r>
    <n v="1080"/>
    <x v="24"/>
    <x v="15"/>
  </r>
  <r>
    <n v="502"/>
    <x v="25"/>
    <x v="4"/>
  </r>
  <r>
    <n v="989"/>
    <x v="26"/>
    <x v="3"/>
  </r>
  <r>
    <n v="1104"/>
    <x v="27"/>
    <x v="0"/>
  </r>
  <r>
    <n v="871"/>
    <x v="28"/>
    <x v="15"/>
  </r>
  <r>
    <n v="964"/>
    <x v="29"/>
    <x v="0"/>
  </r>
  <r>
    <n v="654"/>
    <x v="30"/>
    <x v="12"/>
  </r>
  <r>
    <n v="1046"/>
    <x v="31"/>
    <x v="4"/>
  </r>
  <r>
    <n v="816"/>
    <x v="32"/>
    <x v="11"/>
  </r>
  <r>
    <n v="1237"/>
    <x v="33"/>
    <x v="0"/>
  </r>
  <r>
    <n v="1162"/>
    <x v="34"/>
    <x v="16"/>
  </r>
  <r>
    <n v="879"/>
    <x v="2"/>
    <x v="6"/>
  </r>
  <r>
    <n v="1069"/>
    <x v="35"/>
    <x v="16"/>
  </r>
  <r>
    <n v="1072"/>
    <x v="13"/>
    <x v="0"/>
  </r>
  <r>
    <n v="1057"/>
    <x v="36"/>
    <x v="6"/>
  </r>
  <r>
    <n v="969"/>
    <x v="31"/>
    <x v="17"/>
  </r>
  <r>
    <n v="734"/>
    <x v="37"/>
    <x v="17"/>
  </r>
  <r>
    <n v="962"/>
    <x v="38"/>
    <x v="16"/>
  </r>
  <r>
    <n v="730"/>
    <x v="39"/>
    <x v="12"/>
  </r>
  <r>
    <n v="1304"/>
    <x v="40"/>
    <x v="3"/>
  </r>
  <r>
    <n v="956"/>
    <x v="19"/>
    <x v="11"/>
  </r>
  <r>
    <n v="772"/>
    <x v="41"/>
    <x v="18"/>
  </r>
  <r>
    <n v="1016"/>
    <x v="42"/>
    <x v="7"/>
  </r>
  <r>
    <n v="836"/>
    <x v="43"/>
    <x v="17"/>
  </r>
  <r>
    <n v="742"/>
    <x v="44"/>
    <x v="2"/>
  </r>
  <r>
    <n v="1122"/>
    <x v="45"/>
    <x v="19"/>
  </r>
  <r>
    <n v="1133"/>
    <x v="46"/>
    <x v="0"/>
  </r>
  <r>
    <n v="750"/>
    <x v="47"/>
    <x v="18"/>
  </r>
  <r>
    <n v="1046"/>
    <x v="48"/>
    <x v="3"/>
  </r>
  <r>
    <n v="506"/>
    <x v="49"/>
    <x v="10"/>
  </r>
  <r>
    <n v="1318"/>
    <x v="36"/>
    <x v="4"/>
  </r>
  <r>
    <n v="1021"/>
    <x v="50"/>
    <x v="1"/>
  </r>
  <r>
    <n v="832"/>
    <x v="51"/>
    <x v="6"/>
  </r>
  <r>
    <n v="1150"/>
    <x v="52"/>
    <x v="4"/>
  </r>
  <r>
    <n v="440"/>
    <x v="53"/>
    <x v="17"/>
  </r>
  <r>
    <n v="580"/>
    <x v="14"/>
    <x v="6"/>
  </r>
  <r>
    <n v="666"/>
    <x v="54"/>
    <x v="1"/>
  </r>
  <r>
    <n v="1299"/>
    <x v="55"/>
    <x v="0"/>
  </r>
  <r>
    <n v="773"/>
    <x v="6"/>
    <x v="8"/>
  </r>
  <r>
    <n v="1418"/>
    <x v="56"/>
    <x v="4"/>
  </r>
  <r>
    <n v="421"/>
    <x v="2"/>
    <x v="20"/>
  </r>
  <r>
    <n v="1587"/>
    <x v="57"/>
    <x v="0"/>
  </r>
  <r>
    <n v="627"/>
    <x v="13"/>
    <x v="6"/>
  </r>
  <r>
    <n v="1358"/>
    <x v="58"/>
    <x v="4"/>
  </r>
  <r>
    <n v="1176"/>
    <x v="59"/>
    <x v="18"/>
  </r>
  <r>
    <n v="1004"/>
    <x v="60"/>
    <x v="4"/>
  </r>
  <r>
    <n v="963"/>
    <x v="7"/>
    <x v="4"/>
  </r>
  <r>
    <n v="786"/>
    <x v="17"/>
    <x v="20"/>
  </r>
  <r>
    <n v="743"/>
    <x v="30"/>
    <x v="2"/>
  </r>
  <r>
    <n v="777"/>
    <x v="61"/>
    <x v="13"/>
  </r>
  <r>
    <n v="663"/>
    <x v="62"/>
    <x v="17"/>
  </r>
  <r>
    <n v="875"/>
    <x v="16"/>
    <x v="10"/>
  </r>
  <r>
    <n v="363"/>
    <x v="19"/>
    <x v="15"/>
  </r>
  <r>
    <n v="864"/>
    <x v="63"/>
    <x v="16"/>
  </r>
  <r>
    <n v="1262"/>
    <x v="64"/>
    <x v="4"/>
  </r>
  <r>
    <n v="990"/>
    <x v="65"/>
    <x v="12"/>
  </r>
  <r>
    <n v="1129"/>
    <x v="66"/>
    <x v="4"/>
  </r>
  <r>
    <n v="546"/>
    <x v="45"/>
    <x v="20"/>
  </r>
  <r>
    <n v="751"/>
    <x v="67"/>
    <x v="21"/>
  </r>
  <r>
    <n v="744"/>
    <x v="68"/>
    <x v="3"/>
  </r>
  <r>
    <n v="1003"/>
    <x v="69"/>
    <x v="12"/>
  </r>
  <r>
    <n v="1150"/>
    <x v="68"/>
    <x v="2"/>
  </r>
  <r>
    <n v="1103"/>
    <x v="70"/>
    <x v="17"/>
  </r>
  <r>
    <n v="917"/>
    <x v="10"/>
    <x v="0"/>
  </r>
  <r>
    <n v="416"/>
    <x v="71"/>
    <x v="4"/>
  </r>
  <r>
    <n v="1688"/>
    <x v="72"/>
    <x v="0"/>
  </r>
  <r>
    <n v="1231"/>
    <x v="5"/>
    <x v="4"/>
  </r>
  <r>
    <n v="936"/>
    <x v="20"/>
    <x v="8"/>
  </r>
  <r>
    <n v="924"/>
    <x v="43"/>
    <x v="6"/>
  </r>
  <r>
    <n v="1052"/>
    <x v="10"/>
    <x v="4"/>
  </r>
  <r>
    <n v="441"/>
    <x v="4"/>
    <x v="2"/>
  </r>
  <r>
    <n v="805"/>
    <x v="73"/>
    <x v="4"/>
  </r>
  <r>
    <n v="1106"/>
    <x v="74"/>
    <x v="13"/>
  </r>
  <r>
    <n v="735"/>
    <x v="21"/>
    <x v="5"/>
  </r>
  <r>
    <n v="1625"/>
    <x v="75"/>
    <x v="4"/>
  </r>
  <r>
    <n v="804"/>
    <x v="76"/>
    <x v="7"/>
  </r>
  <r>
    <n v="1073"/>
    <x v="8"/>
    <x v="1"/>
  </r>
  <r>
    <n v="805"/>
    <x v="61"/>
    <x v="17"/>
  </r>
  <r>
    <n v="420"/>
    <x v="77"/>
    <x v="9"/>
  </r>
  <r>
    <n v="667"/>
    <x v="67"/>
    <x v="17"/>
  </r>
  <r>
    <n v="1369"/>
    <x v="78"/>
    <x v="4"/>
  </r>
  <r>
    <n v="424"/>
    <x v="34"/>
    <x v="11"/>
  </r>
  <r>
    <n v="1404"/>
    <x v="55"/>
    <x v="0"/>
  </r>
  <r>
    <n v="1020"/>
    <x v="79"/>
    <x v="20"/>
  </r>
  <r>
    <n v="677"/>
    <x v="32"/>
    <x v="17"/>
  </r>
  <r>
    <n v="979"/>
    <x v="80"/>
    <x v="10"/>
  </r>
  <r>
    <n v="819"/>
    <x v="21"/>
    <x v="6"/>
  </r>
  <r>
    <n v="1357"/>
    <x v="81"/>
    <x v="0"/>
  </r>
  <r>
    <n v="1315"/>
    <x v="82"/>
    <x v="0"/>
  </r>
  <r>
    <n v="685"/>
    <x v="83"/>
    <x v="4"/>
  </r>
  <r>
    <n v="446"/>
    <x v="10"/>
    <x v="3"/>
  </r>
  <r>
    <n v="888"/>
    <x v="84"/>
    <x v="5"/>
  </r>
  <r>
    <n v="1357"/>
    <x v="85"/>
    <x v="0"/>
  </r>
  <r>
    <n v="1303"/>
    <x v="6"/>
    <x v="13"/>
  </r>
  <r>
    <n v="790"/>
    <x v="86"/>
    <x v="19"/>
  </r>
  <r>
    <n v="858"/>
    <x v="31"/>
    <x v="13"/>
  </r>
  <r>
    <n v="1071"/>
    <x v="8"/>
    <x v="9"/>
  </r>
  <r>
    <n v="639"/>
    <x v="19"/>
    <x v="0"/>
  </r>
  <r>
    <n v="824"/>
    <x v="20"/>
    <x v="0"/>
  </r>
  <r>
    <n v="1701"/>
    <x v="87"/>
    <x v="0"/>
  </r>
  <r>
    <n v="880"/>
    <x v="76"/>
    <x v="13"/>
  </r>
  <r>
    <n v="408"/>
    <x v="88"/>
    <x v="15"/>
  </r>
  <r>
    <n v="1479"/>
    <x v="52"/>
    <x v="4"/>
  </r>
  <r>
    <n v="500"/>
    <x v="62"/>
    <x v="13"/>
  </r>
  <r>
    <n v="1373"/>
    <x v="89"/>
    <x v="0"/>
  </r>
  <r>
    <n v="870"/>
    <x v="45"/>
    <x v="1"/>
  </r>
  <r>
    <n v="458"/>
    <x v="65"/>
    <x v="22"/>
  </r>
  <r>
    <n v="1503"/>
    <x v="90"/>
    <x v="0"/>
  </r>
  <r>
    <n v="1207"/>
    <x v="16"/>
    <x v="14"/>
  </r>
  <r>
    <n v="837"/>
    <x v="91"/>
    <x v="19"/>
  </r>
  <r>
    <n v="811"/>
    <x v="92"/>
    <x v="14"/>
  </r>
  <r>
    <n v="1041"/>
    <x v="2"/>
    <x v="10"/>
  </r>
  <r>
    <n v="451"/>
    <x v="93"/>
    <x v="1"/>
  </r>
  <r>
    <n v="756"/>
    <x v="29"/>
    <x v="15"/>
  </r>
  <r>
    <n v="1042"/>
    <x v="56"/>
    <x v="4"/>
  </r>
  <r>
    <n v="608"/>
    <x v="94"/>
    <x v="0"/>
  </r>
  <r>
    <n v="1046"/>
    <x v="30"/>
    <x v="11"/>
  </r>
  <r>
    <n v="854"/>
    <x v="4"/>
    <x v="22"/>
  </r>
  <r>
    <n v="958"/>
    <x v="34"/>
    <x v="2"/>
  </r>
  <r>
    <n v="678"/>
    <x v="95"/>
    <x v="22"/>
  </r>
  <r>
    <n v="1265"/>
    <x v="96"/>
    <x v="0"/>
  </r>
  <r>
    <n v="877"/>
    <x v="97"/>
    <x v="6"/>
  </r>
  <r>
    <n v="885"/>
    <x v="83"/>
    <x v="14"/>
  </r>
  <r>
    <n v="624"/>
    <x v="40"/>
    <x v="13"/>
  </r>
  <r>
    <n v="1038"/>
    <x v="98"/>
    <x v="2"/>
  </r>
  <r>
    <n v="1214"/>
    <x v="41"/>
    <x v="19"/>
  </r>
  <r>
    <n v="499"/>
    <x v="14"/>
    <x v="13"/>
  </r>
  <r>
    <n v="1150"/>
    <x v="66"/>
    <x v="4"/>
  </r>
  <r>
    <n v="1082"/>
    <x v="92"/>
    <x v="17"/>
  </r>
  <r>
    <n v="530"/>
    <x v="99"/>
    <x v="2"/>
  </r>
  <r>
    <n v="886"/>
    <x v="100"/>
    <x v="14"/>
  </r>
  <r>
    <n v="913"/>
    <x v="101"/>
    <x v="1"/>
  </r>
  <r>
    <n v="362"/>
    <x v="102"/>
    <x v="4"/>
  </r>
  <r>
    <n v="1201"/>
    <x v="103"/>
    <x v="11"/>
  </r>
  <r>
    <n v="711"/>
    <x v="13"/>
    <x v="1"/>
  </r>
  <r>
    <n v="832"/>
    <x v="86"/>
    <x v="3"/>
  </r>
  <r>
    <n v="1151"/>
    <x v="104"/>
    <x v="12"/>
  </r>
  <r>
    <n v="1070"/>
    <x v="40"/>
    <x v="4"/>
  </r>
  <r>
    <n v="1119"/>
    <x v="105"/>
    <x v="0"/>
  </r>
  <r>
    <n v="1074"/>
    <x v="106"/>
    <x v="0"/>
  </r>
  <r>
    <n v="837"/>
    <x v="107"/>
    <x v="15"/>
  </r>
  <r>
    <n v="967"/>
    <x v="108"/>
    <x v="4"/>
  </r>
  <r>
    <n v="844"/>
    <x v="23"/>
    <x v="21"/>
  </r>
  <r>
    <n v="852"/>
    <x v="49"/>
    <x v="15"/>
  </r>
  <r>
    <n v="574"/>
    <x v="30"/>
    <x v="19"/>
  </r>
  <r>
    <n v="813"/>
    <x v="109"/>
    <x v="22"/>
  </r>
  <r>
    <n v="680"/>
    <x v="44"/>
    <x v="1"/>
  </r>
  <r>
    <n v="1195"/>
    <x v="110"/>
    <x v="0"/>
  </r>
  <r>
    <n v="644"/>
    <x v="3"/>
    <x v="12"/>
  </r>
  <r>
    <n v="925"/>
    <x v="38"/>
    <x v="9"/>
  </r>
  <r>
    <n v="778"/>
    <x v="111"/>
    <x v="3"/>
  </r>
  <r>
    <n v="1095"/>
    <x v="112"/>
    <x v="4"/>
  </r>
  <r>
    <n v="418"/>
    <x v="2"/>
    <x v="6"/>
  </r>
  <r>
    <n v="767"/>
    <x v="47"/>
    <x v="2"/>
  </r>
  <r>
    <n v="772"/>
    <x v="4"/>
    <x v="19"/>
  </r>
  <r>
    <n v="603"/>
    <x v="15"/>
    <x v="2"/>
  </r>
  <r>
    <n v="1082"/>
    <x v="113"/>
    <x v="0"/>
  </r>
  <r>
    <n v="1249"/>
    <x v="56"/>
    <x v="4"/>
  </r>
  <r>
    <n v="1133"/>
    <x v="11"/>
    <x v="9"/>
  </r>
  <r>
    <n v="1424"/>
    <x v="55"/>
    <x v="0"/>
  </r>
  <r>
    <n v="1126"/>
    <x v="15"/>
    <x v="14"/>
  </r>
  <r>
    <n v="1337"/>
    <x v="114"/>
    <x v="4"/>
  </r>
  <r>
    <n v="802"/>
    <x v="115"/>
    <x v="6"/>
  </r>
  <r>
    <n v="937"/>
    <x v="98"/>
    <x v="15"/>
  </r>
  <r>
    <n v="707"/>
    <x v="86"/>
    <x v="4"/>
  </r>
  <r>
    <n v="926"/>
    <x v="116"/>
    <x v="9"/>
  </r>
  <r>
    <n v="852"/>
    <x v="25"/>
    <x v="4"/>
  </r>
  <r>
    <n v="800"/>
    <x v="7"/>
    <x v="19"/>
  </r>
  <r>
    <n v="988"/>
    <x v="100"/>
    <x v="12"/>
  </r>
  <r>
    <n v="686"/>
    <x v="43"/>
    <x v="11"/>
  </r>
  <r>
    <n v="370"/>
    <x v="117"/>
    <x v="15"/>
  </r>
  <r>
    <n v="979"/>
    <x v="65"/>
    <x v="15"/>
  </r>
  <r>
    <n v="1138"/>
    <x v="118"/>
    <x v="0"/>
  </r>
  <r>
    <n v="1025"/>
    <x v="119"/>
    <x v="7"/>
  </r>
  <r>
    <n v="929"/>
    <x v="6"/>
    <x v="1"/>
  </r>
  <r>
    <n v="663"/>
    <x v="22"/>
    <x v="17"/>
  </r>
  <r>
    <n v="1267"/>
    <x v="60"/>
    <x v="4"/>
  </r>
  <r>
    <n v="1177"/>
    <x v="91"/>
    <x v="15"/>
  </r>
  <r>
    <n v="598"/>
    <x v="120"/>
    <x v="1"/>
  </r>
  <r>
    <n v="1280"/>
    <x v="105"/>
    <x v="0"/>
  </r>
  <r>
    <n v="1443"/>
    <x v="121"/>
    <x v="4"/>
  </r>
  <r>
    <n v="799"/>
    <x v="29"/>
    <x v="0"/>
  </r>
  <r>
    <n v="796"/>
    <x v="9"/>
    <x v="11"/>
  </r>
  <r>
    <n v="1071"/>
    <x v="119"/>
    <x v="3"/>
  </r>
  <r>
    <n v="1241"/>
    <x v="122"/>
    <x v="0"/>
  </r>
  <r>
    <n v="1147"/>
    <x v="28"/>
    <x v="20"/>
  </r>
  <r>
    <n v="734"/>
    <x v="80"/>
    <x v="1"/>
  </r>
  <r>
    <n v="1153"/>
    <x v="108"/>
    <x v="4"/>
  </r>
  <r>
    <n v="1043"/>
    <x v="2"/>
    <x v="2"/>
  </r>
  <r>
    <n v="842"/>
    <x v="123"/>
    <x v="6"/>
  </r>
  <r>
    <n v="703"/>
    <x v="124"/>
    <x v="10"/>
  </r>
  <r>
    <n v="887"/>
    <x v="125"/>
    <x v="15"/>
  </r>
  <r>
    <n v="732"/>
    <x v="126"/>
    <x v="19"/>
  </r>
  <r>
    <n v="980"/>
    <x v="127"/>
    <x v="6"/>
  </r>
  <r>
    <n v="1021"/>
    <x v="93"/>
    <x v="14"/>
  </r>
  <r>
    <n v="732"/>
    <x v="95"/>
    <x v="5"/>
  </r>
  <r>
    <n v="1481"/>
    <x v="27"/>
    <x v="0"/>
  </r>
  <r>
    <n v="410"/>
    <x v="39"/>
    <x v="21"/>
  </r>
  <r>
    <n v="1111"/>
    <x v="106"/>
    <x v="0"/>
  </r>
  <r>
    <n v="903"/>
    <x v="20"/>
    <x v="4"/>
  </r>
  <r>
    <n v="1292"/>
    <x v="118"/>
    <x v="0"/>
  </r>
  <r>
    <n v="680"/>
    <x v="79"/>
    <x v="3"/>
  </r>
  <r>
    <n v="790"/>
    <x v="54"/>
    <x v="20"/>
  </r>
  <r>
    <n v="900"/>
    <x v="71"/>
    <x v="10"/>
  </r>
  <r>
    <n v="1169"/>
    <x v="66"/>
    <x v="4"/>
  </r>
  <r>
    <n v="1034"/>
    <x v="62"/>
    <x v="2"/>
  </r>
  <r>
    <n v="959"/>
    <x v="128"/>
    <x v="10"/>
  </r>
  <r>
    <n v="940"/>
    <x v="129"/>
    <x v="5"/>
  </r>
  <r>
    <n v="1224"/>
    <x v="130"/>
    <x v="4"/>
  </r>
  <r>
    <n v="815"/>
    <x v="131"/>
    <x v="18"/>
  </r>
  <r>
    <n v="820"/>
    <x v="132"/>
    <x v="16"/>
  </r>
  <r>
    <n v="688"/>
    <x v="16"/>
    <x v="13"/>
  </r>
  <r>
    <n v="900"/>
    <x v="133"/>
    <x v="4"/>
  </r>
  <r>
    <n v="832"/>
    <x v="88"/>
    <x v="5"/>
  </r>
  <r>
    <n v="1006"/>
    <x v="18"/>
    <x v="5"/>
  </r>
  <r>
    <n v="597"/>
    <x v="95"/>
    <x v="17"/>
  </r>
  <r>
    <n v="1074"/>
    <x v="134"/>
    <x v="16"/>
  </r>
  <r>
    <n v="699"/>
    <x v="135"/>
    <x v="1"/>
  </r>
  <r>
    <n v="993"/>
    <x v="77"/>
    <x v="2"/>
  </r>
  <r>
    <n v="919"/>
    <x v="136"/>
    <x v="9"/>
  </r>
  <r>
    <n v="579"/>
    <x v="83"/>
    <x v="3"/>
  </r>
  <r>
    <n v="832"/>
    <x v="137"/>
    <x v="6"/>
  </r>
  <r>
    <n v="506"/>
    <x v="8"/>
    <x v="21"/>
  </r>
  <r>
    <n v="739"/>
    <x v="35"/>
    <x v="16"/>
  </r>
  <r>
    <n v="594"/>
    <x v="95"/>
    <x v="9"/>
  </r>
  <r>
    <n v="1075"/>
    <x v="63"/>
    <x v="11"/>
  </r>
  <r>
    <n v="744"/>
    <x v="84"/>
    <x v="19"/>
  </r>
  <r>
    <n v="1056"/>
    <x v="7"/>
    <x v="1"/>
  </r>
  <r>
    <n v="666"/>
    <x v="38"/>
    <x v="21"/>
  </r>
  <r>
    <n v="660"/>
    <x v="34"/>
    <x v="13"/>
  </r>
  <r>
    <n v="1012"/>
    <x v="138"/>
    <x v="7"/>
  </r>
  <r>
    <n v="1163"/>
    <x v="139"/>
    <x v="0"/>
  </r>
  <r>
    <n v="878"/>
    <x v="140"/>
    <x v="1"/>
  </r>
  <r>
    <n v="772"/>
    <x v="20"/>
    <x v="1"/>
  </r>
  <r>
    <n v="353"/>
    <x v="141"/>
    <x v="13"/>
  </r>
  <r>
    <n v="763"/>
    <x v="142"/>
    <x v="5"/>
  </r>
  <r>
    <n v="632"/>
    <x v="143"/>
    <x v="1"/>
  </r>
  <r>
    <n v="982"/>
    <x v="144"/>
    <x v="19"/>
  </r>
  <r>
    <n v="880"/>
    <x v="16"/>
    <x v="5"/>
  </r>
  <r>
    <n v="680"/>
    <x v="129"/>
    <x v="3"/>
  </r>
  <r>
    <n v="1010"/>
    <x v="145"/>
    <x v="15"/>
  </r>
  <r>
    <n v="713"/>
    <x v="129"/>
    <x v="2"/>
  </r>
  <r>
    <n v="1060"/>
    <x v="146"/>
    <x v="4"/>
  </r>
  <r>
    <n v="803"/>
    <x v="71"/>
    <x v="5"/>
  </r>
  <r>
    <n v="1182"/>
    <x v="64"/>
    <x v="4"/>
  </r>
  <r>
    <n v="952"/>
    <x v="18"/>
    <x v="4"/>
  </r>
  <r>
    <n v="949"/>
    <x v="13"/>
    <x v="22"/>
  </r>
  <r>
    <n v="662"/>
    <x v="16"/>
    <x v="21"/>
  </r>
  <r>
    <n v="610"/>
    <x v="116"/>
    <x v="17"/>
  </r>
  <r>
    <n v="964"/>
    <x v="133"/>
    <x v="4"/>
  </r>
  <r>
    <n v="497"/>
    <x v="41"/>
    <x v="4"/>
  </r>
  <r>
    <n v="1212"/>
    <x v="147"/>
    <x v="4"/>
  </r>
  <r>
    <n v="1136"/>
    <x v="63"/>
    <x v="16"/>
  </r>
  <r>
    <n v="962"/>
    <x v="148"/>
    <x v="4"/>
  </r>
  <r>
    <n v="616"/>
    <x v="44"/>
    <x v="14"/>
  </r>
  <r>
    <n v="1009"/>
    <x v="34"/>
    <x v="7"/>
  </r>
  <r>
    <n v="1053"/>
    <x v="40"/>
    <x v="10"/>
  </r>
  <r>
    <n v="598"/>
    <x v="102"/>
    <x v="2"/>
  </r>
  <r>
    <n v="502"/>
    <x v="24"/>
    <x v="17"/>
  </r>
  <r>
    <n v="1161"/>
    <x v="149"/>
    <x v="19"/>
  </r>
  <r>
    <n v="1232"/>
    <x v="150"/>
    <x v="0"/>
  </r>
  <r>
    <n v="1137"/>
    <x v="151"/>
    <x v="13"/>
  </r>
  <r>
    <n v="593"/>
    <x v="14"/>
    <x v="11"/>
  </r>
  <r>
    <n v="938"/>
    <x v="152"/>
    <x v="11"/>
  </r>
  <r>
    <n v="922"/>
    <x v="83"/>
    <x v="14"/>
  </r>
  <r>
    <n v="567"/>
    <x v="37"/>
    <x v="19"/>
  </r>
  <r>
    <n v="923"/>
    <x v="153"/>
    <x v="6"/>
  </r>
  <r>
    <n v="1054"/>
    <x v="154"/>
    <x v="11"/>
  </r>
  <r>
    <n v="1047"/>
    <x v="22"/>
    <x v="12"/>
  </r>
  <r>
    <n v="936"/>
    <x v="80"/>
    <x v="17"/>
  </r>
  <r>
    <n v="876"/>
    <x v="24"/>
    <x v="10"/>
  </r>
  <r>
    <n v="792"/>
    <x v="98"/>
    <x v="21"/>
  </r>
  <r>
    <n v="979"/>
    <x v="104"/>
    <x v="21"/>
  </r>
  <r>
    <n v="333"/>
    <x v="63"/>
    <x v="16"/>
  </r>
  <r>
    <n v="729"/>
    <x v="34"/>
    <x v="8"/>
  </r>
  <r>
    <n v="465"/>
    <x v="154"/>
    <x v="13"/>
  </r>
  <r>
    <n v="1166"/>
    <x v="155"/>
    <x v="4"/>
  </r>
  <r>
    <n v="987"/>
    <x v="153"/>
    <x v="1"/>
  </r>
  <r>
    <n v="1474"/>
    <x v="156"/>
    <x v="4"/>
  </r>
  <r>
    <n v="874"/>
    <x v="152"/>
    <x v="16"/>
  </r>
  <r>
    <n v="911"/>
    <x v="100"/>
    <x v="1"/>
  </r>
  <r>
    <n v="796"/>
    <x v="101"/>
    <x v="12"/>
  </r>
  <r>
    <n v="1181"/>
    <x v="157"/>
    <x v="0"/>
  </r>
  <r>
    <n v="970"/>
    <x v="10"/>
    <x v="18"/>
  </r>
  <r>
    <n v="1177"/>
    <x v="52"/>
    <x v="4"/>
  </r>
  <r>
    <n v="1359"/>
    <x v="158"/>
    <x v="4"/>
  </r>
  <r>
    <n v="840"/>
    <x v="12"/>
    <x v="4"/>
  </r>
  <r>
    <n v="585"/>
    <x v="159"/>
    <x v="8"/>
  </r>
  <r>
    <n v="832"/>
    <x v="160"/>
    <x v="17"/>
  </r>
  <r>
    <n v="684"/>
    <x v="37"/>
    <x v="12"/>
  </r>
  <r>
    <n v="1105"/>
    <x v="161"/>
    <x v="4"/>
  </r>
  <r>
    <n v="1321"/>
    <x v="162"/>
    <x v="0"/>
  </r>
  <r>
    <n v="742"/>
    <x v="120"/>
    <x v="10"/>
  </r>
  <r>
    <n v="1100"/>
    <x v="163"/>
    <x v="3"/>
  </r>
  <r>
    <n v="694"/>
    <x v="44"/>
    <x v="15"/>
  </r>
  <r>
    <n v="1022"/>
    <x v="143"/>
    <x v="14"/>
  </r>
  <r>
    <n v="1016"/>
    <x v="164"/>
    <x v="4"/>
  </r>
  <r>
    <n v="863"/>
    <x v="18"/>
    <x v="19"/>
  </r>
  <r>
    <n v="949"/>
    <x v="165"/>
    <x v="11"/>
  </r>
  <r>
    <n v="764"/>
    <x v="126"/>
    <x v="19"/>
  </r>
  <r>
    <n v="714"/>
    <x v="54"/>
    <x v="11"/>
  </r>
  <r>
    <n v="1223"/>
    <x v="101"/>
    <x v="2"/>
  </r>
  <r>
    <n v="944"/>
    <x v="47"/>
    <x v="17"/>
  </r>
  <r>
    <n v="407"/>
    <x v="166"/>
    <x v="2"/>
  </r>
  <r>
    <n v="939"/>
    <x v="167"/>
    <x v="2"/>
  </r>
  <r>
    <n v="1468"/>
    <x v="168"/>
    <x v="0"/>
  </r>
  <r>
    <n v="903"/>
    <x v="145"/>
    <x v="19"/>
  </r>
  <r>
    <n v="722"/>
    <x v="129"/>
    <x v="19"/>
  </r>
  <r>
    <n v="653"/>
    <x v="80"/>
    <x v="10"/>
  </r>
  <r>
    <n v="1066"/>
    <x v="125"/>
    <x v="6"/>
  </r>
  <r>
    <n v="1123"/>
    <x v="23"/>
    <x v="7"/>
  </r>
  <r>
    <n v="840"/>
    <x v="88"/>
    <x v="21"/>
  </r>
  <r>
    <n v="822"/>
    <x v="65"/>
    <x v="9"/>
  </r>
  <r>
    <n v="1086"/>
    <x v="123"/>
    <x v="18"/>
  </r>
  <r>
    <n v="842"/>
    <x v="169"/>
    <x v="21"/>
  </r>
  <r>
    <n v="810"/>
    <x v="170"/>
    <x v="14"/>
  </r>
  <r>
    <n v="1096"/>
    <x v="171"/>
    <x v="4"/>
  </r>
  <r>
    <n v="482"/>
    <x v="116"/>
    <x v="6"/>
  </r>
  <r>
    <n v="1187"/>
    <x v="71"/>
    <x v="18"/>
  </r>
  <r>
    <n v="885"/>
    <x v="163"/>
    <x v="18"/>
  </r>
  <r>
    <n v="875"/>
    <x v="119"/>
    <x v="16"/>
  </r>
  <r>
    <n v="927"/>
    <x v="136"/>
    <x v="6"/>
  </r>
  <r>
    <n v="678"/>
    <x v="49"/>
    <x v="20"/>
  </r>
  <r>
    <n v="1451"/>
    <x v="148"/>
    <x v="4"/>
  </r>
  <r>
    <n v="500"/>
    <x v="15"/>
    <x v="1"/>
  </r>
  <r>
    <n v="1029"/>
    <x v="97"/>
    <x v="17"/>
  </r>
  <r>
    <n v="1100"/>
    <x v="86"/>
    <x v="17"/>
  </r>
  <r>
    <n v="881"/>
    <x v="22"/>
    <x v="21"/>
  </r>
  <r>
    <n v="525"/>
    <x v="16"/>
    <x v="17"/>
  </r>
  <r>
    <n v="442"/>
    <x v="154"/>
    <x v="2"/>
  </r>
  <r>
    <n v="949"/>
    <x v="29"/>
    <x v="14"/>
  </r>
  <r>
    <n v="1318"/>
    <x v="133"/>
    <x v="4"/>
  </r>
  <r>
    <n v="496"/>
    <x v="79"/>
    <x v="11"/>
  </r>
  <r>
    <n v="792"/>
    <x v="68"/>
    <x v="7"/>
  </r>
  <r>
    <n v="448"/>
    <x v="23"/>
    <x v="16"/>
  </r>
  <r>
    <n v="888"/>
    <x v="126"/>
    <x v="10"/>
  </r>
  <r>
    <n v="555"/>
    <x v="135"/>
    <x v="6"/>
  </r>
  <r>
    <n v="877"/>
    <x v="7"/>
    <x v="1"/>
  </r>
  <r>
    <n v="440"/>
    <x v="76"/>
    <x v="6"/>
  </r>
  <r>
    <n v="1380"/>
    <x v="172"/>
    <x v="4"/>
  </r>
  <r>
    <n v="768"/>
    <x v="13"/>
    <x v="21"/>
  </r>
  <r>
    <n v="886"/>
    <x v="41"/>
    <x v="6"/>
  </r>
  <r>
    <n v="1175"/>
    <x v="164"/>
    <x v="4"/>
  </r>
  <r>
    <n v="1024"/>
    <x v="53"/>
    <x v="20"/>
  </r>
  <r>
    <n v="1036"/>
    <x v="173"/>
    <x v="6"/>
  </r>
  <r>
    <n v="891"/>
    <x v="163"/>
    <x v="16"/>
  </r>
  <r>
    <n v="1289"/>
    <x v="38"/>
    <x v="0"/>
  </r>
  <r>
    <n v="830"/>
    <x v="104"/>
    <x v="2"/>
  </r>
  <r>
    <n v="943"/>
    <x v="174"/>
    <x v="4"/>
  </r>
  <r>
    <n v="1123"/>
    <x v="67"/>
    <x v="10"/>
  </r>
  <r>
    <n v="715"/>
    <x v="31"/>
    <x v="2"/>
  </r>
  <r>
    <n v="817"/>
    <x v="63"/>
    <x v="4"/>
  </r>
  <r>
    <n v="1103"/>
    <x v="32"/>
    <x v="21"/>
  </r>
  <r>
    <n v="1056"/>
    <x v="67"/>
    <x v="20"/>
  </r>
  <r>
    <n v="806"/>
    <x v="44"/>
    <x v="14"/>
  </r>
  <r>
    <n v="1160"/>
    <x v="27"/>
    <x v="0"/>
  </r>
  <r>
    <n v="598"/>
    <x v="99"/>
    <x v="17"/>
  </r>
  <r>
    <n v="882"/>
    <x v="19"/>
    <x v="14"/>
  </r>
  <r>
    <n v="638"/>
    <x v="129"/>
    <x v="21"/>
  </r>
  <r>
    <n v="1145"/>
    <x v="173"/>
    <x v="8"/>
  </r>
  <r>
    <n v="725"/>
    <x v="175"/>
    <x v="12"/>
  </r>
  <r>
    <n v="845"/>
    <x v="49"/>
    <x v="19"/>
  </r>
  <r>
    <n v="1200"/>
    <x v="51"/>
    <x v="10"/>
  </r>
  <r>
    <n v="574"/>
    <x v="12"/>
    <x v="0"/>
  </r>
  <r>
    <n v="767"/>
    <x v="111"/>
    <x v="14"/>
  </r>
  <r>
    <n v="973"/>
    <x v="61"/>
    <x v="13"/>
  </r>
  <r>
    <n v="1505"/>
    <x v="55"/>
    <x v="0"/>
  </r>
  <r>
    <n v="720"/>
    <x v="86"/>
    <x v="1"/>
  </r>
  <r>
    <n v="707"/>
    <x v="95"/>
    <x v="22"/>
  </r>
  <r>
    <n v="1192"/>
    <x v="12"/>
    <x v="17"/>
  </r>
  <r>
    <n v="1293"/>
    <x v="171"/>
    <x v="4"/>
  </r>
  <r>
    <n v="1020"/>
    <x v="162"/>
    <x v="0"/>
  </r>
  <r>
    <n v="996"/>
    <x v="176"/>
    <x v="12"/>
  </r>
  <r>
    <n v="1425"/>
    <x v="177"/>
    <x v="4"/>
  </r>
  <r>
    <n v="838"/>
    <x v="135"/>
    <x v="11"/>
  </r>
  <r>
    <n v="626"/>
    <x v="3"/>
    <x v="5"/>
  </r>
  <r>
    <n v="608"/>
    <x v="178"/>
    <x v="10"/>
  </r>
  <r>
    <n v="724"/>
    <x v="124"/>
    <x v="17"/>
  </r>
  <r>
    <n v="492"/>
    <x v="179"/>
    <x v="19"/>
  </r>
  <r>
    <n v="1301"/>
    <x v="180"/>
    <x v="4"/>
  </r>
  <r>
    <n v="639"/>
    <x v="42"/>
    <x v="12"/>
  </r>
  <r>
    <n v="1278"/>
    <x v="22"/>
    <x v="19"/>
  </r>
  <r>
    <n v="1205"/>
    <x v="125"/>
    <x v="2"/>
  </r>
  <r>
    <n v="1171"/>
    <x v="10"/>
    <x v="14"/>
  </r>
  <r>
    <n v="422"/>
    <x v="76"/>
    <x v="10"/>
  </r>
  <r>
    <n v="1005"/>
    <x v="65"/>
    <x v="22"/>
  </r>
  <r>
    <n v="440"/>
    <x v="1"/>
    <x v="5"/>
  </r>
  <r>
    <n v="1198"/>
    <x v="181"/>
    <x v="0"/>
  </r>
  <r>
    <n v="868"/>
    <x v="47"/>
    <x v="9"/>
  </r>
  <r>
    <n v="634"/>
    <x v="22"/>
    <x v="18"/>
  </r>
  <r>
    <n v="566"/>
    <x v="49"/>
    <x v="10"/>
  </r>
  <r>
    <n v="992"/>
    <x v="151"/>
    <x v="11"/>
  </r>
  <r>
    <n v="894"/>
    <x v="144"/>
    <x v="11"/>
  </r>
  <r>
    <n v="883"/>
    <x v="65"/>
    <x v="15"/>
  </r>
  <r>
    <n v="1500"/>
    <x v="182"/>
    <x v="0"/>
  </r>
  <r>
    <n v="1203"/>
    <x v="73"/>
    <x v="19"/>
  </r>
  <r>
    <n v="1316"/>
    <x v="85"/>
    <x v="0"/>
  </r>
  <r>
    <n v="1159"/>
    <x v="114"/>
    <x v="4"/>
  </r>
  <r>
    <n v="995"/>
    <x v="49"/>
    <x v="14"/>
  </r>
  <r>
    <n v="1247"/>
    <x v="183"/>
    <x v="4"/>
  </r>
  <r>
    <n v="499"/>
    <x v="117"/>
    <x v="4"/>
  </r>
  <r>
    <n v="927"/>
    <x v="96"/>
    <x v="0"/>
  </r>
  <r>
    <n v="444"/>
    <x v="134"/>
    <x v="16"/>
  </r>
  <r>
    <n v="1042"/>
    <x v="184"/>
    <x v="4"/>
  </r>
  <r>
    <n v="1060"/>
    <x v="185"/>
    <x v="4"/>
  </r>
  <r>
    <n v="940"/>
    <x v="156"/>
    <x v="4"/>
  </r>
  <r>
    <n v="1085"/>
    <x v="99"/>
    <x v="11"/>
  </r>
  <r>
    <n v="569"/>
    <x v="186"/>
    <x v="17"/>
  </r>
  <r>
    <n v="393"/>
    <x v="159"/>
    <x v="2"/>
  </r>
  <r>
    <n v="663"/>
    <x v="84"/>
    <x v="19"/>
  </r>
  <r>
    <n v="914"/>
    <x v="47"/>
    <x v="19"/>
  </r>
  <r>
    <n v="700"/>
    <x v="31"/>
    <x v="0"/>
  </r>
  <r>
    <n v="994"/>
    <x v="73"/>
    <x v="20"/>
  </r>
  <r>
    <n v="1218"/>
    <x v="122"/>
    <x v="0"/>
  </r>
  <r>
    <n v="739"/>
    <x v="6"/>
    <x v="7"/>
  </r>
  <r>
    <n v="1396"/>
    <x v="58"/>
    <x v="4"/>
  </r>
  <r>
    <n v="795"/>
    <x v="115"/>
    <x v="19"/>
  </r>
  <r>
    <n v="1356"/>
    <x v="187"/>
    <x v="0"/>
  </r>
  <r>
    <n v="948"/>
    <x v="66"/>
    <x v="4"/>
  </r>
  <r>
    <n v="900"/>
    <x v="67"/>
    <x v="6"/>
  </r>
  <r>
    <n v="1170"/>
    <x v="34"/>
    <x v="9"/>
  </r>
  <r>
    <n v="952"/>
    <x v="125"/>
    <x v="2"/>
  </r>
  <r>
    <n v="395"/>
    <x v="43"/>
    <x v="2"/>
  </r>
  <r>
    <n v="921"/>
    <x v="86"/>
    <x v="13"/>
  </r>
  <r>
    <n v="491"/>
    <x v="94"/>
    <x v="6"/>
  </r>
  <r>
    <n v="448"/>
    <x v="18"/>
    <x v="19"/>
  </r>
  <r>
    <n v="545"/>
    <x v="47"/>
    <x v="14"/>
  </r>
  <r>
    <n v="627"/>
    <x v="8"/>
    <x v="16"/>
  </r>
  <r>
    <n v="555"/>
    <x v="109"/>
    <x v="2"/>
  </r>
  <r>
    <n v="729"/>
    <x v="91"/>
    <x v="17"/>
  </r>
  <r>
    <n v="1203"/>
    <x v="188"/>
    <x v="0"/>
  </r>
  <r>
    <n v="882"/>
    <x v="100"/>
    <x v="16"/>
  </r>
  <r>
    <n v="1479"/>
    <x v="189"/>
    <x v="0"/>
  </r>
  <r>
    <n v="997"/>
    <x v="190"/>
    <x v="22"/>
  </r>
  <r>
    <n v="586"/>
    <x v="191"/>
    <x v="7"/>
  </r>
  <r>
    <n v="753"/>
    <x v="34"/>
    <x v="17"/>
  </r>
  <r>
    <n v="926"/>
    <x v="7"/>
    <x v="15"/>
  </r>
  <r>
    <n v="1025"/>
    <x v="6"/>
    <x v="2"/>
  </r>
  <r>
    <n v="873"/>
    <x v="154"/>
    <x v="22"/>
  </r>
  <r>
    <n v="1155"/>
    <x v="71"/>
    <x v="13"/>
  </r>
  <r>
    <n v="937"/>
    <x v="119"/>
    <x v="22"/>
  </r>
  <r>
    <n v="1012"/>
    <x v="97"/>
    <x v="5"/>
  </r>
  <r>
    <n v="740"/>
    <x v="152"/>
    <x v="19"/>
  </r>
  <r>
    <n v="779"/>
    <x v="95"/>
    <x v="19"/>
  </r>
  <r>
    <n v="920"/>
    <x v="21"/>
    <x v="19"/>
  </r>
  <r>
    <n v="1055"/>
    <x v="13"/>
    <x v="3"/>
  </r>
  <r>
    <n v="931"/>
    <x v="8"/>
    <x v="12"/>
  </r>
  <r>
    <n v="1304"/>
    <x v="192"/>
    <x v="4"/>
  </r>
  <r>
    <n v="463"/>
    <x v="126"/>
    <x v="5"/>
  </r>
  <r>
    <n v="886"/>
    <x v="193"/>
    <x v="2"/>
  </r>
  <r>
    <n v="1622"/>
    <x v="188"/>
    <x v="0"/>
  </r>
  <r>
    <n v="658"/>
    <x v="194"/>
    <x v="14"/>
  </r>
  <r>
    <n v="499"/>
    <x v="98"/>
    <x v="2"/>
  </r>
  <r>
    <n v="964"/>
    <x v="117"/>
    <x v="16"/>
  </r>
  <r>
    <n v="710"/>
    <x v="6"/>
    <x v="3"/>
  </r>
  <r>
    <n v="699"/>
    <x v="92"/>
    <x v="13"/>
  </r>
  <r>
    <n v="959"/>
    <x v="136"/>
    <x v="22"/>
  </r>
  <r>
    <n v="725"/>
    <x v="140"/>
    <x v="16"/>
  </r>
  <r>
    <n v="898"/>
    <x v="141"/>
    <x v="12"/>
  </r>
  <r>
    <n v="1151"/>
    <x v="195"/>
    <x v="0"/>
  </r>
  <r>
    <n v="1379"/>
    <x v="110"/>
    <x v="0"/>
  </r>
  <r>
    <n v="1084"/>
    <x v="141"/>
    <x v="12"/>
  </r>
  <r>
    <n v="615"/>
    <x v="196"/>
    <x v="18"/>
  </r>
  <r>
    <n v="718"/>
    <x v="178"/>
    <x v="19"/>
  </r>
  <r>
    <n v="642"/>
    <x v="197"/>
    <x v="5"/>
  </r>
  <r>
    <n v="920"/>
    <x v="102"/>
    <x v="12"/>
  </r>
  <r>
    <n v="768"/>
    <x v="145"/>
    <x v="10"/>
  </r>
  <r>
    <n v="1144"/>
    <x v="198"/>
    <x v="0"/>
  </r>
  <r>
    <n v="711"/>
    <x v="29"/>
    <x v="20"/>
  </r>
  <r>
    <n v="730"/>
    <x v="152"/>
    <x v="19"/>
  </r>
  <r>
    <n v="412"/>
    <x v="170"/>
    <x v="22"/>
  </r>
  <r>
    <n v="932"/>
    <x v="29"/>
    <x v="14"/>
  </r>
  <r>
    <n v="1185"/>
    <x v="33"/>
    <x v="0"/>
  </r>
  <r>
    <n v="946"/>
    <x v="19"/>
    <x v="7"/>
  </r>
  <r>
    <n v="881"/>
    <x v="128"/>
    <x v="1"/>
  </r>
  <r>
    <n v="1025"/>
    <x v="7"/>
    <x v="17"/>
  </r>
  <r>
    <n v="907"/>
    <x v="16"/>
    <x v="21"/>
  </r>
  <r>
    <n v="780"/>
    <x v="178"/>
    <x v="10"/>
  </r>
  <r>
    <n v="612"/>
    <x v="6"/>
    <x v="9"/>
  </r>
  <r>
    <n v="382"/>
    <x v="22"/>
    <x v="6"/>
  </r>
  <r>
    <n v="1011"/>
    <x v="15"/>
    <x v="3"/>
  </r>
  <r>
    <n v="753"/>
    <x v="17"/>
    <x v="2"/>
  </r>
  <r>
    <n v="1133"/>
    <x v="99"/>
    <x v="18"/>
  </r>
  <r>
    <n v="731"/>
    <x v="3"/>
    <x v="12"/>
  </r>
  <r>
    <n v="597"/>
    <x v="4"/>
    <x v="19"/>
  </r>
  <r>
    <n v="868"/>
    <x v="99"/>
    <x v="7"/>
  </r>
  <r>
    <n v="1725"/>
    <x v="33"/>
    <x v="0"/>
  </r>
  <r>
    <n v="1304"/>
    <x v="52"/>
    <x v="4"/>
  </r>
  <r>
    <n v="1492"/>
    <x v="199"/>
    <x v="0"/>
  </r>
  <r>
    <n v="831"/>
    <x v="24"/>
    <x v="12"/>
  </r>
  <r>
    <n v="684"/>
    <x v="22"/>
    <x v="5"/>
  </r>
  <r>
    <n v="933"/>
    <x v="18"/>
    <x v="2"/>
  </r>
  <r>
    <n v="1199"/>
    <x v="191"/>
    <x v="14"/>
  </r>
  <r>
    <n v="1169"/>
    <x v="122"/>
    <x v="0"/>
  </r>
  <r>
    <n v="639"/>
    <x v="44"/>
    <x v="12"/>
  </r>
  <r>
    <n v="980"/>
    <x v="200"/>
    <x v="1"/>
  </r>
  <r>
    <n v="1066"/>
    <x v="129"/>
    <x v="12"/>
  </r>
  <r>
    <n v="913"/>
    <x v="24"/>
    <x v="11"/>
  </r>
  <r>
    <n v="777"/>
    <x v="144"/>
    <x v="1"/>
  </r>
  <r>
    <n v="757"/>
    <x v="48"/>
    <x v="14"/>
  </r>
  <r>
    <n v="558"/>
    <x v="124"/>
    <x v="5"/>
  </r>
  <r>
    <n v="386"/>
    <x v="6"/>
    <x v="12"/>
  </r>
  <r>
    <n v="796"/>
    <x v="117"/>
    <x v="1"/>
  </r>
  <r>
    <n v="1107"/>
    <x v="20"/>
    <x v="11"/>
  </r>
  <r>
    <n v="1314"/>
    <x v="113"/>
    <x v="0"/>
  </r>
  <r>
    <n v="1321"/>
    <x v="201"/>
    <x v="0"/>
  </r>
  <r>
    <n v="962"/>
    <x v="51"/>
    <x v="15"/>
  </r>
  <r>
    <n v="415"/>
    <x v="186"/>
    <x v="12"/>
  </r>
  <r>
    <n v="834"/>
    <x v="196"/>
    <x v="20"/>
  </r>
  <r>
    <n v="705"/>
    <x v="136"/>
    <x v="16"/>
  </r>
  <r>
    <n v="453"/>
    <x v="22"/>
    <x v="4"/>
  </r>
  <r>
    <n v="1332"/>
    <x v="181"/>
    <x v="0"/>
  </r>
  <r>
    <n v="883"/>
    <x v="197"/>
    <x v="12"/>
  </r>
  <r>
    <n v="1401"/>
    <x v="202"/>
    <x v="0"/>
  </r>
  <r>
    <n v="1204"/>
    <x v="203"/>
    <x v="2"/>
  </r>
  <r>
    <n v="794"/>
    <x v="200"/>
    <x v="2"/>
  </r>
  <r>
    <n v="851"/>
    <x v="190"/>
    <x v="8"/>
  </r>
  <r>
    <n v="1467"/>
    <x v="87"/>
    <x v="0"/>
  </r>
  <r>
    <n v="710"/>
    <x v="126"/>
    <x v="21"/>
  </r>
  <r>
    <n v="810"/>
    <x v="16"/>
    <x v="4"/>
  </r>
  <r>
    <n v="910"/>
    <x v="200"/>
    <x v="17"/>
  </r>
  <r>
    <n v="1004"/>
    <x v="6"/>
    <x v="4"/>
  </r>
  <r>
    <n v="907"/>
    <x v="204"/>
    <x v="13"/>
  </r>
  <r>
    <n v="904"/>
    <x v="124"/>
    <x v="1"/>
  </r>
  <r>
    <n v="969"/>
    <x v="41"/>
    <x v="16"/>
  </r>
  <r>
    <n v="825"/>
    <x v="48"/>
    <x v="17"/>
  </r>
  <r>
    <n v="957"/>
    <x v="137"/>
    <x v="8"/>
  </r>
  <r>
    <n v="592"/>
    <x v="29"/>
    <x v="6"/>
  </r>
  <r>
    <n v="637"/>
    <x v="197"/>
    <x v="5"/>
  </r>
  <r>
    <n v="937"/>
    <x v="19"/>
    <x v="12"/>
  </r>
  <r>
    <n v="958"/>
    <x v="200"/>
    <x v="11"/>
  </r>
  <r>
    <n v="463"/>
    <x v="134"/>
    <x v="8"/>
  </r>
  <r>
    <n v="1345"/>
    <x v="187"/>
    <x v="0"/>
  </r>
  <r>
    <n v="844"/>
    <x v="136"/>
    <x v="11"/>
  </r>
  <r>
    <n v="672"/>
    <x v="14"/>
    <x v="5"/>
  </r>
  <r>
    <n v="768"/>
    <x v="69"/>
    <x v="6"/>
  </r>
  <r>
    <n v="972"/>
    <x v="127"/>
    <x v="22"/>
  </r>
  <r>
    <n v="686"/>
    <x v="123"/>
    <x v="11"/>
  </r>
  <r>
    <n v="1143"/>
    <x v="100"/>
    <x v="12"/>
  </r>
  <r>
    <n v="593"/>
    <x v="13"/>
    <x v="18"/>
  </r>
  <r>
    <n v="472"/>
    <x v="169"/>
    <x v="14"/>
  </r>
  <r>
    <n v="1071"/>
    <x v="17"/>
    <x v="19"/>
  </r>
  <r>
    <n v="876"/>
    <x v="20"/>
    <x v="9"/>
  </r>
  <r>
    <n v="878"/>
    <x v="102"/>
    <x v="21"/>
  </r>
  <r>
    <n v="331"/>
    <x v="161"/>
    <x v="14"/>
  </r>
  <r>
    <n v="1072"/>
    <x v="43"/>
    <x v="15"/>
  </r>
  <r>
    <n v="949"/>
    <x v="152"/>
    <x v="18"/>
  </r>
  <r>
    <n v="1646"/>
    <x v="118"/>
    <x v="0"/>
  </r>
  <r>
    <n v="927"/>
    <x v="149"/>
    <x v="5"/>
  </r>
  <r>
    <n v="842"/>
    <x v="83"/>
    <x v="0"/>
  </r>
  <r>
    <n v="895"/>
    <x v="205"/>
    <x v="15"/>
  </r>
  <r>
    <n v="831"/>
    <x v="151"/>
    <x v="16"/>
  </r>
  <r>
    <n v="886"/>
    <x v="124"/>
    <x v="10"/>
  </r>
  <r>
    <n v="848"/>
    <x v="21"/>
    <x v="2"/>
  </r>
  <r>
    <n v="1016"/>
    <x v="145"/>
    <x v="11"/>
  </r>
  <r>
    <n v="644"/>
    <x v="43"/>
    <x v="19"/>
  </r>
  <r>
    <n v="818"/>
    <x v="129"/>
    <x v="16"/>
  </r>
  <r>
    <n v="957"/>
    <x v="34"/>
    <x v="1"/>
  </r>
  <r>
    <n v="1111"/>
    <x v="77"/>
    <x v="6"/>
  </r>
  <r>
    <n v="1186"/>
    <x v="5"/>
    <x v="4"/>
  </r>
  <r>
    <n v="776"/>
    <x v="17"/>
    <x v="2"/>
  </r>
  <r>
    <n v="525"/>
    <x v="16"/>
    <x v="9"/>
  </r>
  <r>
    <n v="1510"/>
    <x v="206"/>
    <x v="0"/>
  </r>
  <r>
    <n v="850"/>
    <x v="40"/>
    <x v="14"/>
  </r>
  <r>
    <n v="1091"/>
    <x v="30"/>
    <x v="9"/>
  </r>
  <r>
    <n v="759"/>
    <x v="79"/>
    <x v="17"/>
  </r>
  <r>
    <n v="1053"/>
    <x v="207"/>
    <x v="4"/>
  </r>
  <r>
    <n v="983"/>
    <x v="29"/>
    <x v="19"/>
  </r>
  <r>
    <n v="529"/>
    <x v="36"/>
    <x v="13"/>
  </r>
  <r>
    <n v="656"/>
    <x v="169"/>
    <x v="0"/>
  </r>
  <r>
    <n v="1150"/>
    <x v="81"/>
    <x v="0"/>
  </r>
  <r>
    <n v="906"/>
    <x v="166"/>
    <x v="11"/>
  </r>
  <r>
    <n v="822"/>
    <x v="4"/>
    <x v="20"/>
  </r>
  <r>
    <n v="946"/>
    <x v="161"/>
    <x v="6"/>
  </r>
  <r>
    <n v="1022"/>
    <x v="22"/>
    <x v="20"/>
  </r>
  <r>
    <n v="830"/>
    <x v="125"/>
    <x v="12"/>
  </r>
  <r>
    <n v="1139"/>
    <x v="110"/>
    <x v="0"/>
  </r>
  <r>
    <n v="826"/>
    <x v="24"/>
    <x v="12"/>
  </r>
  <r>
    <n v="651"/>
    <x v="83"/>
    <x v="0"/>
  </r>
  <r>
    <n v="354"/>
    <x v="95"/>
    <x v="10"/>
  </r>
  <r>
    <n v="1322"/>
    <x v="57"/>
    <x v="0"/>
  </r>
  <r>
    <n v="737"/>
    <x v="104"/>
    <x v="17"/>
  </r>
  <r>
    <n v="463"/>
    <x v="208"/>
    <x v="6"/>
  </r>
  <r>
    <n v="1344"/>
    <x v="209"/>
    <x v="4"/>
  </r>
  <r>
    <n v="1398"/>
    <x v="110"/>
    <x v="0"/>
  </r>
  <r>
    <n v="1408"/>
    <x v="87"/>
    <x v="0"/>
  </r>
  <r>
    <n v="1171"/>
    <x v="210"/>
    <x v="4"/>
  </r>
  <r>
    <n v="806"/>
    <x v="86"/>
    <x v="11"/>
  </r>
  <r>
    <n v="1257"/>
    <x v="117"/>
    <x v="16"/>
  </r>
  <r>
    <n v="921"/>
    <x v="11"/>
    <x v="9"/>
  </r>
  <r>
    <n v="1319"/>
    <x v="87"/>
    <x v="0"/>
  </r>
  <r>
    <n v="714"/>
    <x v="116"/>
    <x v="1"/>
  </r>
  <r>
    <n v="1009"/>
    <x v="103"/>
    <x v="2"/>
  </r>
  <r>
    <n v="1078"/>
    <x v="92"/>
    <x v="12"/>
  </r>
  <r>
    <n v="330"/>
    <x v="175"/>
    <x v="21"/>
  </r>
  <r>
    <n v="789"/>
    <x v="25"/>
    <x v="6"/>
  </r>
  <r>
    <n v="1028"/>
    <x v="105"/>
    <x v="0"/>
  </r>
  <r>
    <n v="1355"/>
    <x v="122"/>
    <x v="0"/>
  </r>
  <r>
    <n v="441"/>
    <x v="211"/>
    <x v="6"/>
  </r>
  <r>
    <n v="632"/>
    <x v="104"/>
    <x v="11"/>
  </r>
  <r>
    <n v="684"/>
    <x v="117"/>
    <x v="17"/>
  </r>
  <r>
    <n v="806"/>
    <x v="80"/>
    <x v="1"/>
  </r>
  <r>
    <n v="1240"/>
    <x v="64"/>
    <x v="4"/>
  </r>
  <r>
    <n v="935"/>
    <x v="73"/>
    <x v="15"/>
  </r>
  <r>
    <n v="807"/>
    <x v="101"/>
    <x v="2"/>
  </r>
  <r>
    <n v="1287"/>
    <x v="113"/>
    <x v="0"/>
  </r>
  <r>
    <n v="1158"/>
    <x v="129"/>
    <x v="14"/>
  </r>
  <r>
    <n v="743"/>
    <x v="125"/>
    <x v="15"/>
  </r>
  <r>
    <n v="894"/>
    <x v="154"/>
    <x v="1"/>
  </r>
  <r>
    <n v="748"/>
    <x v="104"/>
    <x v="13"/>
  </r>
  <r>
    <n v="746"/>
    <x v="88"/>
    <x v="12"/>
  </r>
  <r>
    <n v="759"/>
    <x v="140"/>
    <x v="4"/>
  </r>
  <r>
    <n v="847"/>
    <x v="31"/>
    <x v="13"/>
  </r>
  <r>
    <n v="1173"/>
    <x v="212"/>
    <x v="0"/>
  </r>
  <r>
    <n v="1076"/>
    <x v="31"/>
    <x v="16"/>
  </r>
  <r>
    <n v="881"/>
    <x v="213"/>
    <x v="19"/>
  </r>
  <r>
    <n v="933"/>
    <x v="80"/>
    <x v="17"/>
  </r>
  <r>
    <n v="810"/>
    <x v="1"/>
    <x v="17"/>
  </r>
  <r>
    <n v="479"/>
    <x v="203"/>
    <x v="6"/>
  </r>
  <r>
    <n v="661"/>
    <x v="26"/>
    <x v="18"/>
  </r>
  <r>
    <n v="1050"/>
    <x v="125"/>
    <x v="6"/>
  </r>
  <r>
    <n v="1675"/>
    <x v="106"/>
    <x v="0"/>
  </r>
  <r>
    <n v="350"/>
    <x v="24"/>
    <x v="22"/>
  </r>
  <r>
    <n v="1173"/>
    <x v="131"/>
    <x v="7"/>
  </r>
  <r>
    <n v="1515"/>
    <x v="189"/>
    <x v="0"/>
  </r>
  <r>
    <n v="303"/>
    <x v="125"/>
    <x v="2"/>
  </r>
  <r>
    <n v="978"/>
    <x v="51"/>
    <x v="6"/>
  </r>
  <r>
    <n v="753"/>
    <x v="22"/>
    <x v="19"/>
  </r>
  <r>
    <n v="948"/>
    <x v="175"/>
    <x v="1"/>
  </r>
  <r>
    <n v="1151"/>
    <x v="6"/>
    <x v="22"/>
  </r>
  <r>
    <n v="938"/>
    <x v="160"/>
    <x v="2"/>
  </r>
  <r>
    <n v="847"/>
    <x v="32"/>
    <x v="15"/>
  </r>
  <r>
    <n v="1081"/>
    <x v="129"/>
    <x v="7"/>
  </r>
  <r>
    <n v="502"/>
    <x v="86"/>
    <x v="11"/>
  </r>
  <r>
    <n v="904"/>
    <x v="83"/>
    <x v="3"/>
  </r>
  <r>
    <n v="749"/>
    <x v="18"/>
    <x v="11"/>
  </r>
  <r>
    <n v="856"/>
    <x v="63"/>
    <x v="6"/>
  </r>
  <r>
    <n v="789"/>
    <x v="19"/>
    <x v="18"/>
  </r>
  <r>
    <n v="1184"/>
    <x v="214"/>
    <x v="4"/>
  </r>
  <r>
    <n v="422"/>
    <x v="165"/>
    <x v="1"/>
  </r>
  <r>
    <n v="937"/>
    <x v="76"/>
    <x v="7"/>
  </r>
  <r>
    <n v="837"/>
    <x v="69"/>
    <x v="20"/>
  </r>
  <r>
    <n v="606"/>
    <x v="73"/>
    <x v="21"/>
  </r>
  <r>
    <n v="1410"/>
    <x v="198"/>
    <x v="0"/>
  </r>
  <r>
    <n v="1320"/>
    <x v="113"/>
    <x v="0"/>
  </r>
  <r>
    <n v="887"/>
    <x v="39"/>
    <x v="2"/>
  </r>
  <r>
    <n v="987"/>
    <x v="190"/>
    <x v="4"/>
  </r>
  <r>
    <n v="1086"/>
    <x v="127"/>
    <x v="16"/>
  </r>
  <r>
    <n v="1248"/>
    <x v="55"/>
    <x v="0"/>
  </r>
  <r>
    <n v="640"/>
    <x v="166"/>
    <x v="10"/>
  </r>
  <r>
    <n v="719"/>
    <x v="197"/>
    <x v="11"/>
  </r>
  <r>
    <n v="875"/>
    <x v="13"/>
    <x v="9"/>
  </r>
  <r>
    <n v="762"/>
    <x v="178"/>
    <x v="21"/>
  </r>
  <r>
    <n v="688"/>
    <x v="15"/>
    <x v="13"/>
  </r>
  <r>
    <n v="983"/>
    <x v="197"/>
    <x v="11"/>
  </r>
  <r>
    <n v="1172"/>
    <x v="14"/>
    <x v="13"/>
  </r>
  <r>
    <n v="926"/>
    <x v="94"/>
    <x v="11"/>
  </r>
  <r>
    <n v="634"/>
    <x v="205"/>
    <x v="2"/>
  </r>
  <r>
    <n v="915"/>
    <x v="40"/>
    <x v="19"/>
  </r>
  <r>
    <n v="859"/>
    <x v="3"/>
    <x v="5"/>
  </r>
  <r>
    <n v="766"/>
    <x v="169"/>
    <x v="15"/>
  </r>
  <r>
    <n v="802"/>
    <x v="36"/>
    <x v="16"/>
  </r>
  <r>
    <n v="1229"/>
    <x v="204"/>
    <x v="12"/>
  </r>
  <r>
    <n v="826"/>
    <x v="24"/>
    <x v="6"/>
  </r>
  <r>
    <n v="972"/>
    <x v="131"/>
    <x v="6"/>
  </r>
  <r>
    <n v="983"/>
    <x v="61"/>
    <x v="19"/>
  </r>
  <r>
    <n v="796"/>
    <x v="116"/>
    <x v="3"/>
  </r>
  <r>
    <n v="1225"/>
    <x v="206"/>
    <x v="0"/>
  </r>
  <r>
    <n v="954"/>
    <x v="12"/>
    <x v="11"/>
  </r>
  <r>
    <n v="909"/>
    <x v="108"/>
    <x v="4"/>
  </r>
  <r>
    <n v="798"/>
    <x v="69"/>
    <x v="1"/>
  </r>
  <r>
    <n v="752"/>
    <x v="67"/>
    <x v="6"/>
  </r>
  <r>
    <n v="1024"/>
    <x v="129"/>
    <x v="12"/>
  </r>
  <r>
    <n v="988"/>
    <x v="152"/>
    <x v="11"/>
  </r>
  <r>
    <n v="674"/>
    <x v="117"/>
    <x v="17"/>
  </r>
  <r>
    <n v="821"/>
    <x v="132"/>
    <x v="1"/>
  </r>
  <r>
    <n v="720"/>
    <x v="80"/>
    <x v="19"/>
  </r>
  <r>
    <n v="679"/>
    <x v="128"/>
    <x v="12"/>
  </r>
  <r>
    <n v="1144"/>
    <x v="129"/>
    <x v="12"/>
  </r>
  <r>
    <n v="1188"/>
    <x v="215"/>
    <x v="16"/>
  </r>
  <r>
    <n v="475"/>
    <x v="44"/>
    <x v="12"/>
  </r>
  <r>
    <n v="870"/>
    <x v="61"/>
    <x v="18"/>
  </r>
  <r>
    <n v="693"/>
    <x v="135"/>
    <x v="20"/>
  </r>
  <r>
    <n v="1013"/>
    <x v="169"/>
    <x v="1"/>
  </r>
  <r>
    <n v="749"/>
    <x v="79"/>
    <x v="21"/>
  </r>
  <r>
    <n v="1216"/>
    <x v="127"/>
    <x v="2"/>
  </r>
  <r>
    <n v="1116"/>
    <x v="171"/>
    <x v="4"/>
  </r>
  <r>
    <n v="1766"/>
    <x v="198"/>
    <x v="0"/>
  </r>
  <r>
    <n v="1025"/>
    <x v="3"/>
    <x v="2"/>
  </r>
  <r>
    <n v="1060"/>
    <x v="10"/>
    <x v="13"/>
  </r>
  <r>
    <n v="777"/>
    <x v="34"/>
    <x v="3"/>
  </r>
  <r>
    <n v="626"/>
    <x v="124"/>
    <x v="4"/>
  </r>
  <r>
    <n v="394"/>
    <x v="104"/>
    <x v="15"/>
  </r>
  <r>
    <n v="950"/>
    <x v="83"/>
    <x v="11"/>
  </r>
  <r>
    <n v="1188"/>
    <x v="192"/>
    <x v="4"/>
  </r>
  <r>
    <n v="942"/>
    <x v="141"/>
    <x v="8"/>
  </r>
  <r>
    <n v="1025"/>
    <x v="213"/>
    <x v="14"/>
  </r>
  <r>
    <n v="966"/>
    <x v="166"/>
    <x v="1"/>
  </r>
  <r>
    <n v="868"/>
    <x v="141"/>
    <x v="16"/>
  </r>
  <r>
    <n v="1091"/>
    <x v="163"/>
    <x v="14"/>
  </r>
  <r>
    <n v="581"/>
    <x v="1"/>
    <x v="1"/>
  </r>
  <r>
    <n v="929"/>
    <x v="151"/>
    <x v="19"/>
  </r>
  <r>
    <n v="408"/>
    <x v="125"/>
    <x v="14"/>
  </r>
  <r>
    <n v="1634"/>
    <x v="209"/>
    <x v="0"/>
  </r>
  <r>
    <n v="423"/>
    <x v="29"/>
    <x v="16"/>
  </r>
  <r>
    <n v="821"/>
    <x v="94"/>
    <x v="21"/>
  </r>
  <r>
    <n v="849"/>
    <x v="84"/>
    <x v="1"/>
  </r>
  <r>
    <n v="906"/>
    <x v="172"/>
    <x v="4"/>
  </r>
  <r>
    <n v="775"/>
    <x v="200"/>
    <x v="4"/>
  </r>
  <r>
    <n v="954"/>
    <x v="93"/>
    <x v="0"/>
  </r>
  <r>
    <n v="1276"/>
    <x v="192"/>
    <x v="4"/>
  </r>
  <r>
    <n v="1598"/>
    <x v="90"/>
    <x v="0"/>
  </r>
  <r>
    <n v="1249"/>
    <x v="109"/>
    <x v="12"/>
  </r>
  <r>
    <n v="1573"/>
    <x v="212"/>
    <x v="0"/>
  </r>
  <r>
    <n v="714"/>
    <x v="140"/>
    <x v="0"/>
  </r>
  <r>
    <n v="938"/>
    <x v="17"/>
    <x v="1"/>
  </r>
  <r>
    <n v="733"/>
    <x v="135"/>
    <x v="17"/>
  </r>
  <r>
    <n v="319"/>
    <x v="216"/>
    <x v="21"/>
  </r>
  <r>
    <n v="952"/>
    <x v="151"/>
    <x v="22"/>
  </r>
  <r>
    <n v="916"/>
    <x v="92"/>
    <x v="6"/>
  </r>
  <r>
    <n v="1006"/>
    <x v="142"/>
    <x v="17"/>
  </r>
  <r>
    <n v="951"/>
    <x v="48"/>
    <x v="19"/>
  </r>
  <r>
    <n v="1148"/>
    <x v="26"/>
    <x v="16"/>
  </r>
  <r>
    <n v="537"/>
    <x v="29"/>
    <x v="11"/>
  </r>
  <r>
    <n v="968"/>
    <x v="31"/>
    <x v="20"/>
  </r>
  <r>
    <n v="643"/>
    <x v="167"/>
    <x v="2"/>
  </r>
  <r>
    <n v="986"/>
    <x v="20"/>
    <x v="12"/>
  </r>
  <r>
    <n v="1024"/>
    <x v="141"/>
    <x v="11"/>
  </r>
  <r>
    <n v="985"/>
    <x v="52"/>
    <x v="4"/>
  </r>
  <r>
    <n v="380"/>
    <x v="32"/>
    <x v="17"/>
  </r>
  <r>
    <n v="468"/>
    <x v="200"/>
    <x v="19"/>
  </r>
  <r>
    <n v="660"/>
    <x v="92"/>
    <x v="19"/>
  </r>
  <r>
    <n v="741"/>
    <x v="151"/>
    <x v="13"/>
  </r>
  <r>
    <n v="695"/>
    <x v="76"/>
    <x v="16"/>
  </r>
  <r>
    <n v="1159"/>
    <x v="217"/>
    <x v="0"/>
  </r>
  <r>
    <n v="709"/>
    <x v="37"/>
    <x v="17"/>
  </r>
  <r>
    <n v="695"/>
    <x v="97"/>
    <x v="15"/>
  </r>
  <r>
    <n v="1082"/>
    <x v="131"/>
    <x v="14"/>
  </r>
  <r>
    <n v="857"/>
    <x v="67"/>
    <x v="17"/>
  </r>
  <r>
    <n v="877"/>
    <x v="45"/>
    <x v="1"/>
  </r>
  <r>
    <n v="559"/>
    <x v="11"/>
    <x v="16"/>
  </r>
  <r>
    <n v="982"/>
    <x v="215"/>
    <x v="3"/>
  </r>
  <r>
    <n v="841"/>
    <x v="21"/>
    <x v="15"/>
  </r>
  <r>
    <n v="445"/>
    <x v="191"/>
    <x v="12"/>
  </r>
  <r>
    <n v="1082"/>
    <x v="64"/>
    <x v="4"/>
  </r>
  <r>
    <n v="585"/>
    <x v="179"/>
    <x v="10"/>
  </r>
  <r>
    <n v="1032"/>
    <x v="179"/>
    <x v="19"/>
  </r>
  <r>
    <n v="977"/>
    <x v="94"/>
    <x v="15"/>
  </r>
  <r>
    <n v="668"/>
    <x v="141"/>
    <x v="1"/>
  </r>
  <r>
    <n v="1378"/>
    <x v="90"/>
    <x v="0"/>
  </r>
  <r>
    <n v="807"/>
    <x v="35"/>
    <x v="14"/>
  </r>
  <r>
    <n v="924"/>
    <x v="115"/>
    <x v="2"/>
  </r>
  <r>
    <n v="1092"/>
    <x v="209"/>
    <x v="4"/>
  </r>
  <r>
    <n v="742"/>
    <x v="218"/>
    <x v="2"/>
  </r>
  <r>
    <n v="1372"/>
    <x v="187"/>
    <x v="0"/>
  </r>
  <r>
    <n v="829"/>
    <x v="211"/>
    <x v="5"/>
  </r>
  <r>
    <n v="1046"/>
    <x v="149"/>
    <x v="21"/>
  </r>
  <r>
    <n v="672"/>
    <x v="166"/>
    <x v="17"/>
  </r>
  <r>
    <n v="1015"/>
    <x v="76"/>
    <x v="17"/>
  </r>
  <r>
    <n v="1536"/>
    <x v="157"/>
    <x v="0"/>
  </r>
  <r>
    <n v="1012"/>
    <x v="154"/>
    <x v="14"/>
  </r>
  <r>
    <n v="965"/>
    <x v="44"/>
    <x v="1"/>
  </r>
  <r>
    <n v="436"/>
    <x v="95"/>
    <x v="12"/>
  </r>
  <r>
    <n v="1294"/>
    <x v="138"/>
    <x v="19"/>
  </r>
  <r>
    <n v="645"/>
    <x v="151"/>
    <x v="3"/>
  </r>
  <r>
    <n v="1197"/>
    <x v="96"/>
    <x v="0"/>
  </r>
  <r>
    <n v="1143"/>
    <x v="71"/>
    <x v="2"/>
  </r>
  <r>
    <n v="504"/>
    <x v="35"/>
    <x v="11"/>
  </r>
  <r>
    <n v="590"/>
    <x v="18"/>
    <x v="1"/>
  </r>
  <r>
    <n v="433"/>
    <x v="49"/>
    <x v="11"/>
  </r>
  <r>
    <n v="666"/>
    <x v="200"/>
    <x v="4"/>
  </r>
  <r>
    <n v="484"/>
    <x v="161"/>
    <x v="22"/>
  </r>
  <r>
    <n v="1138"/>
    <x v="219"/>
    <x v="4"/>
  </r>
  <r>
    <n v="1164"/>
    <x v="125"/>
    <x v="6"/>
  </r>
  <r>
    <n v="747"/>
    <x v="73"/>
    <x v="19"/>
  </r>
  <r>
    <n v="446"/>
    <x v="10"/>
    <x v="14"/>
  </r>
  <r>
    <n v="1491"/>
    <x v="168"/>
    <x v="0"/>
  </r>
  <r>
    <n v="885"/>
    <x v="48"/>
    <x v="9"/>
  </r>
  <r>
    <n v="566"/>
    <x v="4"/>
    <x v="5"/>
  </r>
  <r>
    <n v="1241"/>
    <x v="220"/>
    <x v="8"/>
  </r>
  <r>
    <n v="719"/>
    <x v="134"/>
    <x v="19"/>
  </r>
  <r>
    <n v="388"/>
    <x v="34"/>
    <x v="19"/>
  </r>
  <r>
    <n v="1047"/>
    <x v="44"/>
    <x v="9"/>
  </r>
  <r>
    <n v="732"/>
    <x v="20"/>
    <x v="17"/>
  </r>
  <r>
    <n v="807"/>
    <x v="97"/>
    <x v="5"/>
  </r>
  <r>
    <n v="999"/>
    <x v="177"/>
    <x v="4"/>
  </r>
  <r>
    <n v="1363"/>
    <x v="221"/>
    <x v="0"/>
  </r>
  <r>
    <n v="1148"/>
    <x v="170"/>
    <x v="2"/>
  </r>
  <r>
    <n v="847"/>
    <x v="167"/>
    <x v="19"/>
  </r>
  <r>
    <n v="858"/>
    <x v="170"/>
    <x v="9"/>
  </r>
  <r>
    <n v="1116"/>
    <x v="16"/>
    <x v="7"/>
  </r>
  <r>
    <n v="875"/>
    <x v="22"/>
    <x v="6"/>
  </r>
  <r>
    <n v="717"/>
    <x v="47"/>
    <x v="5"/>
  </r>
  <r>
    <n v="958"/>
    <x v="142"/>
    <x v="15"/>
  </r>
  <r>
    <n v="1228"/>
    <x v="121"/>
    <x v="4"/>
  </r>
  <r>
    <n v="859"/>
    <x v="14"/>
    <x v="22"/>
  </r>
  <r>
    <n v="888"/>
    <x v="34"/>
    <x v="9"/>
  </r>
  <r>
    <n v="756"/>
    <x v="222"/>
    <x v="15"/>
  </r>
  <r>
    <n v="792"/>
    <x v="71"/>
    <x v="1"/>
  </r>
  <r>
    <n v="659"/>
    <x v="53"/>
    <x v="11"/>
  </r>
  <r>
    <n v="406"/>
    <x v="200"/>
    <x v="4"/>
  </r>
  <r>
    <n v="986"/>
    <x v="29"/>
    <x v="13"/>
  </r>
  <r>
    <n v="711"/>
    <x v="200"/>
    <x v="15"/>
  </r>
  <r>
    <n v="1010"/>
    <x v="47"/>
    <x v="8"/>
  </r>
  <r>
    <n v="1128"/>
    <x v="23"/>
    <x v="0"/>
  </r>
  <r>
    <n v="1451"/>
    <x v="217"/>
    <x v="0"/>
  </r>
  <r>
    <n v="1159"/>
    <x v="221"/>
    <x v="0"/>
  </r>
  <r>
    <n v="1043"/>
    <x v="158"/>
    <x v="4"/>
  </r>
  <r>
    <n v="915"/>
    <x v="86"/>
    <x v="16"/>
  </r>
  <r>
    <n v="662"/>
    <x v="104"/>
    <x v="11"/>
  </r>
  <r>
    <n v="996"/>
    <x v="133"/>
    <x v="4"/>
  </r>
  <r>
    <n v="1069"/>
    <x v="135"/>
    <x v="11"/>
  </r>
  <r>
    <n v="673"/>
    <x v="193"/>
    <x v="6"/>
  </r>
  <r>
    <n v="779"/>
    <x v="59"/>
    <x v="14"/>
  </r>
  <r>
    <n v="879"/>
    <x v="136"/>
    <x v="13"/>
  </r>
  <r>
    <n v="1220"/>
    <x v="177"/>
    <x v="4"/>
  </r>
  <r>
    <n v="911"/>
    <x v="208"/>
    <x v="12"/>
  </r>
  <r>
    <n v="1198"/>
    <x v="71"/>
    <x v="3"/>
  </r>
  <r>
    <n v="481"/>
    <x v="51"/>
    <x v="2"/>
  </r>
  <r>
    <n v="698"/>
    <x v="117"/>
    <x v="14"/>
  </r>
  <r>
    <n v="1107"/>
    <x v="78"/>
    <x v="4"/>
  </r>
  <r>
    <n v="803"/>
    <x v="142"/>
    <x v="18"/>
  </r>
  <r>
    <n v="756"/>
    <x v="79"/>
    <x v="1"/>
  </r>
  <r>
    <n v="1582"/>
    <x v="174"/>
    <x v="4"/>
  </r>
  <r>
    <n v="552"/>
    <x v="213"/>
    <x v="7"/>
  </r>
  <r>
    <n v="1001"/>
    <x v="24"/>
    <x v="17"/>
  </r>
  <r>
    <n v="898"/>
    <x v="4"/>
    <x v="2"/>
  </r>
  <r>
    <n v="1031"/>
    <x v="154"/>
    <x v="13"/>
  </r>
  <r>
    <n v="893"/>
    <x v="116"/>
    <x v="20"/>
  </r>
  <r>
    <n v="876"/>
    <x v="68"/>
    <x v="16"/>
  </r>
  <r>
    <n v="795"/>
    <x v="13"/>
    <x v="12"/>
  </r>
  <r>
    <n v="454"/>
    <x v="19"/>
    <x v="20"/>
  </r>
  <r>
    <n v="1107"/>
    <x v="223"/>
    <x v="4"/>
  </r>
  <r>
    <n v="576"/>
    <x v="196"/>
    <x v="19"/>
  </r>
  <r>
    <n v="433"/>
    <x v="175"/>
    <x v="15"/>
  </r>
  <r>
    <n v="911"/>
    <x v="160"/>
    <x v="5"/>
  </r>
  <r>
    <n v="864"/>
    <x v="186"/>
    <x v="10"/>
  </r>
  <r>
    <n v="621"/>
    <x v="124"/>
    <x v="21"/>
  </r>
  <r>
    <n v="1102"/>
    <x v="224"/>
    <x v="0"/>
  </r>
  <r>
    <n v="1242"/>
    <x v="225"/>
    <x v="4"/>
  </r>
  <r>
    <n v="944"/>
    <x v="132"/>
    <x v="9"/>
  </r>
  <r>
    <n v="1378"/>
    <x v="226"/>
    <x v="4"/>
  </r>
  <r>
    <n v="594"/>
    <x v="19"/>
    <x v="1"/>
  </r>
  <r>
    <n v="598"/>
    <x v="77"/>
    <x v="0"/>
  </r>
  <r>
    <n v="927"/>
    <x v="227"/>
    <x v="17"/>
  </r>
  <r>
    <n v="1234"/>
    <x v="228"/>
    <x v="4"/>
  </r>
  <r>
    <n v="1025"/>
    <x v="40"/>
    <x v="11"/>
  </r>
  <r>
    <n v="500"/>
    <x v="32"/>
    <x v="5"/>
  </r>
  <r>
    <n v="711"/>
    <x v="17"/>
    <x v="19"/>
  </r>
  <r>
    <n v="965"/>
    <x v="178"/>
    <x v="12"/>
  </r>
  <r>
    <n v="691"/>
    <x v="127"/>
    <x v="0"/>
  </r>
  <r>
    <n v="1336"/>
    <x v="183"/>
    <x v="4"/>
  </r>
  <r>
    <n v="1117"/>
    <x v="192"/>
    <x v="4"/>
  </r>
  <r>
    <n v="706"/>
    <x v="222"/>
    <x v="12"/>
  </r>
  <r>
    <n v="1213"/>
    <x v="219"/>
    <x v="4"/>
  </r>
  <r>
    <n v="992"/>
    <x v="109"/>
    <x v="3"/>
  </r>
  <r>
    <n v="1181"/>
    <x v="90"/>
    <x v="0"/>
  </r>
  <r>
    <n v="726"/>
    <x v="208"/>
    <x v="19"/>
  </r>
  <r>
    <n v="878"/>
    <x v="93"/>
    <x v="6"/>
  </r>
  <r>
    <n v="725"/>
    <x v="119"/>
    <x v="6"/>
  </r>
  <r>
    <n v="1189"/>
    <x v="113"/>
    <x v="0"/>
  </r>
  <r>
    <n v="811"/>
    <x v="13"/>
    <x v="15"/>
  </r>
  <r>
    <n v="637"/>
    <x v="11"/>
    <x v="7"/>
  </r>
  <r>
    <n v="475"/>
    <x v="79"/>
    <x v="1"/>
  </r>
  <r>
    <n v="951"/>
    <x v="213"/>
    <x v="8"/>
  </r>
  <r>
    <n v="815"/>
    <x v="92"/>
    <x v="3"/>
  </r>
  <r>
    <n v="1104"/>
    <x v="79"/>
    <x v="1"/>
  </r>
  <r>
    <n v="1287"/>
    <x v="181"/>
    <x v="0"/>
  </r>
  <r>
    <n v="470"/>
    <x v="38"/>
    <x v="4"/>
  </r>
  <r>
    <n v="942"/>
    <x v="200"/>
    <x v="14"/>
  </r>
  <r>
    <n v="494"/>
    <x v="125"/>
    <x v="2"/>
  </r>
  <r>
    <n v="1519"/>
    <x v="174"/>
    <x v="4"/>
  </r>
  <r>
    <n v="1497"/>
    <x v="202"/>
    <x v="0"/>
  </r>
  <r>
    <n v="950"/>
    <x v="9"/>
    <x v="0"/>
  </r>
  <r>
    <n v="883"/>
    <x v="196"/>
    <x v="5"/>
  </r>
  <r>
    <n v="494"/>
    <x v="103"/>
    <x v="6"/>
  </r>
  <r>
    <n v="713"/>
    <x v="71"/>
    <x v="6"/>
  </r>
  <r>
    <n v="1336"/>
    <x v="229"/>
    <x v="4"/>
  </r>
  <r>
    <n v="876"/>
    <x v="93"/>
    <x v="1"/>
  </r>
  <r>
    <n v="573"/>
    <x v="117"/>
    <x v="21"/>
  </r>
  <r>
    <n v="921"/>
    <x v="41"/>
    <x v="6"/>
  </r>
  <r>
    <n v="1307"/>
    <x v="192"/>
    <x v="4"/>
  </r>
  <r>
    <n v="713"/>
    <x v="34"/>
    <x v="22"/>
  </r>
  <r>
    <n v="549"/>
    <x v="79"/>
    <x v="2"/>
  </r>
  <r>
    <n v="980"/>
    <x v="31"/>
    <x v="7"/>
  </r>
  <r>
    <n v="1783"/>
    <x v="182"/>
    <x v="0"/>
  </r>
  <r>
    <n v="634"/>
    <x v="94"/>
    <x v="22"/>
  </r>
  <r>
    <n v="640"/>
    <x v="196"/>
    <x v="6"/>
  </r>
  <r>
    <n v="895"/>
    <x v="61"/>
    <x v="22"/>
  </r>
  <r>
    <n v="531"/>
    <x v="31"/>
    <x v="0"/>
  </r>
  <r>
    <n v="681"/>
    <x v="30"/>
    <x v="3"/>
  </r>
  <r>
    <n v="914"/>
    <x v="100"/>
    <x v="4"/>
  </r>
  <r>
    <n v="863"/>
    <x v="15"/>
    <x v="15"/>
  </r>
  <r>
    <n v="831"/>
    <x v="37"/>
    <x v="12"/>
  </r>
  <r>
    <n v="816"/>
    <x v="193"/>
    <x v="6"/>
  </r>
  <r>
    <n v="1027"/>
    <x v="230"/>
    <x v="0"/>
  </r>
  <r>
    <n v="976"/>
    <x v="20"/>
    <x v="5"/>
  </r>
  <r>
    <n v="1135"/>
    <x v="231"/>
    <x v="4"/>
  </r>
  <r>
    <n v="753"/>
    <x v="197"/>
    <x v="17"/>
  </r>
  <r>
    <n v="693"/>
    <x v="67"/>
    <x v="4"/>
  </r>
  <r>
    <n v="705"/>
    <x v="11"/>
    <x v="7"/>
  </r>
  <r>
    <n v="656"/>
    <x v="41"/>
    <x v="19"/>
  </r>
  <r>
    <n v="1044"/>
    <x v="170"/>
    <x v="14"/>
  </r>
  <r>
    <n v="784"/>
    <x v="120"/>
    <x v="5"/>
  </r>
  <r>
    <n v="479"/>
    <x v="4"/>
    <x v="2"/>
  </r>
  <r>
    <n v="1463"/>
    <x v="192"/>
    <x v="4"/>
  </r>
  <r>
    <n v="836"/>
    <x v="102"/>
    <x v="1"/>
  </r>
  <r>
    <n v="1230"/>
    <x v="232"/>
    <x v="0"/>
  </r>
  <r>
    <n v="557"/>
    <x v="41"/>
    <x v="7"/>
  </r>
  <r>
    <n v="965"/>
    <x v="143"/>
    <x v="2"/>
  </r>
  <r>
    <n v="727"/>
    <x v="38"/>
    <x v="19"/>
  </r>
  <r>
    <n v="736"/>
    <x v="233"/>
    <x v="2"/>
  </r>
  <r>
    <n v="1017"/>
    <x v="194"/>
    <x v="12"/>
  </r>
  <r>
    <n v="514"/>
    <x v="205"/>
    <x v="12"/>
  </r>
  <r>
    <n v="402"/>
    <x v="65"/>
    <x v="19"/>
  </r>
  <r>
    <n v="812"/>
    <x v="36"/>
    <x v="1"/>
  </r>
  <r>
    <n v="1104"/>
    <x v="194"/>
    <x v="1"/>
  </r>
  <r>
    <n v="1113"/>
    <x v="224"/>
    <x v="0"/>
  </r>
  <r>
    <n v="1418"/>
    <x v="209"/>
    <x v="0"/>
  </r>
  <r>
    <n v="1127"/>
    <x v="42"/>
    <x v="14"/>
  </r>
  <r>
    <n v="718"/>
    <x v="134"/>
    <x v="14"/>
  </r>
  <r>
    <n v="723"/>
    <x v="120"/>
    <x v="15"/>
  </r>
  <r>
    <n v="852"/>
    <x v="92"/>
    <x v="12"/>
  </r>
  <r>
    <n v="1066"/>
    <x v="234"/>
    <x v="4"/>
  </r>
  <r>
    <n v="862"/>
    <x v="26"/>
    <x v="3"/>
  </r>
  <r>
    <n v="883"/>
    <x v="22"/>
    <x v="2"/>
  </r>
  <r>
    <n v="762"/>
    <x v="152"/>
    <x v="0"/>
  </r>
  <r>
    <n v="992"/>
    <x v="136"/>
    <x v="1"/>
  </r>
  <r>
    <n v="760"/>
    <x v="175"/>
    <x v="19"/>
  </r>
  <r>
    <n v="1445"/>
    <x v="106"/>
    <x v="0"/>
  </r>
  <r>
    <n v="818"/>
    <x v="142"/>
    <x v="3"/>
  </r>
  <r>
    <n v="838"/>
    <x v="175"/>
    <x v="12"/>
  </r>
  <r>
    <n v="1005"/>
    <x v="235"/>
    <x v="4"/>
  </r>
  <r>
    <n v="636"/>
    <x v="22"/>
    <x v="2"/>
  </r>
  <r>
    <n v="764"/>
    <x v="159"/>
    <x v="18"/>
  </r>
  <r>
    <n v="907"/>
    <x v="53"/>
    <x v="10"/>
  </r>
  <r>
    <n v="699"/>
    <x v="88"/>
    <x v="20"/>
  </r>
  <r>
    <n v="1290"/>
    <x v="87"/>
    <x v="0"/>
  </r>
  <r>
    <n v="1001"/>
    <x v="84"/>
    <x v="21"/>
  </r>
  <r>
    <n v="1227"/>
    <x v="236"/>
    <x v="4"/>
  </r>
  <r>
    <n v="354"/>
    <x v="20"/>
    <x v="4"/>
  </r>
  <r>
    <n v="1327"/>
    <x v="230"/>
    <x v="0"/>
  </r>
  <r>
    <n v="1035"/>
    <x v="99"/>
    <x v="22"/>
  </r>
  <r>
    <n v="1364"/>
    <x v="237"/>
    <x v="0"/>
  </r>
  <r>
    <n v="1260"/>
    <x v="48"/>
    <x v="7"/>
  </r>
  <r>
    <n v="929"/>
    <x v="238"/>
    <x v="4"/>
  </r>
  <r>
    <n v="883"/>
    <x v="31"/>
    <x v="1"/>
  </r>
  <r>
    <n v="542"/>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5A2A49-C59C-41E2-B6D2-264B66E20409}" name="PivotTable6" cacheId="169"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location ref="A22:C25" firstHeaderRow="0" firstDataRow="1" firstDataCol="1"/>
  <pivotFields count="25">
    <pivotField showAll="0">
      <items count="43">
        <item x="38"/>
        <item x="13"/>
        <item x="11"/>
        <item x="27"/>
        <item x="39"/>
        <item x="33"/>
        <item x="24"/>
        <item x="3"/>
        <item x="25"/>
        <item x="35"/>
        <item x="7"/>
        <item x="17"/>
        <item x="40"/>
        <item x="28"/>
        <item x="2"/>
        <item x="22"/>
        <item x="32"/>
        <item x="26"/>
        <item x="5"/>
        <item x="30"/>
        <item x="4"/>
        <item x="12"/>
        <item x="6"/>
        <item x="8"/>
        <item x="18"/>
        <item x="29"/>
        <item x="19"/>
        <item x="21"/>
        <item x="1"/>
        <item x="14"/>
        <item x="36"/>
        <item x="41"/>
        <item x="16"/>
        <item x="34"/>
        <item x="31"/>
        <item x="9"/>
        <item x="23"/>
        <item x="15"/>
        <item x="0"/>
        <item x="10"/>
        <item x="37"/>
        <item x="20"/>
        <item t="default"/>
      </items>
    </pivotField>
    <pivotField showAll="0"/>
    <pivotField showAll="0"/>
    <pivotField showAll="0"/>
    <pivotField showAll="0">
      <items count="749">
        <item m="1" x="623"/>
        <item m="1" x="558"/>
        <item m="1" x="634"/>
        <item m="1" x="629"/>
        <item m="1" x="620"/>
        <item m="1" x="596"/>
        <item m="1" x="575"/>
        <item m="1" x="533"/>
        <item m="1" x="587"/>
        <item m="1" x="612"/>
        <item m="1" x="599"/>
        <item m="1" x="547"/>
        <item m="1" x="639"/>
        <item m="1" x="549"/>
        <item m="1" x="545"/>
        <item m="1" x="632"/>
        <item m="1" x="585"/>
        <item m="1" x="546"/>
        <item m="1" x="590"/>
        <item m="1" x="570"/>
        <item m="1" x="580"/>
        <item m="1" x="573"/>
        <item m="1" x="591"/>
        <item m="1" x="601"/>
        <item m="1" x="544"/>
        <item m="1" x="583"/>
        <item m="1" x="582"/>
        <item m="1" x="625"/>
        <item m="1" x="638"/>
        <item m="1" x="589"/>
        <item m="1" x="563"/>
        <item m="1" x="556"/>
        <item m="1" x="615"/>
        <item m="1" x="538"/>
        <item m="1" x="567"/>
        <item m="1" x="561"/>
        <item m="1" x="588"/>
        <item m="1" x="557"/>
        <item m="1" x="550"/>
        <item m="1" x="617"/>
        <item m="1" x="577"/>
        <item m="1" x="608"/>
        <item m="1" x="595"/>
        <item m="1" x="562"/>
        <item m="1" x="565"/>
        <item m="1" x="618"/>
        <item m="1" x="564"/>
        <item m="1" x="613"/>
        <item m="1" x="602"/>
        <item m="1" x="574"/>
        <item m="1" x="535"/>
        <item m="1" x="540"/>
        <item m="1" x="555"/>
        <item m="1" x="579"/>
        <item m="1" x="597"/>
        <item m="1" x="631"/>
        <item m="1" x="543"/>
        <item m="1" x="560"/>
        <item m="1" x="554"/>
        <item m="1" x="598"/>
        <item m="1" x="614"/>
        <item m="1" x="621"/>
        <item m="1" x="626"/>
        <item m="1" x="566"/>
        <item m="1" x="637"/>
        <item m="1" x="636"/>
        <item m="1" x="536"/>
        <item m="1" x="600"/>
        <item m="1" x="609"/>
        <item m="1" x="635"/>
        <item m="1" x="633"/>
        <item m="1" x="605"/>
        <item m="1" x="603"/>
        <item m="1" x="534"/>
        <item m="1" x="537"/>
        <item m="1" x="593"/>
        <item m="1" x="610"/>
        <item m="1" x="606"/>
        <item m="1" x="532"/>
        <item m="1" x="619"/>
        <item m="1" x="542"/>
        <item m="1" x="552"/>
        <item m="1" x="581"/>
        <item m="1" x="576"/>
        <item m="1" x="616"/>
        <item m="1" x="541"/>
        <item m="1" x="592"/>
        <item m="1" x="594"/>
        <item m="1" x="604"/>
        <item m="1" x="568"/>
        <item m="1" x="553"/>
        <item m="1" x="586"/>
        <item m="1" x="584"/>
        <item m="1" x="572"/>
        <item m="1" x="624"/>
        <item m="1" x="569"/>
        <item m="1" x="627"/>
        <item m="1" x="622"/>
        <item m="1" x="539"/>
        <item m="1" x="578"/>
        <item m="1" x="630"/>
        <item m="1" x="611"/>
        <item m="1" x="559"/>
        <item m="1" x="571"/>
        <item m="1" x="548"/>
        <item m="1" x="628"/>
        <item m="1" x="551"/>
        <item m="1" x="607"/>
        <item x="176"/>
        <item x="457"/>
        <item x="147"/>
        <item x="70"/>
        <item x="327"/>
        <item x="495"/>
        <item x="497"/>
        <item x="99"/>
        <item x="487"/>
        <item x="177"/>
        <item x="162"/>
        <item x="305"/>
        <item x="345"/>
        <item x="113"/>
        <item x="15"/>
        <item x="314"/>
        <item x="275"/>
        <item x="250"/>
        <item x="154"/>
        <item x="416"/>
        <item x="17"/>
        <item x="263"/>
        <item x="360"/>
        <item x="41"/>
        <item x="202"/>
        <item x="59"/>
        <item x="466"/>
        <item x="61"/>
        <item x="277"/>
        <item x="217"/>
        <item x="126"/>
        <item x="187"/>
        <item x="39"/>
        <item x="333"/>
        <item x="237"/>
        <item x="4"/>
        <item x="522"/>
        <item x="214"/>
        <item x="143"/>
        <item x="492"/>
        <item x="400"/>
        <item x="445"/>
        <item x="307"/>
        <item x="459"/>
        <item x="407"/>
        <item x="229"/>
        <item x="411"/>
        <item x="336"/>
        <item x="323"/>
        <item x="274"/>
        <item x="192"/>
        <item x="481"/>
        <item x="242"/>
        <item x="40"/>
        <item x="166"/>
        <item x="190"/>
        <item x="279"/>
        <item x="442"/>
        <item x="394"/>
        <item x="226"/>
        <item x="32"/>
        <item x="57"/>
        <item x="233"/>
        <item x="223"/>
        <item x="203"/>
        <item x="422"/>
        <item x="50"/>
        <item x="158"/>
        <item x="315"/>
        <item x="160"/>
        <item x="11"/>
        <item x="63"/>
        <item x="511"/>
        <item x="145"/>
        <item x="359"/>
        <item x="408"/>
        <item x="78"/>
        <item x="45"/>
        <item x="392"/>
        <item x="385"/>
        <item x="165"/>
        <item x="283"/>
        <item x="417"/>
        <item x="3"/>
        <item x="371"/>
        <item x="503"/>
        <item x="454"/>
        <item x="74"/>
        <item x="462"/>
        <item x="27"/>
        <item x="156"/>
        <item x="353"/>
        <item x="350"/>
        <item x="93"/>
        <item x="46"/>
        <item x="83"/>
        <item x="378"/>
        <item x="85"/>
        <item x="204"/>
        <item x="213"/>
        <item x="393"/>
        <item x="108"/>
        <item x="73"/>
        <item x="127"/>
        <item x="211"/>
        <item x="480"/>
        <item x="184"/>
        <item x="464"/>
        <item x="103"/>
        <item x="238"/>
        <item x="91"/>
        <item x="419"/>
        <item x="494"/>
        <item x="476"/>
        <item x="368"/>
        <item x="282"/>
        <item x="173"/>
        <item x="431"/>
        <item x="123"/>
        <item x="170"/>
        <item x="266"/>
        <item x="343"/>
        <item x="243"/>
        <item x="436"/>
        <item x="5"/>
        <item x="313"/>
        <item x="60"/>
        <item x="424"/>
        <item x="297"/>
        <item x="130"/>
        <item x="100"/>
        <item x="474"/>
        <item x="235"/>
        <item x="33"/>
        <item x="122"/>
        <item x="155"/>
        <item x="363"/>
        <item x="36"/>
        <item x="96"/>
        <item x="79"/>
        <item x="48"/>
        <item x="240"/>
        <item x="97"/>
        <item x="358"/>
        <item x="207"/>
        <item x="441"/>
        <item x="43"/>
        <item x="292"/>
        <item x="267"/>
        <item x="210"/>
        <item x="58"/>
        <item x="67"/>
        <item x="389"/>
        <item x="257"/>
        <item x="69"/>
        <item x="89"/>
        <item x="427"/>
        <item x="77"/>
        <item x="506"/>
        <item x="144"/>
        <item x="138"/>
        <item x="172"/>
        <item x="330"/>
        <item x="280"/>
        <item x="377"/>
        <item x="287"/>
        <item x="38"/>
        <item x="429"/>
        <item x="470"/>
        <item x="137"/>
        <item x="164"/>
        <item x="231"/>
        <item x="116"/>
        <item x="293"/>
        <item x="181"/>
        <item x="132"/>
        <item x="272"/>
        <item x="25"/>
        <item x="264"/>
        <item x="200"/>
        <item x="16"/>
        <item x="281"/>
        <item x="234"/>
        <item x="24"/>
        <item x="64"/>
        <item x="329"/>
        <item x="498"/>
        <item x="163"/>
        <item x="259"/>
        <item x="142"/>
        <item x="26"/>
        <item x="186"/>
        <item x="31"/>
        <item x="56"/>
        <item x="509"/>
        <item x="198"/>
        <item x="362"/>
        <item x="180"/>
        <item x="75"/>
        <item x="347"/>
        <item x="262"/>
        <item x="370"/>
        <item x="528"/>
        <item x="18"/>
        <item x="310"/>
        <item x="112"/>
        <item x="65"/>
        <item x="518"/>
        <item x="316"/>
        <item x="491"/>
        <item x="367"/>
        <item x="386"/>
        <item x="339"/>
        <item x="331"/>
        <item x="2"/>
        <item x="303"/>
        <item x="178"/>
        <item x="380"/>
        <item x="199"/>
        <item x="294"/>
        <item x="306"/>
        <item x="452"/>
        <item x="268"/>
        <item x="489"/>
        <item x="174"/>
        <item x="133"/>
        <item x="149"/>
        <item x="102"/>
        <item x="7"/>
        <item x="525"/>
        <item x="148"/>
        <item x="71"/>
        <item x="291"/>
        <item x="6"/>
        <item x="391"/>
        <item x="134"/>
        <item x="401"/>
        <item x="381"/>
        <item x="439"/>
        <item x="215"/>
        <item x="22"/>
        <item x="221"/>
        <item x="189"/>
        <item x="301"/>
        <item x="341"/>
        <item x="182"/>
        <item x="104"/>
        <item x="435"/>
        <item x="21"/>
        <item x="450"/>
        <item x="82"/>
        <item x="420"/>
        <item x="157"/>
        <item x="232"/>
        <item x="390"/>
        <item x="284"/>
        <item x="463"/>
        <item x="80"/>
        <item x="54"/>
        <item x="516"/>
        <item x="273"/>
        <item x="500"/>
        <item x="504"/>
        <item x="403"/>
        <item x="444"/>
        <item x="205"/>
        <item x="140"/>
        <item x="90"/>
        <item x="245"/>
        <item x="298"/>
        <item x="216"/>
        <item x="265"/>
        <item x="365"/>
        <item x="1"/>
        <item x="477"/>
        <item x="19"/>
        <item x="483"/>
        <item x="468"/>
        <item x="87"/>
        <item x="270"/>
        <item x="269"/>
        <item x="220"/>
        <item x="201"/>
        <item x="193"/>
        <item x="285"/>
        <item x="430"/>
        <item x="81"/>
        <item x="433"/>
        <item x="375"/>
        <item x="449"/>
        <item x="473"/>
        <item x="354"/>
        <item x="98"/>
        <item x="451"/>
        <item x="29"/>
        <item x="290"/>
        <item x="191"/>
        <item x="107"/>
        <item x="208"/>
        <item x="121"/>
        <item x="374"/>
        <item x="222"/>
        <item x="414"/>
        <item x="135"/>
        <item x="478"/>
        <item x="106"/>
        <item x="453"/>
        <item x="49"/>
        <item x="412"/>
        <item x="515"/>
        <item x="507"/>
        <item x="499"/>
        <item x="423"/>
        <item x="448"/>
        <item x="325"/>
        <item x="153"/>
        <item x="502"/>
        <item x="34"/>
        <item x="88"/>
        <item x="86"/>
        <item x="320"/>
        <item x="321"/>
        <item x="195"/>
        <item x="196"/>
        <item x="357"/>
        <item x="111"/>
        <item x="224"/>
        <item x="114"/>
        <item x="128"/>
        <item x="309"/>
        <item x="455"/>
        <item x="141"/>
        <item x="395"/>
        <item x="529"/>
        <item x="168"/>
        <item x="404"/>
        <item x="183"/>
        <item x="373"/>
        <item x="332"/>
        <item x="51"/>
        <item x="376"/>
        <item x="372"/>
        <item x="471"/>
        <item x="258"/>
        <item x="28"/>
        <item x="271"/>
        <item x="351"/>
        <item x="125"/>
        <item x="364"/>
        <item x="109"/>
        <item x="261"/>
        <item x="505"/>
        <item x="421"/>
        <item x="66"/>
        <item x="105"/>
        <item x="131"/>
        <item x="120"/>
        <item x="523"/>
        <item x="438"/>
        <item x="405"/>
        <item x="117"/>
        <item x="312"/>
        <item x="206"/>
        <item x="185"/>
        <item x="188"/>
        <item x="446"/>
        <item x="530"/>
        <item x="255"/>
        <item x="62"/>
        <item x="110"/>
        <item x="169"/>
        <item x="161"/>
        <item x="387"/>
        <item x="47"/>
        <item x="469"/>
        <item x="0"/>
        <item x="179"/>
        <item x="139"/>
        <item x="399"/>
        <item x="531"/>
        <item x="409"/>
        <item x="20"/>
        <item x="361"/>
        <item x="252"/>
        <item x="159"/>
        <item x="246"/>
        <item x="512"/>
        <item x="239"/>
        <item x="460"/>
        <item x="366"/>
        <item x="276"/>
        <item x="304"/>
        <item x="241"/>
        <item x="443"/>
        <item x="308"/>
        <item x="434"/>
        <item x="115"/>
        <item x="254"/>
        <item x="249"/>
        <item x="311"/>
        <item x="486"/>
        <item x="465"/>
        <item x="72"/>
        <item x="13"/>
        <item x="406"/>
        <item x="338"/>
        <item x="334"/>
        <item x="288"/>
        <item x="527"/>
        <item x="467"/>
        <item x="461"/>
        <item x="383"/>
        <item x="326"/>
        <item x="524"/>
        <item x="324"/>
        <item x="53"/>
        <item x="37"/>
        <item x="440"/>
        <item x="230"/>
        <item x="119"/>
        <item x="519"/>
        <item x="369"/>
        <item x="342"/>
        <item x="218"/>
        <item x="479"/>
        <item x="152"/>
        <item x="513"/>
        <item x="493"/>
        <item x="458"/>
        <item x="348"/>
        <item x="253"/>
        <item x="9"/>
        <item x="318"/>
        <item x="418"/>
        <item x="355"/>
        <item x="92"/>
        <item x="526"/>
        <item x="95"/>
        <item x="76"/>
        <item x="508"/>
        <item x="302"/>
        <item x="84"/>
        <item x="328"/>
        <item x="236"/>
        <item x="289"/>
        <item x="248"/>
        <item x="335"/>
        <item x="379"/>
        <item x="68"/>
        <item x="299"/>
        <item x="296"/>
        <item x="484"/>
        <item x="521"/>
        <item x="322"/>
        <item x="197"/>
        <item x="150"/>
        <item x="428"/>
        <item x="30"/>
        <item x="225"/>
        <item x="175"/>
        <item x="319"/>
        <item x="151"/>
        <item x="101"/>
        <item x="437"/>
        <item x="260"/>
        <item x="402"/>
        <item x="346"/>
        <item x="194"/>
        <item x="212"/>
        <item x="447"/>
        <item x="209"/>
        <item x="425"/>
        <item x="382"/>
        <item x="251"/>
        <item x="12"/>
        <item x="42"/>
        <item x="146"/>
        <item x="286"/>
        <item x="349"/>
        <item x="501"/>
        <item x="55"/>
        <item x="171"/>
        <item x="136"/>
        <item x="352"/>
        <item x="426"/>
        <item x="472"/>
        <item x="485"/>
        <item x="219"/>
        <item x="520"/>
        <item x="517"/>
        <item x="14"/>
        <item x="356"/>
        <item x="410"/>
        <item x="514"/>
        <item x="510"/>
        <item x="396"/>
        <item x="384"/>
        <item x="10"/>
        <item x="23"/>
        <item x="340"/>
        <item x="413"/>
        <item x="397"/>
        <item x="8"/>
        <item x="456"/>
        <item x="52"/>
        <item x="124"/>
        <item x="295"/>
        <item x="256"/>
        <item x="432"/>
        <item x="44"/>
        <item x="337"/>
        <item x="344"/>
        <item x="388"/>
        <item x="227"/>
        <item x="129"/>
        <item x="317"/>
        <item x="300"/>
        <item x="247"/>
        <item x="482"/>
        <item x="228"/>
        <item x="488"/>
        <item x="475"/>
        <item x="35"/>
        <item x="278"/>
        <item x="496"/>
        <item x="415"/>
        <item x="167"/>
        <item x="244"/>
        <item x="94"/>
        <item x="490"/>
        <item x="118"/>
        <item x="398"/>
        <item m="1" x="731"/>
        <item m="1" x="666"/>
        <item m="1" x="742"/>
        <item m="1" x="737"/>
        <item m="1" x="728"/>
        <item m="1" x="704"/>
        <item m="1" x="683"/>
        <item m="1" x="641"/>
        <item m="1" x="695"/>
        <item m="1" x="720"/>
        <item m="1" x="707"/>
        <item m="1" x="655"/>
        <item m="1" x="747"/>
        <item m="1" x="657"/>
        <item m="1" x="653"/>
        <item m="1" x="740"/>
        <item m="1" x="693"/>
        <item m="1" x="654"/>
        <item m="1" x="698"/>
        <item m="1" x="678"/>
        <item m="1" x="688"/>
        <item m="1" x="681"/>
        <item m="1" x="699"/>
        <item m="1" x="709"/>
        <item m="1" x="652"/>
        <item m="1" x="691"/>
        <item m="1" x="690"/>
        <item m="1" x="733"/>
        <item m="1" x="746"/>
        <item m="1" x="697"/>
        <item m="1" x="671"/>
        <item m="1" x="664"/>
        <item m="1" x="723"/>
        <item m="1" x="646"/>
        <item m="1" x="675"/>
        <item m="1" x="669"/>
        <item m="1" x="696"/>
        <item m="1" x="665"/>
        <item m="1" x="658"/>
        <item m="1" x="725"/>
        <item m="1" x="685"/>
        <item m="1" x="716"/>
        <item m="1" x="703"/>
        <item m="1" x="670"/>
        <item m="1" x="673"/>
        <item m="1" x="726"/>
        <item m="1" x="672"/>
        <item m="1" x="721"/>
        <item m="1" x="710"/>
        <item m="1" x="682"/>
        <item m="1" x="643"/>
        <item m="1" x="648"/>
        <item m="1" x="663"/>
        <item m="1" x="687"/>
        <item m="1" x="705"/>
        <item m="1" x="739"/>
        <item m="1" x="651"/>
        <item m="1" x="668"/>
        <item m="1" x="662"/>
        <item m="1" x="706"/>
        <item m="1" x="722"/>
        <item m="1" x="729"/>
        <item m="1" x="734"/>
        <item m="1" x="674"/>
        <item m="1" x="745"/>
        <item m="1" x="744"/>
        <item m="1" x="644"/>
        <item m="1" x="708"/>
        <item m="1" x="717"/>
        <item m="1" x="743"/>
        <item m="1" x="741"/>
        <item m="1" x="713"/>
        <item m="1" x="711"/>
        <item m="1" x="642"/>
        <item m="1" x="645"/>
        <item m="1" x="701"/>
        <item m="1" x="718"/>
        <item m="1" x="714"/>
        <item m="1" x="640"/>
        <item m="1" x="727"/>
        <item m="1" x="650"/>
        <item m="1" x="660"/>
        <item m="1" x="689"/>
        <item m="1" x="684"/>
        <item m="1" x="724"/>
        <item m="1" x="649"/>
        <item m="1" x="700"/>
        <item m="1" x="702"/>
        <item m="1" x="712"/>
        <item m="1" x="676"/>
        <item m="1" x="661"/>
        <item m="1" x="694"/>
        <item m="1" x="692"/>
        <item m="1" x="680"/>
        <item m="1" x="732"/>
        <item m="1" x="677"/>
        <item m="1" x="735"/>
        <item m="1" x="730"/>
        <item m="1" x="647"/>
        <item m="1" x="686"/>
        <item m="1" x="738"/>
        <item m="1" x="719"/>
        <item m="1" x="667"/>
        <item m="1" x="679"/>
        <item m="1" x="656"/>
        <item m="1" x="736"/>
        <item m="1" x="659"/>
        <item m="1" x="71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4">
        <item x="2"/>
        <item x="1"/>
        <item x="0"/>
        <item t="default"/>
      </items>
    </pivotField>
    <pivotField dataField="1" showAll="0"/>
    <pivotField showAll="0"/>
    <pivotField showAll="0">
      <items count="220">
        <item x="91"/>
        <item x="26"/>
        <item x="102"/>
        <item x="97"/>
        <item x="88"/>
        <item x="64"/>
        <item x="43"/>
        <item x="1"/>
        <item x="55"/>
        <item x="80"/>
        <item x="67"/>
        <item x="15"/>
        <item x="107"/>
        <item x="17"/>
        <item x="13"/>
        <item x="100"/>
        <item x="53"/>
        <item x="14"/>
        <item x="58"/>
        <item x="38"/>
        <item x="48"/>
        <item x="41"/>
        <item x="59"/>
        <item x="69"/>
        <item x="12"/>
        <item x="51"/>
        <item x="50"/>
        <item x="93"/>
        <item x="106"/>
        <item x="57"/>
        <item x="31"/>
        <item x="24"/>
        <item x="83"/>
        <item x="6"/>
        <item x="35"/>
        <item x="29"/>
        <item x="56"/>
        <item x="25"/>
        <item x="18"/>
        <item x="85"/>
        <item x="45"/>
        <item x="76"/>
        <item x="63"/>
        <item x="30"/>
        <item x="33"/>
        <item x="86"/>
        <item x="32"/>
        <item x="81"/>
        <item x="70"/>
        <item x="42"/>
        <item x="3"/>
        <item x="8"/>
        <item x="23"/>
        <item x="47"/>
        <item x="65"/>
        <item x="99"/>
        <item x="11"/>
        <item x="28"/>
        <item x="22"/>
        <item x="66"/>
        <item x="82"/>
        <item x="89"/>
        <item x="94"/>
        <item x="34"/>
        <item x="105"/>
        <item x="104"/>
        <item x="4"/>
        <item x="68"/>
        <item x="77"/>
        <item x="103"/>
        <item x="101"/>
        <item x="73"/>
        <item x="71"/>
        <item x="2"/>
        <item x="5"/>
        <item x="61"/>
        <item x="78"/>
        <item x="74"/>
        <item x="0"/>
        <item x="87"/>
        <item x="10"/>
        <item x="20"/>
        <item x="49"/>
        <item x="44"/>
        <item x="84"/>
        <item x="9"/>
        <item x="60"/>
        <item x="62"/>
        <item x="72"/>
        <item x="36"/>
        <item x="21"/>
        <item x="54"/>
        <item x="52"/>
        <item x="40"/>
        <item x="92"/>
        <item x="37"/>
        <item x="95"/>
        <item x="90"/>
        <item x="7"/>
        <item x="46"/>
        <item x="98"/>
        <item x="79"/>
        <item x="27"/>
        <item x="39"/>
        <item x="16"/>
        <item x="96"/>
        <item x="19"/>
        <item x="75"/>
        <item x="217"/>
        <item x="218"/>
        <item x="216"/>
        <item x="199"/>
        <item x="134"/>
        <item x="210"/>
        <item x="205"/>
        <item x="196"/>
        <item x="172"/>
        <item x="151"/>
        <item x="109"/>
        <item x="163"/>
        <item x="188"/>
        <item x="175"/>
        <item x="123"/>
        <item x="215"/>
        <item x="125"/>
        <item x="121"/>
        <item x="208"/>
        <item x="161"/>
        <item x="122"/>
        <item x="166"/>
        <item x="146"/>
        <item x="156"/>
        <item x="149"/>
        <item x="167"/>
        <item x="177"/>
        <item x="120"/>
        <item x="159"/>
        <item x="158"/>
        <item x="201"/>
        <item x="214"/>
        <item x="165"/>
        <item x="139"/>
        <item x="132"/>
        <item x="191"/>
        <item x="114"/>
        <item x="143"/>
        <item x="137"/>
        <item x="164"/>
        <item x="133"/>
        <item x="126"/>
        <item x="193"/>
        <item x="153"/>
        <item x="184"/>
        <item x="171"/>
        <item x="138"/>
        <item x="141"/>
        <item x="194"/>
        <item x="140"/>
        <item x="189"/>
        <item x="178"/>
        <item x="150"/>
        <item x="111"/>
        <item x="116"/>
        <item x="131"/>
        <item x="155"/>
        <item x="173"/>
        <item x="207"/>
        <item x="119"/>
        <item x="136"/>
        <item x="130"/>
        <item x="174"/>
        <item x="190"/>
        <item x="197"/>
        <item x="202"/>
        <item x="142"/>
        <item x="213"/>
        <item x="212"/>
        <item x="112"/>
        <item x="176"/>
        <item x="185"/>
        <item x="211"/>
        <item x="209"/>
        <item x="181"/>
        <item x="179"/>
        <item x="110"/>
        <item x="113"/>
        <item x="169"/>
        <item x="186"/>
        <item x="182"/>
        <item x="108"/>
        <item x="195"/>
        <item x="118"/>
        <item x="128"/>
        <item x="157"/>
        <item x="152"/>
        <item x="192"/>
        <item x="117"/>
        <item x="168"/>
        <item x="170"/>
        <item x="180"/>
        <item x="144"/>
        <item x="129"/>
        <item x="162"/>
        <item x="160"/>
        <item x="148"/>
        <item x="200"/>
        <item x="145"/>
        <item x="203"/>
        <item x="198"/>
        <item x="115"/>
        <item x="154"/>
        <item x="206"/>
        <item x="187"/>
        <item x="135"/>
        <item x="147"/>
        <item x="124"/>
        <item x="204"/>
        <item x="127"/>
        <item x="183"/>
        <item t="default"/>
      </items>
    </pivotField>
    <pivotField showAll="0">
      <items count="4">
        <item x="0"/>
        <item x="1"/>
        <item x="2"/>
        <item t="default"/>
      </items>
    </pivotField>
  </pivotFields>
  <rowFields count="1">
    <field x="20"/>
  </rowFields>
  <rowItems count="3">
    <i>
      <x/>
    </i>
    <i>
      <x v="1"/>
    </i>
    <i>
      <x v="2"/>
    </i>
  </rowItems>
  <colFields count="1">
    <field x="-2"/>
  </colFields>
  <colItems count="2">
    <i>
      <x/>
    </i>
    <i i="1">
      <x v="1"/>
    </i>
  </colItems>
  <dataFields count="2">
    <dataField name="Average of Adj Calories" fld="13" subtotal="average" baseField="20" baseItem="0"/>
    <dataField name="Average of BMI" fld="21" subtotal="average" baseField="20" baseItem="0"/>
  </dataFields>
  <formats count="1">
    <format dxfId="89">
      <pivotArea collapsedLevelsAreSubtotals="1" fieldPosition="0">
        <references count="1">
          <reference field="2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375DCC-144B-487D-AC19-729E70BF1499}" name="PivotTable4" cacheId="169"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 rowHeaderCaption="Gym_ID">
  <location ref="A2:B12" firstHeaderRow="1" firstDataRow="1" firstDataCol="1"/>
  <pivotFields count="25">
    <pivotField showAll="0">
      <items count="43">
        <item x="38"/>
        <item x="13"/>
        <item x="11"/>
        <item x="27"/>
        <item x="39"/>
        <item x="33"/>
        <item x="24"/>
        <item x="3"/>
        <item x="25"/>
        <item x="35"/>
        <item x="7"/>
        <item x="17"/>
        <item x="40"/>
        <item x="28"/>
        <item x="2"/>
        <item x="22"/>
        <item x="32"/>
        <item x="26"/>
        <item x="5"/>
        <item x="30"/>
        <item x="4"/>
        <item x="12"/>
        <item x="6"/>
        <item x="8"/>
        <item x="18"/>
        <item x="29"/>
        <item x="19"/>
        <item x="21"/>
        <item x="1"/>
        <item x="14"/>
        <item x="36"/>
        <item x="41"/>
        <item x="16"/>
        <item x="34"/>
        <item x="31"/>
        <item x="9"/>
        <item x="23"/>
        <item x="15"/>
        <item x="0"/>
        <item x="10"/>
        <item x="37"/>
        <item x="20"/>
        <item t="default"/>
      </items>
    </pivotField>
    <pivotField axis="axisRow" showAll="0" measureFilter="1" sortType="descending">
      <items count="9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items count="749">
        <item m="1" x="623"/>
        <item m="1" x="558"/>
        <item m="1" x="634"/>
        <item m="1" x="629"/>
        <item m="1" x="620"/>
        <item m="1" x="596"/>
        <item m="1" x="575"/>
        <item m="1" x="533"/>
        <item m="1" x="587"/>
        <item m="1" x="612"/>
        <item m="1" x="599"/>
        <item m="1" x="547"/>
        <item m="1" x="639"/>
        <item m="1" x="549"/>
        <item m="1" x="545"/>
        <item m="1" x="632"/>
        <item m="1" x="585"/>
        <item m="1" x="546"/>
        <item m="1" x="590"/>
        <item m="1" x="570"/>
        <item m="1" x="580"/>
        <item m="1" x="573"/>
        <item m="1" x="591"/>
        <item m="1" x="601"/>
        <item m="1" x="544"/>
        <item m="1" x="583"/>
        <item m="1" x="582"/>
        <item m="1" x="625"/>
        <item m="1" x="638"/>
        <item m="1" x="589"/>
        <item m="1" x="563"/>
        <item m="1" x="556"/>
        <item m="1" x="615"/>
        <item m="1" x="538"/>
        <item m="1" x="567"/>
        <item m="1" x="561"/>
        <item m="1" x="588"/>
        <item m="1" x="557"/>
        <item m="1" x="550"/>
        <item m="1" x="617"/>
        <item m="1" x="577"/>
        <item m="1" x="608"/>
        <item m="1" x="595"/>
        <item m="1" x="562"/>
        <item m="1" x="565"/>
        <item m="1" x="618"/>
        <item m="1" x="564"/>
        <item m="1" x="613"/>
        <item m="1" x="602"/>
        <item m="1" x="574"/>
        <item m="1" x="535"/>
        <item m="1" x="540"/>
        <item m="1" x="555"/>
        <item m="1" x="579"/>
        <item m="1" x="597"/>
        <item m="1" x="631"/>
        <item m="1" x="543"/>
        <item m="1" x="560"/>
        <item m="1" x="554"/>
        <item m="1" x="598"/>
        <item m="1" x="614"/>
        <item m="1" x="621"/>
        <item m="1" x="626"/>
        <item m="1" x="566"/>
        <item m="1" x="637"/>
        <item m="1" x="636"/>
        <item m="1" x="536"/>
        <item m="1" x="600"/>
        <item m="1" x="609"/>
        <item m="1" x="635"/>
        <item m="1" x="633"/>
        <item m="1" x="605"/>
        <item m="1" x="603"/>
        <item m="1" x="534"/>
        <item m="1" x="537"/>
        <item m="1" x="593"/>
        <item m="1" x="610"/>
        <item m="1" x="606"/>
        <item m="1" x="532"/>
        <item m="1" x="619"/>
        <item m="1" x="542"/>
        <item m="1" x="552"/>
        <item m="1" x="581"/>
        <item m="1" x="576"/>
        <item m="1" x="616"/>
        <item m="1" x="541"/>
        <item m="1" x="592"/>
        <item m="1" x="594"/>
        <item m="1" x="604"/>
        <item m="1" x="568"/>
        <item m="1" x="553"/>
        <item m="1" x="586"/>
        <item m="1" x="584"/>
        <item m="1" x="572"/>
        <item m="1" x="624"/>
        <item m="1" x="569"/>
        <item m="1" x="627"/>
        <item m="1" x="622"/>
        <item m="1" x="539"/>
        <item m="1" x="578"/>
        <item m="1" x="630"/>
        <item m="1" x="611"/>
        <item m="1" x="559"/>
        <item m="1" x="571"/>
        <item m="1" x="548"/>
        <item m="1" x="628"/>
        <item m="1" x="551"/>
        <item m="1" x="607"/>
        <item x="176"/>
        <item x="457"/>
        <item x="147"/>
        <item x="70"/>
        <item x="327"/>
        <item x="495"/>
        <item x="497"/>
        <item x="99"/>
        <item x="487"/>
        <item x="177"/>
        <item x="162"/>
        <item x="305"/>
        <item x="345"/>
        <item x="113"/>
        <item x="15"/>
        <item x="314"/>
        <item x="275"/>
        <item x="250"/>
        <item x="154"/>
        <item x="416"/>
        <item x="17"/>
        <item x="263"/>
        <item x="360"/>
        <item x="41"/>
        <item x="202"/>
        <item x="59"/>
        <item x="466"/>
        <item x="61"/>
        <item x="277"/>
        <item x="217"/>
        <item x="126"/>
        <item x="187"/>
        <item x="39"/>
        <item x="333"/>
        <item x="237"/>
        <item x="4"/>
        <item x="522"/>
        <item x="214"/>
        <item x="143"/>
        <item x="492"/>
        <item x="400"/>
        <item x="445"/>
        <item x="307"/>
        <item x="459"/>
        <item x="407"/>
        <item x="229"/>
        <item x="411"/>
        <item x="336"/>
        <item x="323"/>
        <item x="274"/>
        <item x="192"/>
        <item x="481"/>
        <item x="242"/>
        <item x="40"/>
        <item x="166"/>
        <item x="190"/>
        <item x="279"/>
        <item x="442"/>
        <item x="394"/>
        <item x="226"/>
        <item x="32"/>
        <item x="57"/>
        <item x="233"/>
        <item x="223"/>
        <item x="203"/>
        <item x="422"/>
        <item x="50"/>
        <item x="158"/>
        <item x="315"/>
        <item x="160"/>
        <item x="11"/>
        <item x="63"/>
        <item x="511"/>
        <item x="145"/>
        <item x="359"/>
        <item x="408"/>
        <item x="78"/>
        <item x="45"/>
        <item x="392"/>
        <item x="385"/>
        <item x="165"/>
        <item x="283"/>
        <item x="417"/>
        <item x="3"/>
        <item x="371"/>
        <item x="503"/>
        <item x="454"/>
        <item x="74"/>
        <item x="462"/>
        <item x="27"/>
        <item x="156"/>
        <item x="353"/>
        <item x="350"/>
        <item x="93"/>
        <item x="46"/>
        <item x="83"/>
        <item x="378"/>
        <item x="85"/>
        <item x="204"/>
        <item x="213"/>
        <item x="393"/>
        <item x="108"/>
        <item x="73"/>
        <item x="127"/>
        <item x="211"/>
        <item x="480"/>
        <item x="184"/>
        <item x="464"/>
        <item x="103"/>
        <item x="238"/>
        <item x="91"/>
        <item x="419"/>
        <item x="494"/>
        <item x="476"/>
        <item x="368"/>
        <item x="282"/>
        <item x="173"/>
        <item x="431"/>
        <item x="123"/>
        <item x="170"/>
        <item x="266"/>
        <item x="343"/>
        <item x="243"/>
        <item x="436"/>
        <item x="5"/>
        <item x="313"/>
        <item x="60"/>
        <item x="424"/>
        <item x="297"/>
        <item x="130"/>
        <item x="100"/>
        <item x="474"/>
        <item x="235"/>
        <item x="33"/>
        <item x="122"/>
        <item x="155"/>
        <item x="363"/>
        <item x="36"/>
        <item x="96"/>
        <item x="79"/>
        <item x="48"/>
        <item x="240"/>
        <item x="97"/>
        <item x="358"/>
        <item x="207"/>
        <item x="441"/>
        <item x="43"/>
        <item x="292"/>
        <item x="267"/>
        <item x="210"/>
        <item x="58"/>
        <item x="67"/>
        <item x="389"/>
        <item x="257"/>
        <item x="69"/>
        <item x="89"/>
        <item x="427"/>
        <item x="77"/>
        <item x="506"/>
        <item x="144"/>
        <item x="138"/>
        <item x="172"/>
        <item x="330"/>
        <item x="280"/>
        <item x="377"/>
        <item x="287"/>
        <item x="38"/>
        <item x="429"/>
        <item x="470"/>
        <item x="137"/>
        <item x="164"/>
        <item x="231"/>
        <item x="116"/>
        <item x="293"/>
        <item x="181"/>
        <item x="132"/>
        <item x="272"/>
        <item x="25"/>
        <item x="264"/>
        <item x="200"/>
        <item x="16"/>
        <item x="281"/>
        <item x="234"/>
        <item x="24"/>
        <item x="64"/>
        <item x="329"/>
        <item x="498"/>
        <item x="163"/>
        <item x="259"/>
        <item x="142"/>
        <item x="26"/>
        <item x="186"/>
        <item x="31"/>
        <item x="56"/>
        <item x="509"/>
        <item x="198"/>
        <item x="362"/>
        <item x="180"/>
        <item x="75"/>
        <item x="347"/>
        <item x="262"/>
        <item x="370"/>
        <item x="528"/>
        <item x="18"/>
        <item x="310"/>
        <item x="112"/>
        <item x="65"/>
        <item x="518"/>
        <item x="316"/>
        <item x="491"/>
        <item x="367"/>
        <item x="386"/>
        <item x="339"/>
        <item x="331"/>
        <item x="2"/>
        <item x="303"/>
        <item x="178"/>
        <item x="380"/>
        <item x="199"/>
        <item x="294"/>
        <item x="306"/>
        <item x="452"/>
        <item x="268"/>
        <item x="489"/>
        <item x="174"/>
        <item x="133"/>
        <item x="149"/>
        <item x="102"/>
        <item x="7"/>
        <item x="525"/>
        <item x="148"/>
        <item x="71"/>
        <item x="291"/>
        <item x="6"/>
        <item x="391"/>
        <item x="134"/>
        <item x="401"/>
        <item x="381"/>
        <item x="439"/>
        <item x="215"/>
        <item x="22"/>
        <item x="221"/>
        <item x="189"/>
        <item x="301"/>
        <item x="341"/>
        <item x="182"/>
        <item x="104"/>
        <item x="435"/>
        <item x="21"/>
        <item x="450"/>
        <item x="82"/>
        <item x="420"/>
        <item x="157"/>
        <item x="232"/>
        <item x="390"/>
        <item x="284"/>
        <item x="463"/>
        <item x="80"/>
        <item x="54"/>
        <item x="516"/>
        <item x="273"/>
        <item x="500"/>
        <item x="504"/>
        <item x="403"/>
        <item x="444"/>
        <item x="205"/>
        <item x="140"/>
        <item x="90"/>
        <item x="245"/>
        <item x="298"/>
        <item x="216"/>
        <item x="265"/>
        <item x="365"/>
        <item x="1"/>
        <item x="477"/>
        <item x="19"/>
        <item x="483"/>
        <item x="468"/>
        <item x="87"/>
        <item x="270"/>
        <item x="269"/>
        <item x="220"/>
        <item x="201"/>
        <item x="193"/>
        <item x="285"/>
        <item x="430"/>
        <item x="81"/>
        <item x="433"/>
        <item x="375"/>
        <item x="449"/>
        <item x="473"/>
        <item x="354"/>
        <item x="98"/>
        <item x="451"/>
        <item x="29"/>
        <item x="290"/>
        <item x="191"/>
        <item x="107"/>
        <item x="208"/>
        <item x="121"/>
        <item x="374"/>
        <item x="222"/>
        <item x="414"/>
        <item x="135"/>
        <item x="478"/>
        <item x="106"/>
        <item x="453"/>
        <item x="49"/>
        <item x="412"/>
        <item x="515"/>
        <item x="507"/>
        <item x="499"/>
        <item x="423"/>
        <item x="448"/>
        <item x="325"/>
        <item x="153"/>
        <item x="502"/>
        <item x="34"/>
        <item x="88"/>
        <item x="86"/>
        <item x="320"/>
        <item x="321"/>
        <item x="195"/>
        <item x="196"/>
        <item x="357"/>
        <item x="111"/>
        <item x="224"/>
        <item x="114"/>
        <item x="128"/>
        <item x="309"/>
        <item x="455"/>
        <item x="141"/>
        <item x="395"/>
        <item x="529"/>
        <item x="168"/>
        <item x="404"/>
        <item x="183"/>
        <item x="373"/>
        <item x="332"/>
        <item x="51"/>
        <item x="376"/>
        <item x="372"/>
        <item x="471"/>
        <item x="258"/>
        <item x="28"/>
        <item x="271"/>
        <item x="351"/>
        <item x="125"/>
        <item x="364"/>
        <item x="109"/>
        <item x="261"/>
        <item x="505"/>
        <item x="421"/>
        <item x="66"/>
        <item x="105"/>
        <item x="131"/>
        <item x="120"/>
        <item x="523"/>
        <item x="438"/>
        <item x="405"/>
        <item x="117"/>
        <item x="312"/>
        <item x="206"/>
        <item x="185"/>
        <item x="188"/>
        <item x="446"/>
        <item x="530"/>
        <item x="255"/>
        <item x="62"/>
        <item x="110"/>
        <item x="169"/>
        <item x="161"/>
        <item x="387"/>
        <item x="47"/>
        <item x="469"/>
        <item x="0"/>
        <item x="179"/>
        <item x="139"/>
        <item x="399"/>
        <item x="531"/>
        <item x="409"/>
        <item x="20"/>
        <item x="361"/>
        <item x="252"/>
        <item x="159"/>
        <item x="246"/>
        <item x="512"/>
        <item x="239"/>
        <item x="460"/>
        <item x="366"/>
        <item x="276"/>
        <item x="304"/>
        <item x="241"/>
        <item x="443"/>
        <item x="308"/>
        <item x="434"/>
        <item x="115"/>
        <item x="254"/>
        <item x="249"/>
        <item x="311"/>
        <item x="486"/>
        <item x="465"/>
        <item x="72"/>
        <item x="13"/>
        <item x="406"/>
        <item x="338"/>
        <item x="334"/>
        <item x="288"/>
        <item x="527"/>
        <item x="467"/>
        <item x="461"/>
        <item x="383"/>
        <item x="326"/>
        <item x="524"/>
        <item x="324"/>
        <item x="53"/>
        <item x="37"/>
        <item x="440"/>
        <item x="230"/>
        <item x="119"/>
        <item x="519"/>
        <item x="369"/>
        <item x="342"/>
        <item x="218"/>
        <item x="479"/>
        <item x="152"/>
        <item x="513"/>
        <item x="493"/>
        <item x="458"/>
        <item x="348"/>
        <item x="253"/>
        <item x="9"/>
        <item x="318"/>
        <item x="418"/>
        <item x="355"/>
        <item x="92"/>
        <item x="526"/>
        <item x="95"/>
        <item x="76"/>
        <item x="508"/>
        <item x="302"/>
        <item x="84"/>
        <item x="328"/>
        <item x="236"/>
        <item x="289"/>
        <item x="248"/>
        <item x="335"/>
        <item x="379"/>
        <item x="68"/>
        <item x="299"/>
        <item x="296"/>
        <item x="484"/>
        <item x="521"/>
        <item x="322"/>
        <item x="197"/>
        <item x="150"/>
        <item x="428"/>
        <item x="30"/>
        <item x="225"/>
        <item x="175"/>
        <item x="319"/>
        <item x="151"/>
        <item x="101"/>
        <item x="437"/>
        <item x="260"/>
        <item x="402"/>
        <item x="346"/>
        <item x="194"/>
        <item x="212"/>
        <item x="447"/>
        <item x="209"/>
        <item x="425"/>
        <item x="382"/>
        <item x="251"/>
        <item x="12"/>
        <item x="42"/>
        <item x="146"/>
        <item x="286"/>
        <item x="349"/>
        <item x="501"/>
        <item x="55"/>
        <item x="171"/>
        <item x="136"/>
        <item x="352"/>
        <item x="426"/>
        <item x="472"/>
        <item x="485"/>
        <item x="219"/>
        <item x="520"/>
        <item x="517"/>
        <item x="14"/>
        <item x="356"/>
        <item x="410"/>
        <item x="514"/>
        <item x="510"/>
        <item x="396"/>
        <item x="384"/>
        <item x="10"/>
        <item x="23"/>
        <item x="340"/>
        <item x="413"/>
        <item x="397"/>
        <item x="8"/>
        <item x="456"/>
        <item x="52"/>
        <item x="124"/>
        <item x="295"/>
        <item x="256"/>
        <item x="432"/>
        <item x="44"/>
        <item x="337"/>
        <item x="344"/>
        <item x="388"/>
        <item x="227"/>
        <item x="129"/>
        <item x="317"/>
        <item x="300"/>
        <item x="247"/>
        <item x="482"/>
        <item x="228"/>
        <item x="488"/>
        <item x="475"/>
        <item x="35"/>
        <item x="278"/>
        <item x="496"/>
        <item x="415"/>
        <item x="167"/>
        <item x="244"/>
        <item x="94"/>
        <item x="490"/>
        <item x="118"/>
        <item x="398"/>
        <item m="1" x="731"/>
        <item m="1" x="666"/>
        <item m="1" x="742"/>
        <item m="1" x="737"/>
        <item m="1" x="728"/>
        <item m="1" x="704"/>
        <item m="1" x="683"/>
        <item m="1" x="641"/>
        <item m="1" x="695"/>
        <item m="1" x="720"/>
        <item m="1" x="707"/>
        <item m="1" x="655"/>
        <item m="1" x="747"/>
        <item m="1" x="657"/>
        <item m="1" x="653"/>
        <item m="1" x="740"/>
        <item m="1" x="693"/>
        <item m="1" x="654"/>
        <item m="1" x="698"/>
        <item m="1" x="678"/>
        <item m="1" x="688"/>
        <item m="1" x="681"/>
        <item m="1" x="699"/>
        <item m="1" x="709"/>
        <item m="1" x="652"/>
        <item m="1" x="691"/>
        <item m="1" x="690"/>
        <item m="1" x="733"/>
        <item m="1" x="746"/>
        <item m="1" x="697"/>
        <item m="1" x="671"/>
        <item m="1" x="664"/>
        <item m="1" x="723"/>
        <item m="1" x="646"/>
        <item m="1" x="675"/>
        <item m="1" x="669"/>
        <item m="1" x="696"/>
        <item m="1" x="665"/>
        <item m="1" x="658"/>
        <item m="1" x="725"/>
        <item m="1" x="685"/>
        <item m="1" x="716"/>
        <item m="1" x="703"/>
        <item m="1" x="670"/>
        <item m="1" x="673"/>
        <item m="1" x="726"/>
        <item m="1" x="672"/>
        <item m="1" x="721"/>
        <item m="1" x="710"/>
        <item m="1" x="682"/>
        <item m="1" x="643"/>
        <item m="1" x="648"/>
        <item m="1" x="663"/>
        <item m="1" x="687"/>
        <item m="1" x="705"/>
        <item m="1" x="739"/>
        <item m="1" x="651"/>
        <item m="1" x="668"/>
        <item m="1" x="662"/>
        <item m="1" x="706"/>
        <item m="1" x="722"/>
        <item m="1" x="729"/>
        <item m="1" x="734"/>
        <item m="1" x="674"/>
        <item m="1" x="745"/>
        <item m="1" x="744"/>
        <item m="1" x="644"/>
        <item m="1" x="708"/>
        <item m="1" x="717"/>
        <item m="1" x="743"/>
        <item m="1" x="741"/>
        <item m="1" x="713"/>
        <item m="1" x="711"/>
        <item m="1" x="642"/>
        <item m="1" x="645"/>
        <item m="1" x="701"/>
        <item m="1" x="718"/>
        <item m="1" x="714"/>
        <item m="1" x="640"/>
        <item m="1" x="727"/>
        <item m="1" x="650"/>
        <item m="1" x="660"/>
        <item m="1" x="689"/>
        <item m="1" x="684"/>
        <item m="1" x="724"/>
        <item m="1" x="649"/>
        <item m="1" x="700"/>
        <item m="1" x="702"/>
        <item m="1" x="712"/>
        <item m="1" x="676"/>
        <item m="1" x="661"/>
        <item m="1" x="694"/>
        <item m="1" x="692"/>
        <item m="1" x="680"/>
        <item m="1" x="732"/>
        <item m="1" x="677"/>
        <item m="1" x="735"/>
        <item m="1" x="730"/>
        <item m="1" x="647"/>
        <item m="1" x="686"/>
        <item m="1" x="738"/>
        <item m="1" x="719"/>
        <item m="1" x="667"/>
        <item m="1" x="679"/>
        <item m="1" x="656"/>
        <item m="1" x="736"/>
        <item m="1" x="659"/>
        <item m="1" x="715"/>
        <item t="default"/>
      </items>
    </pivotField>
    <pivotField showAll="0"/>
    <pivotField showAll="0"/>
    <pivotField showAll="0"/>
    <pivotField showAll="0"/>
    <pivotField showAll="0"/>
    <pivotField showAll="0"/>
    <pivotField showAll="0"/>
    <pivotField showAll="0"/>
    <pivotField showAll="0"/>
    <pivotField dataField="1" showAll="0"/>
    <pivotField showAll="0">
      <items count="5">
        <item x="2"/>
        <item x="1"/>
        <item x="3"/>
        <item x="0"/>
        <item t="default"/>
      </items>
    </pivotField>
    <pivotField showAll="0"/>
    <pivotField showAll="0"/>
    <pivotField showAll="0"/>
    <pivotField showAll="0"/>
    <pivotField showAll="0">
      <items count="4">
        <item x="2"/>
        <item x="1"/>
        <item x="0"/>
        <item t="default"/>
      </items>
    </pivotField>
    <pivotField showAll="0"/>
    <pivotField showAll="0"/>
    <pivotField showAll="0">
      <items count="220">
        <item x="91"/>
        <item x="26"/>
        <item x="102"/>
        <item x="97"/>
        <item x="88"/>
        <item x="64"/>
        <item x="43"/>
        <item x="1"/>
        <item x="55"/>
        <item x="80"/>
        <item x="67"/>
        <item x="15"/>
        <item x="107"/>
        <item x="17"/>
        <item x="13"/>
        <item x="100"/>
        <item x="53"/>
        <item x="14"/>
        <item x="58"/>
        <item x="38"/>
        <item x="48"/>
        <item x="41"/>
        <item x="59"/>
        <item x="69"/>
        <item x="12"/>
        <item x="51"/>
        <item x="50"/>
        <item x="93"/>
        <item x="106"/>
        <item x="57"/>
        <item x="31"/>
        <item x="24"/>
        <item x="83"/>
        <item x="6"/>
        <item x="35"/>
        <item x="29"/>
        <item x="56"/>
        <item x="25"/>
        <item x="18"/>
        <item x="85"/>
        <item x="45"/>
        <item x="76"/>
        <item x="63"/>
        <item x="30"/>
        <item x="33"/>
        <item x="86"/>
        <item x="32"/>
        <item x="81"/>
        <item x="70"/>
        <item x="42"/>
        <item x="3"/>
        <item x="8"/>
        <item x="23"/>
        <item x="47"/>
        <item x="65"/>
        <item x="99"/>
        <item x="11"/>
        <item x="28"/>
        <item x="22"/>
        <item x="66"/>
        <item x="82"/>
        <item x="89"/>
        <item x="94"/>
        <item x="34"/>
        <item x="105"/>
        <item x="104"/>
        <item x="4"/>
        <item x="68"/>
        <item x="77"/>
        <item x="103"/>
        <item x="101"/>
        <item x="73"/>
        <item x="71"/>
        <item x="2"/>
        <item x="5"/>
        <item x="61"/>
        <item x="78"/>
        <item x="74"/>
        <item x="0"/>
        <item x="87"/>
        <item x="10"/>
        <item x="20"/>
        <item x="49"/>
        <item x="44"/>
        <item x="84"/>
        <item x="9"/>
        <item x="60"/>
        <item x="62"/>
        <item x="72"/>
        <item x="36"/>
        <item x="21"/>
        <item x="54"/>
        <item x="52"/>
        <item x="40"/>
        <item x="92"/>
        <item x="37"/>
        <item x="95"/>
        <item x="90"/>
        <item x="7"/>
        <item x="46"/>
        <item x="98"/>
        <item x="79"/>
        <item x="27"/>
        <item x="39"/>
        <item x="16"/>
        <item x="96"/>
        <item x="19"/>
        <item x="75"/>
        <item x="217"/>
        <item x="218"/>
        <item x="216"/>
        <item x="199"/>
        <item x="134"/>
        <item x="210"/>
        <item x="205"/>
        <item x="196"/>
        <item x="172"/>
        <item x="151"/>
        <item x="109"/>
        <item x="163"/>
        <item x="188"/>
        <item x="175"/>
        <item x="123"/>
        <item x="215"/>
        <item x="125"/>
        <item x="121"/>
        <item x="208"/>
        <item x="161"/>
        <item x="122"/>
        <item x="166"/>
        <item x="146"/>
        <item x="156"/>
        <item x="149"/>
        <item x="167"/>
        <item x="177"/>
        <item x="120"/>
        <item x="159"/>
        <item x="158"/>
        <item x="201"/>
        <item x="214"/>
        <item x="165"/>
        <item x="139"/>
        <item x="132"/>
        <item x="191"/>
        <item x="114"/>
        <item x="143"/>
        <item x="137"/>
        <item x="164"/>
        <item x="133"/>
        <item x="126"/>
        <item x="193"/>
        <item x="153"/>
        <item x="184"/>
        <item x="171"/>
        <item x="138"/>
        <item x="141"/>
        <item x="194"/>
        <item x="140"/>
        <item x="189"/>
        <item x="178"/>
        <item x="150"/>
        <item x="111"/>
        <item x="116"/>
        <item x="131"/>
        <item x="155"/>
        <item x="173"/>
        <item x="207"/>
        <item x="119"/>
        <item x="136"/>
        <item x="130"/>
        <item x="174"/>
        <item x="190"/>
        <item x="197"/>
        <item x="202"/>
        <item x="142"/>
        <item x="213"/>
        <item x="212"/>
        <item x="112"/>
        <item x="176"/>
        <item x="185"/>
        <item x="211"/>
        <item x="209"/>
        <item x="181"/>
        <item x="179"/>
        <item x="110"/>
        <item x="113"/>
        <item x="169"/>
        <item x="186"/>
        <item x="182"/>
        <item x="108"/>
        <item x="195"/>
        <item x="118"/>
        <item x="128"/>
        <item x="157"/>
        <item x="152"/>
        <item x="192"/>
        <item x="117"/>
        <item x="168"/>
        <item x="170"/>
        <item x="180"/>
        <item x="144"/>
        <item x="129"/>
        <item x="162"/>
        <item x="160"/>
        <item x="148"/>
        <item x="200"/>
        <item x="145"/>
        <item x="203"/>
        <item x="198"/>
        <item x="115"/>
        <item x="154"/>
        <item x="206"/>
        <item x="187"/>
        <item x="135"/>
        <item x="147"/>
        <item x="124"/>
        <item x="204"/>
        <item x="127"/>
        <item x="183"/>
        <item t="default"/>
      </items>
    </pivotField>
    <pivotField showAll="0">
      <items count="4">
        <item x="0"/>
        <item x="1"/>
        <item x="2"/>
        <item t="default"/>
      </items>
    </pivotField>
  </pivotFields>
  <rowFields count="1">
    <field x="1"/>
  </rowFields>
  <rowItems count="10">
    <i>
      <x v="6"/>
    </i>
    <i>
      <x v="712"/>
    </i>
    <i>
      <x v="118"/>
    </i>
    <i>
      <x v="967"/>
    </i>
    <i>
      <x v="464"/>
    </i>
    <i>
      <x v="158"/>
    </i>
    <i>
      <x v="910"/>
    </i>
    <i>
      <x v="648"/>
    </i>
    <i>
      <x v="554"/>
    </i>
    <i>
      <x v="598"/>
    </i>
  </rowItems>
  <colItems count="1">
    <i/>
  </colItems>
  <dataFields count="1">
    <dataField name="Calories Burned per Hour" fld="14" baseField="1" baseItem="0" numFmtId="2"/>
  </dataFields>
  <formats count="2">
    <format dxfId="90">
      <pivotArea outline="0" collapsedLevelsAreSubtotals="1" fieldPosition="0"/>
    </format>
    <format dxfId="9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B88F06-2D81-4B76-BA7F-8D2407A9DDD7}" name="Workout Types 2" cacheId="169" applyNumberFormats="0" applyBorderFormats="0" applyFontFormats="0" applyPatternFormats="0" applyAlignmentFormats="0" applyWidthHeightFormats="1" dataCaption="Values" updatedVersion="8" minRefreshableVersion="3" useAutoFormatting="1" itemPrintTitles="1" createdVersion="8" indent="0" showHeaders="0" multipleFieldFilters="0" rowHeaderCaption="Gender" colHeaderCaption="Types">
  <location ref="K2:P12" firstHeaderRow="1" firstDataRow="2" firstDataCol="1"/>
  <pivotFields count="25">
    <pivotField axis="axisRow" showAll="0">
      <items count="43">
        <item x="38"/>
        <item x="13"/>
        <item x="11"/>
        <item x="27"/>
        <item x="39"/>
        <item x="33"/>
        <item x="24"/>
        <item x="3"/>
        <item x="25"/>
        <item x="35"/>
        <item x="7"/>
        <item x="17"/>
        <item x="40"/>
        <item x="28"/>
        <item x="2"/>
        <item x="22"/>
        <item x="32"/>
        <item x="26"/>
        <item x="5"/>
        <item x="30"/>
        <item x="4"/>
        <item x="12"/>
        <item x="6"/>
        <item x="8"/>
        <item x="18"/>
        <item x="29"/>
        <item x="19"/>
        <item x="21"/>
        <item x="1"/>
        <item x="14"/>
        <item x="36"/>
        <item x="41"/>
        <item x="16"/>
        <item x="34"/>
        <item x="31"/>
        <item x="9"/>
        <item x="23"/>
        <item x="15"/>
        <item x="0"/>
        <item x="10"/>
        <item x="37"/>
        <item x="20"/>
        <item t="default"/>
      </items>
    </pivotField>
    <pivotField showAll="0"/>
    <pivotField axis="axisRow" showAll="0">
      <items count="3">
        <item x="1"/>
        <item x="0"/>
        <item t="default"/>
      </items>
    </pivotField>
    <pivotField showAll="0"/>
    <pivotField showAll="0">
      <items count="749">
        <item m="1" x="623"/>
        <item m="1" x="558"/>
        <item m="1" x="634"/>
        <item m="1" x="629"/>
        <item m="1" x="620"/>
        <item m="1" x="596"/>
        <item m="1" x="575"/>
        <item m="1" x="533"/>
        <item m="1" x="587"/>
        <item m="1" x="612"/>
        <item m="1" x="599"/>
        <item m="1" x="547"/>
        <item m="1" x="639"/>
        <item m="1" x="549"/>
        <item m="1" x="545"/>
        <item m="1" x="632"/>
        <item m="1" x="585"/>
        <item m="1" x="546"/>
        <item m="1" x="590"/>
        <item m="1" x="570"/>
        <item m="1" x="580"/>
        <item m="1" x="573"/>
        <item m="1" x="591"/>
        <item m="1" x="601"/>
        <item m="1" x="544"/>
        <item m="1" x="583"/>
        <item m="1" x="582"/>
        <item m="1" x="625"/>
        <item m="1" x="638"/>
        <item m="1" x="589"/>
        <item m="1" x="563"/>
        <item m="1" x="556"/>
        <item m="1" x="615"/>
        <item m="1" x="538"/>
        <item m="1" x="567"/>
        <item m="1" x="561"/>
        <item m="1" x="588"/>
        <item m="1" x="557"/>
        <item m="1" x="550"/>
        <item m="1" x="617"/>
        <item m="1" x="577"/>
        <item m="1" x="608"/>
        <item m="1" x="595"/>
        <item m="1" x="562"/>
        <item m="1" x="565"/>
        <item m="1" x="618"/>
        <item m="1" x="564"/>
        <item m="1" x="613"/>
        <item m="1" x="602"/>
        <item m="1" x="574"/>
        <item m="1" x="535"/>
        <item m="1" x="540"/>
        <item m="1" x="555"/>
        <item m="1" x="579"/>
        <item m="1" x="597"/>
        <item m="1" x="631"/>
        <item m="1" x="543"/>
        <item m="1" x="560"/>
        <item m="1" x="554"/>
        <item m="1" x="598"/>
        <item m="1" x="614"/>
        <item m="1" x="621"/>
        <item m="1" x="626"/>
        <item m="1" x="566"/>
        <item m="1" x="637"/>
        <item m="1" x="636"/>
        <item m="1" x="536"/>
        <item m="1" x="600"/>
        <item m="1" x="609"/>
        <item m="1" x="635"/>
        <item m="1" x="633"/>
        <item m="1" x="605"/>
        <item m="1" x="603"/>
        <item m="1" x="534"/>
        <item m="1" x="537"/>
        <item m="1" x="593"/>
        <item m="1" x="610"/>
        <item m="1" x="606"/>
        <item m="1" x="532"/>
        <item m="1" x="619"/>
        <item m="1" x="542"/>
        <item m="1" x="552"/>
        <item m="1" x="581"/>
        <item m="1" x="576"/>
        <item m="1" x="616"/>
        <item m="1" x="541"/>
        <item m="1" x="592"/>
        <item m="1" x="594"/>
        <item m="1" x="604"/>
        <item m="1" x="568"/>
        <item m="1" x="553"/>
        <item m="1" x="586"/>
        <item m="1" x="584"/>
        <item m="1" x="572"/>
        <item m="1" x="624"/>
        <item m="1" x="569"/>
        <item m="1" x="627"/>
        <item m="1" x="622"/>
        <item m="1" x="539"/>
        <item m="1" x="578"/>
        <item m="1" x="630"/>
        <item m="1" x="611"/>
        <item m="1" x="559"/>
        <item m="1" x="571"/>
        <item m="1" x="548"/>
        <item m="1" x="628"/>
        <item m="1" x="551"/>
        <item m="1" x="607"/>
        <item x="176"/>
        <item x="457"/>
        <item x="147"/>
        <item x="70"/>
        <item x="327"/>
        <item x="495"/>
        <item x="497"/>
        <item x="99"/>
        <item x="487"/>
        <item x="177"/>
        <item x="162"/>
        <item x="305"/>
        <item x="345"/>
        <item x="113"/>
        <item x="15"/>
        <item x="314"/>
        <item x="275"/>
        <item x="250"/>
        <item x="154"/>
        <item x="416"/>
        <item x="17"/>
        <item x="263"/>
        <item x="360"/>
        <item x="41"/>
        <item x="202"/>
        <item x="59"/>
        <item x="466"/>
        <item x="61"/>
        <item x="277"/>
        <item x="217"/>
        <item x="126"/>
        <item x="187"/>
        <item x="39"/>
        <item x="333"/>
        <item x="237"/>
        <item x="4"/>
        <item x="522"/>
        <item x="214"/>
        <item x="143"/>
        <item x="492"/>
        <item x="400"/>
        <item x="445"/>
        <item x="307"/>
        <item x="459"/>
        <item x="407"/>
        <item x="229"/>
        <item x="411"/>
        <item x="336"/>
        <item x="323"/>
        <item x="274"/>
        <item x="192"/>
        <item x="481"/>
        <item x="242"/>
        <item x="40"/>
        <item x="166"/>
        <item x="190"/>
        <item x="279"/>
        <item x="442"/>
        <item x="394"/>
        <item x="226"/>
        <item x="32"/>
        <item x="57"/>
        <item x="233"/>
        <item x="223"/>
        <item x="203"/>
        <item x="422"/>
        <item x="50"/>
        <item x="158"/>
        <item x="315"/>
        <item x="160"/>
        <item x="11"/>
        <item x="63"/>
        <item x="511"/>
        <item x="145"/>
        <item x="359"/>
        <item x="408"/>
        <item x="78"/>
        <item x="45"/>
        <item x="392"/>
        <item x="385"/>
        <item x="165"/>
        <item x="283"/>
        <item x="417"/>
        <item x="3"/>
        <item x="371"/>
        <item x="503"/>
        <item x="454"/>
        <item x="74"/>
        <item x="462"/>
        <item x="27"/>
        <item x="156"/>
        <item x="353"/>
        <item x="350"/>
        <item x="93"/>
        <item x="46"/>
        <item x="83"/>
        <item x="378"/>
        <item x="85"/>
        <item x="204"/>
        <item x="213"/>
        <item x="393"/>
        <item x="108"/>
        <item x="73"/>
        <item x="127"/>
        <item x="211"/>
        <item x="480"/>
        <item x="184"/>
        <item x="464"/>
        <item x="103"/>
        <item x="238"/>
        <item x="91"/>
        <item x="419"/>
        <item x="494"/>
        <item x="476"/>
        <item x="368"/>
        <item x="282"/>
        <item x="173"/>
        <item x="431"/>
        <item x="123"/>
        <item x="170"/>
        <item x="266"/>
        <item x="343"/>
        <item x="243"/>
        <item x="436"/>
        <item x="5"/>
        <item x="313"/>
        <item x="60"/>
        <item x="424"/>
        <item x="297"/>
        <item x="130"/>
        <item x="100"/>
        <item x="474"/>
        <item x="235"/>
        <item x="33"/>
        <item x="122"/>
        <item x="155"/>
        <item x="363"/>
        <item x="36"/>
        <item x="96"/>
        <item x="79"/>
        <item x="48"/>
        <item x="240"/>
        <item x="97"/>
        <item x="358"/>
        <item x="207"/>
        <item x="441"/>
        <item x="43"/>
        <item x="292"/>
        <item x="267"/>
        <item x="210"/>
        <item x="58"/>
        <item x="67"/>
        <item x="389"/>
        <item x="257"/>
        <item x="69"/>
        <item x="89"/>
        <item x="427"/>
        <item x="77"/>
        <item x="506"/>
        <item x="144"/>
        <item x="138"/>
        <item x="172"/>
        <item x="330"/>
        <item x="280"/>
        <item x="377"/>
        <item x="287"/>
        <item x="38"/>
        <item x="429"/>
        <item x="470"/>
        <item x="137"/>
        <item x="164"/>
        <item x="231"/>
        <item x="116"/>
        <item x="293"/>
        <item x="181"/>
        <item x="132"/>
        <item x="272"/>
        <item x="25"/>
        <item x="264"/>
        <item x="200"/>
        <item x="16"/>
        <item x="281"/>
        <item x="234"/>
        <item x="24"/>
        <item x="64"/>
        <item x="329"/>
        <item x="498"/>
        <item x="163"/>
        <item x="259"/>
        <item x="142"/>
        <item x="26"/>
        <item x="186"/>
        <item x="31"/>
        <item x="56"/>
        <item x="509"/>
        <item x="198"/>
        <item x="362"/>
        <item x="180"/>
        <item x="75"/>
        <item x="347"/>
        <item x="262"/>
        <item x="370"/>
        <item x="528"/>
        <item x="18"/>
        <item x="310"/>
        <item x="112"/>
        <item x="65"/>
        <item x="518"/>
        <item x="316"/>
        <item x="491"/>
        <item x="367"/>
        <item x="386"/>
        <item x="339"/>
        <item x="331"/>
        <item x="2"/>
        <item x="303"/>
        <item x="178"/>
        <item x="380"/>
        <item x="199"/>
        <item x="294"/>
        <item x="306"/>
        <item x="452"/>
        <item x="268"/>
        <item x="489"/>
        <item x="174"/>
        <item x="133"/>
        <item x="149"/>
        <item x="102"/>
        <item x="7"/>
        <item x="525"/>
        <item x="148"/>
        <item x="71"/>
        <item x="291"/>
        <item x="6"/>
        <item x="391"/>
        <item x="134"/>
        <item x="401"/>
        <item x="381"/>
        <item x="439"/>
        <item x="215"/>
        <item x="22"/>
        <item x="221"/>
        <item x="189"/>
        <item x="301"/>
        <item x="341"/>
        <item x="182"/>
        <item x="104"/>
        <item x="435"/>
        <item x="21"/>
        <item x="450"/>
        <item x="82"/>
        <item x="420"/>
        <item x="157"/>
        <item x="232"/>
        <item x="390"/>
        <item x="284"/>
        <item x="463"/>
        <item x="80"/>
        <item x="54"/>
        <item x="516"/>
        <item x="273"/>
        <item x="500"/>
        <item x="504"/>
        <item x="403"/>
        <item x="444"/>
        <item x="205"/>
        <item x="140"/>
        <item x="90"/>
        <item x="245"/>
        <item x="298"/>
        <item x="216"/>
        <item x="265"/>
        <item x="365"/>
        <item x="1"/>
        <item x="477"/>
        <item x="19"/>
        <item x="483"/>
        <item x="468"/>
        <item x="87"/>
        <item x="270"/>
        <item x="269"/>
        <item x="220"/>
        <item x="201"/>
        <item x="193"/>
        <item x="285"/>
        <item x="430"/>
        <item x="81"/>
        <item x="433"/>
        <item x="375"/>
        <item x="449"/>
        <item x="473"/>
        <item x="354"/>
        <item x="98"/>
        <item x="451"/>
        <item x="29"/>
        <item x="290"/>
        <item x="191"/>
        <item x="107"/>
        <item x="208"/>
        <item x="121"/>
        <item x="374"/>
        <item x="222"/>
        <item x="414"/>
        <item x="135"/>
        <item x="478"/>
        <item x="106"/>
        <item x="453"/>
        <item x="49"/>
        <item x="412"/>
        <item x="515"/>
        <item x="507"/>
        <item x="499"/>
        <item x="423"/>
        <item x="448"/>
        <item x="325"/>
        <item x="153"/>
        <item x="502"/>
        <item x="34"/>
        <item x="88"/>
        <item x="86"/>
        <item x="320"/>
        <item x="321"/>
        <item x="195"/>
        <item x="196"/>
        <item x="357"/>
        <item x="111"/>
        <item x="224"/>
        <item x="114"/>
        <item x="128"/>
        <item x="309"/>
        <item x="455"/>
        <item x="141"/>
        <item x="395"/>
        <item x="529"/>
        <item x="168"/>
        <item x="404"/>
        <item x="183"/>
        <item x="373"/>
        <item x="332"/>
        <item x="51"/>
        <item x="376"/>
        <item x="372"/>
        <item x="471"/>
        <item x="258"/>
        <item x="28"/>
        <item x="271"/>
        <item x="351"/>
        <item x="125"/>
        <item x="364"/>
        <item x="109"/>
        <item x="261"/>
        <item x="505"/>
        <item x="421"/>
        <item x="66"/>
        <item x="105"/>
        <item x="131"/>
        <item x="120"/>
        <item x="523"/>
        <item x="438"/>
        <item x="405"/>
        <item x="117"/>
        <item x="312"/>
        <item x="206"/>
        <item x="185"/>
        <item x="188"/>
        <item x="446"/>
        <item x="530"/>
        <item x="255"/>
        <item x="62"/>
        <item x="110"/>
        <item x="169"/>
        <item x="161"/>
        <item x="387"/>
        <item x="47"/>
        <item x="469"/>
        <item x="0"/>
        <item x="179"/>
        <item x="139"/>
        <item x="399"/>
        <item x="531"/>
        <item x="409"/>
        <item x="20"/>
        <item x="361"/>
        <item x="252"/>
        <item x="159"/>
        <item x="246"/>
        <item x="512"/>
        <item x="239"/>
        <item x="460"/>
        <item x="366"/>
        <item x="276"/>
        <item x="304"/>
        <item x="241"/>
        <item x="443"/>
        <item x="308"/>
        <item x="434"/>
        <item x="115"/>
        <item x="254"/>
        <item x="249"/>
        <item x="311"/>
        <item x="486"/>
        <item x="465"/>
        <item x="72"/>
        <item x="13"/>
        <item x="406"/>
        <item x="338"/>
        <item x="334"/>
        <item x="288"/>
        <item x="527"/>
        <item x="467"/>
        <item x="461"/>
        <item x="383"/>
        <item x="326"/>
        <item x="524"/>
        <item x="324"/>
        <item x="53"/>
        <item x="37"/>
        <item x="440"/>
        <item x="230"/>
        <item x="119"/>
        <item x="519"/>
        <item x="369"/>
        <item x="342"/>
        <item x="218"/>
        <item x="479"/>
        <item x="152"/>
        <item x="513"/>
        <item x="493"/>
        <item x="458"/>
        <item x="348"/>
        <item x="253"/>
        <item x="9"/>
        <item x="318"/>
        <item x="418"/>
        <item x="355"/>
        <item x="92"/>
        <item x="526"/>
        <item x="95"/>
        <item x="76"/>
        <item x="508"/>
        <item x="302"/>
        <item x="84"/>
        <item x="328"/>
        <item x="236"/>
        <item x="289"/>
        <item x="248"/>
        <item x="335"/>
        <item x="379"/>
        <item x="68"/>
        <item x="299"/>
        <item x="296"/>
        <item x="484"/>
        <item x="521"/>
        <item x="322"/>
        <item x="197"/>
        <item x="150"/>
        <item x="428"/>
        <item x="30"/>
        <item x="225"/>
        <item x="175"/>
        <item x="319"/>
        <item x="151"/>
        <item x="101"/>
        <item x="437"/>
        <item x="260"/>
        <item x="402"/>
        <item x="346"/>
        <item x="194"/>
        <item x="212"/>
        <item x="447"/>
        <item x="209"/>
        <item x="425"/>
        <item x="382"/>
        <item x="251"/>
        <item x="12"/>
        <item x="42"/>
        <item x="146"/>
        <item x="286"/>
        <item x="349"/>
        <item x="501"/>
        <item x="55"/>
        <item x="171"/>
        <item x="136"/>
        <item x="352"/>
        <item x="426"/>
        <item x="472"/>
        <item x="485"/>
        <item x="219"/>
        <item x="520"/>
        <item x="517"/>
        <item x="14"/>
        <item x="356"/>
        <item x="410"/>
        <item x="514"/>
        <item x="510"/>
        <item x="396"/>
        <item x="384"/>
        <item x="10"/>
        <item x="23"/>
        <item x="340"/>
        <item x="413"/>
        <item x="397"/>
        <item x="8"/>
        <item x="456"/>
        <item x="52"/>
        <item x="124"/>
        <item x="295"/>
        <item x="256"/>
        <item x="432"/>
        <item x="44"/>
        <item x="337"/>
        <item x="344"/>
        <item x="388"/>
        <item x="227"/>
        <item x="129"/>
        <item x="317"/>
        <item x="300"/>
        <item x="247"/>
        <item x="482"/>
        <item x="228"/>
        <item x="488"/>
        <item x="475"/>
        <item x="35"/>
        <item x="278"/>
        <item x="496"/>
        <item x="415"/>
        <item x="167"/>
        <item x="244"/>
        <item x="94"/>
        <item x="490"/>
        <item x="118"/>
        <item x="398"/>
        <item m="1" x="731"/>
        <item m="1" x="666"/>
        <item m="1" x="742"/>
        <item m="1" x="737"/>
        <item m="1" x="728"/>
        <item m="1" x="704"/>
        <item m="1" x="683"/>
        <item m="1" x="641"/>
        <item m="1" x="695"/>
        <item m="1" x="720"/>
        <item m="1" x="707"/>
        <item m="1" x="655"/>
        <item m="1" x="747"/>
        <item m="1" x="657"/>
        <item m="1" x="653"/>
        <item m="1" x="740"/>
        <item m="1" x="693"/>
        <item m="1" x="654"/>
        <item m="1" x="698"/>
        <item m="1" x="678"/>
        <item m="1" x="688"/>
        <item m="1" x="681"/>
        <item m="1" x="699"/>
        <item m="1" x="709"/>
        <item m="1" x="652"/>
        <item m="1" x="691"/>
        <item m="1" x="690"/>
        <item m="1" x="733"/>
        <item m="1" x="746"/>
        <item m="1" x="697"/>
        <item m="1" x="671"/>
        <item m="1" x="664"/>
        <item m="1" x="723"/>
        <item m="1" x="646"/>
        <item m="1" x="675"/>
        <item m="1" x="669"/>
        <item m="1" x="696"/>
        <item m="1" x="665"/>
        <item m="1" x="658"/>
        <item m="1" x="725"/>
        <item m="1" x="685"/>
        <item m="1" x="716"/>
        <item m="1" x="703"/>
        <item m="1" x="670"/>
        <item m="1" x="673"/>
        <item m="1" x="726"/>
        <item m="1" x="672"/>
        <item m="1" x="721"/>
        <item m="1" x="710"/>
        <item m="1" x="682"/>
        <item m="1" x="643"/>
        <item m="1" x="648"/>
        <item m="1" x="663"/>
        <item m="1" x="687"/>
        <item m="1" x="705"/>
        <item m="1" x="739"/>
        <item m="1" x="651"/>
        <item m="1" x="668"/>
        <item m="1" x="662"/>
        <item m="1" x="706"/>
        <item m="1" x="722"/>
        <item m="1" x="729"/>
        <item m="1" x="734"/>
        <item m="1" x="674"/>
        <item m="1" x="745"/>
        <item m="1" x="744"/>
        <item m="1" x="644"/>
        <item m="1" x="708"/>
        <item m="1" x="717"/>
        <item m="1" x="743"/>
        <item m="1" x="741"/>
        <item m="1" x="713"/>
        <item m="1" x="711"/>
        <item m="1" x="642"/>
        <item m="1" x="645"/>
        <item m="1" x="701"/>
        <item m="1" x="718"/>
        <item m="1" x="714"/>
        <item m="1" x="640"/>
        <item m="1" x="727"/>
        <item m="1" x="650"/>
        <item m="1" x="660"/>
        <item m="1" x="689"/>
        <item m="1" x="684"/>
        <item m="1" x="724"/>
        <item m="1" x="649"/>
        <item m="1" x="700"/>
        <item m="1" x="702"/>
        <item m="1" x="712"/>
        <item m="1" x="676"/>
        <item m="1" x="661"/>
        <item m="1" x="694"/>
        <item m="1" x="692"/>
        <item m="1" x="680"/>
        <item m="1" x="732"/>
        <item m="1" x="677"/>
        <item m="1" x="735"/>
        <item m="1" x="730"/>
        <item m="1" x="647"/>
        <item m="1" x="686"/>
        <item m="1" x="738"/>
        <item m="1" x="719"/>
        <item m="1" x="667"/>
        <item m="1" x="679"/>
        <item m="1" x="656"/>
        <item m="1" x="736"/>
        <item m="1" x="659"/>
        <item m="1" x="715"/>
        <item t="default"/>
      </items>
    </pivotField>
    <pivotField showAll="0"/>
    <pivotField showAll="0"/>
    <pivotField showAll="0"/>
    <pivotField showAll="0"/>
    <pivotField showAll="0"/>
    <pivotField showAll="0"/>
    <pivotField showAll="0"/>
    <pivotField showAll="0"/>
    <pivotField showAll="0"/>
    <pivotField showAll="0"/>
    <pivotField axis="axisCol" dataField="1" showAll="0">
      <items count="5">
        <item x="2"/>
        <item x="1"/>
        <item x="3"/>
        <item x="0"/>
        <item t="default"/>
      </items>
    </pivotField>
    <pivotField showAll="0"/>
    <pivotField showAll="0"/>
    <pivotField showAll="0"/>
    <pivotField showAll="0"/>
    <pivotField showAll="0"/>
    <pivotField showAll="0"/>
    <pivotField showAll="0"/>
    <pivotField showAll="0">
      <items count="2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axis="axisRow" showAll="0">
      <items count="4">
        <item n="Under 30" sd="0" x="0"/>
        <item n="30 - 45" sd="0" x="1"/>
        <item n="46 yo +" sd="0" x="2"/>
        <item t="default"/>
      </items>
    </pivotField>
  </pivotFields>
  <rowFields count="3">
    <field x="2"/>
    <field x="24"/>
    <field x="0"/>
  </rowFields>
  <rowItems count="9">
    <i>
      <x/>
    </i>
    <i r="1">
      <x/>
    </i>
    <i r="1">
      <x v="1"/>
    </i>
    <i r="1">
      <x v="2"/>
    </i>
    <i>
      <x v="1"/>
    </i>
    <i r="1">
      <x/>
    </i>
    <i r="1">
      <x v="1"/>
    </i>
    <i r="1">
      <x v="2"/>
    </i>
    <i t="grand">
      <x/>
    </i>
  </rowItems>
  <colFields count="1">
    <field x="15"/>
  </colFields>
  <colItems count="5">
    <i>
      <x/>
    </i>
    <i>
      <x v="1"/>
    </i>
    <i>
      <x v="2"/>
    </i>
    <i>
      <x v="3"/>
    </i>
    <i t="grand">
      <x/>
    </i>
  </colItems>
  <dataFields count="1">
    <dataField name="Workout Attraction" fld="15" subtotal="count" showDataAs="percentOfTotal" baseField="0" baseItem="0" numFmtId="165"/>
  </dataFields>
  <formats count="6">
    <format dxfId="7">
      <pivotArea outline="0" collapsedLevelsAreSubtotals="1" fieldPosition="0"/>
    </format>
    <format dxfId="8">
      <pivotArea dataOnly="0" labelOnly="1" fieldPosition="0">
        <references count="1">
          <reference field="15" count="0"/>
        </references>
      </pivotArea>
    </format>
    <format dxfId="9">
      <pivotArea dataOnly="0" labelOnly="1" grandCol="1" outline="0" fieldPosition="0"/>
    </format>
    <format dxfId="10">
      <pivotArea dataOnly="0" labelOnly="1" fieldPosition="0">
        <references count="1">
          <reference field="2" count="0"/>
        </references>
      </pivotArea>
    </format>
    <format dxfId="11">
      <pivotArea dataOnly="0" labelOnly="1" fieldPosition="0">
        <references count="2">
          <reference field="2" count="1" selected="0">
            <x v="0"/>
          </reference>
          <reference field="24" count="0"/>
        </references>
      </pivotArea>
    </format>
    <format dxfId="12">
      <pivotArea dataOnly="0" labelOnly="1" fieldPosition="0">
        <references count="2">
          <reference field="2" count="1" selected="0">
            <x v="1"/>
          </reference>
          <reference field="24" count="0"/>
        </references>
      </pivotArea>
    </format>
  </formats>
  <conditionalFormats count="1">
    <conditionalFormat priority="1">
      <pivotAreas count="6">
        <pivotArea type="data" collapsedLevelsAreSubtotals="1" fieldPosition="0">
          <references count="4">
            <reference field="4294967294" count="1" selected="0">
              <x v="0"/>
            </reference>
            <reference field="2" count="1" selected="0">
              <x v="1"/>
            </reference>
            <reference field="15" count="4" selected="0">
              <x v="0"/>
              <x v="1"/>
              <x v="2"/>
              <x v="3"/>
            </reference>
            <reference field="24" count="1">
              <x v="0"/>
            </reference>
          </references>
        </pivotArea>
        <pivotArea type="data" collapsedLevelsAreSubtotals="1" fieldPosition="0">
          <references count="4">
            <reference field="4294967294" count="1" selected="0">
              <x v="0"/>
            </reference>
            <reference field="2" count="1" selected="0">
              <x v="1"/>
            </reference>
            <reference field="15" count="4" selected="0">
              <x v="0"/>
              <x v="1"/>
              <x v="2"/>
              <x v="3"/>
            </reference>
            <reference field="24" count="1">
              <x v="1"/>
            </reference>
          </references>
        </pivotArea>
        <pivotArea type="data" collapsedLevelsAreSubtotals="1" fieldPosition="0">
          <references count="4">
            <reference field="4294967294" count="1" selected="0">
              <x v="0"/>
            </reference>
            <reference field="2" count="1" selected="0">
              <x v="1"/>
            </reference>
            <reference field="15" count="4" selected="0">
              <x v="0"/>
              <x v="1"/>
              <x v="2"/>
              <x v="3"/>
            </reference>
            <reference field="24" count="1">
              <x v="2"/>
            </reference>
          </references>
        </pivotArea>
        <pivotArea type="data" collapsedLevelsAreSubtotals="1" fieldPosition="0">
          <references count="4">
            <reference field="4294967294" count="1" selected="0">
              <x v="0"/>
            </reference>
            <reference field="2" count="1" selected="0">
              <x v="0"/>
            </reference>
            <reference field="15" count="4" selected="0">
              <x v="0"/>
              <x v="1"/>
              <x v="2"/>
              <x v="3"/>
            </reference>
            <reference field="24" count="1">
              <x v="0"/>
            </reference>
          </references>
        </pivotArea>
        <pivotArea type="data" collapsedLevelsAreSubtotals="1" fieldPosition="0">
          <references count="4">
            <reference field="4294967294" count="1" selected="0">
              <x v="0"/>
            </reference>
            <reference field="2" count="1" selected="0">
              <x v="0"/>
            </reference>
            <reference field="15" count="4" selected="0">
              <x v="0"/>
              <x v="1"/>
              <x v="2"/>
              <x v="3"/>
            </reference>
            <reference field="24" count="1">
              <x v="1"/>
            </reference>
          </references>
        </pivotArea>
        <pivotArea type="data" collapsedLevelsAreSubtotals="1" fieldPosition="0">
          <references count="4">
            <reference field="4294967294" count="1" selected="0">
              <x v="0"/>
            </reference>
            <reference field="2" count="1" selected="0">
              <x v="0"/>
            </reference>
            <reference field="15" count="4" selected="0">
              <x v="0"/>
              <x v="1"/>
              <x v="2"/>
              <x v="3"/>
            </reference>
            <reference field="24" count="1">
              <x v="2"/>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D29159-748F-4C11-9352-B7D8D7CCFA5F}" name="Workout Type" cacheId="169"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 rowHeaderCaption="Workout">
  <location ref="A2:B6" firstHeaderRow="1" firstDataRow="1" firstDataCol="1"/>
  <pivotFields count="25">
    <pivotField showAll="0">
      <items count="43">
        <item x="38"/>
        <item x="13"/>
        <item x="11"/>
        <item x="27"/>
        <item x="39"/>
        <item x="33"/>
        <item x="24"/>
        <item x="3"/>
        <item x="25"/>
        <item x="35"/>
        <item x="7"/>
        <item x="17"/>
        <item x="40"/>
        <item x="28"/>
        <item x="2"/>
        <item x="22"/>
        <item x="32"/>
        <item x="26"/>
        <item x="5"/>
        <item x="30"/>
        <item x="4"/>
        <item x="12"/>
        <item x="6"/>
        <item x="8"/>
        <item x="18"/>
        <item x="29"/>
        <item x="19"/>
        <item x="21"/>
        <item x="1"/>
        <item x="14"/>
        <item x="36"/>
        <item x="41"/>
        <item x="16"/>
        <item x="34"/>
        <item x="31"/>
        <item x="9"/>
        <item x="23"/>
        <item x="15"/>
        <item x="0"/>
        <item x="10"/>
        <item x="37"/>
        <item x="20"/>
        <item t="default"/>
      </items>
    </pivotField>
    <pivotField showAll="0"/>
    <pivotField showAll="0">
      <items count="3">
        <item x="1"/>
        <item x="0"/>
        <item t="default"/>
      </items>
    </pivotField>
    <pivotField showAll="0"/>
    <pivotField showAll="0">
      <items count="749">
        <item m="1" x="623"/>
        <item m="1" x="558"/>
        <item m="1" x="634"/>
        <item m="1" x="629"/>
        <item m="1" x="620"/>
        <item m="1" x="596"/>
        <item m="1" x="575"/>
        <item m="1" x="533"/>
        <item m="1" x="587"/>
        <item m="1" x="612"/>
        <item m="1" x="599"/>
        <item m="1" x="547"/>
        <item m="1" x="639"/>
        <item m="1" x="549"/>
        <item m="1" x="545"/>
        <item m="1" x="632"/>
        <item m="1" x="585"/>
        <item m="1" x="546"/>
        <item m="1" x="590"/>
        <item m="1" x="570"/>
        <item m="1" x="580"/>
        <item m="1" x="573"/>
        <item m="1" x="591"/>
        <item m="1" x="601"/>
        <item m="1" x="544"/>
        <item m="1" x="583"/>
        <item m="1" x="582"/>
        <item m="1" x="625"/>
        <item m="1" x="638"/>
        <item m="1" x="589"/>
        <item m="1" x="563"/>
        <item m="1" x="556"/>
        <item m="1" x="615"/>
        <item m="1" x="538"/>
        <item m="1" x="567"/>
        <item m="1" x="561"/>
        <item m="1" x="588"/>
        <item m="1" x="557"/>
        <item m="1" x="550"/>
        <item m="1" x="617"/>
        <item m="1" x="577"/>
        <item m="1" x="608"/>
        <item m="1" x="595"/>
        <item m="1" x="562"/>
        <item m="1" x="565"/>
        <item m="1" x="618"/>
        <item m="1" x="564"/>
        <item m="1" x="613"/>
        <item m="1" x="602"/>
        <item m="1" x="574"/>
        <item m="1" x="535"/>
        <item m="1" x="540"/>
        <item m="1" x="555"/>
        <item m="1" x="579"/>
        <item m="1" x="597"/>
        <item m="1" x="631"/>
        <item m="1" x="543"/>
        <item m="1" x="560"/>
        <item m="1" x="554"/>
        <item m="1" x="598"/>
        <item m="1" x="614"/>
        <item m="1" x="621"/>
        <item m="1" x="626"/>
        <item m="1" x="566"/>
        <item m="1" x="637"/>
        <item m="1" x="636"/>
        <item m="1" x="536"/>
        <item m="1" x="600"/>
        <item m="1" x="609"/>
        <item m="1" x="635"/>
        <item m="1" x="633"/>
        <item m="1" x="605"/>
        <item m="1" x="603"/>
        <item m="1" x="534"/>
        <item m="1" x="537"/>
        <item m="1" x="593"/>
        <item m="1" x="610"/>
        <item m="1" x="606"/>
        <item m="1" x="532"/>
        <item m="1" x="619"/>
        <item m="1" x="542"/>
        <item m="1" x="552"/>
        <item m="1" x="581"/>
        <item m="1" x="576"/>
        <item m="1" x="616"/>
        <item m="1" x="541"/>
        <item m="1" x="592"/>
        <item m="1" x="594"/>
        <item m="1" x="604"/>
        <item m="1" x="568"/>
        <item m="1" x="553"/>
        <item m="1" x="586"/>
        <item m="1" x="584"/>
        <item m="1" x="572"/>
        <item m="1" x="624"/>
        <item m="1" x="569"/>
        <item m="1" x="627"/>
        <item m="1" x="622"/>
        <item m="1" x="539"/>
        <item m="1" x="578"/>
        <item m="1" x="630"/>
        <item m="1" x="611"/>
        <item m="1" x="559"/>
        <item m="1" x="571"/>
        <item m="1" x="548"/>
        <item m="1" x="628"/>
        <item m="1" x="551"/>
        <item m="1" x="607"/>
        <item x="176"/>
        <item x="457"/>
        <item x="147"/>
        <item x="70"/>
        <item x="327"/>
        <item x="495"/>
        <item x="497"/>
        <item x="99"/>
        <item x="487"/>
        <item x="177"/>
        <item x="162"/>
        <item x="305"/>
        <item x="345"/>
        <item x="113"/>
        <item x="15"/>
        <item x="314"/>
        <item x="275"/>
        <item x="250"/>
        <item x="154"/>
        <item x="416"/>
        <item x="17"/>
        <item x="263"/>
        <item x="360"/>
        <item x="41"/>
        <item x="202"/>
        <item x="59"/>
        <item x="466"/>
        <item x="61"/>
        <item x="277"/>
        <item x="217"/>
        <item x="126"/>
        <item x="187"/>
        <item x="39"/>
        <item x="333"/>
        <item x="237"/>
        <item x="4"/>
        <item x="522"/>
        <item x="214"/>
        <item x="143"/>
        <item x="492"/>
        <item x="400"/>
        <item x="445"/>
        <item x="307"/>
        <item x="459"/>
        <item x="407"/>
        <item x="229"/>
        <item x="411"/>
        <item x="336"/>
        <item x="323"/>
        <item x="274"/>
        <item x="192"/>
        <item x="481"/>
        <item x="242"/>
        <item x="40"/>
        <item x="166"/>
        <item x="190"/>
        <item x="279"/>
        <item x="442"/>
        <item x="394"/>
        <item x="226"/>
        <item x="32"/>
        <item x="57"/>
        <item x="233"/>
        <item x="223"/>
        <item x="203"/>
        <item x="422"/>
        <item x="50"/>
        <item x="158"/>
        <item x="315"/>
        <item x="160"/>
        <item x="11"/>
        <item x="63"/>
        <item x="511"/>
        <item x="145"/>
        <item x="359"/>
        <item x="408"/>
        <item x="78"/>
        <item x="45"/>
        <item x="392"/>
        <item x="385"/>
        <item x="165"/>
        <item x="283"/>
        <item x="417"/>
        <item x="3"/>
        <item x="371"/>
        <item x="503"/>
        <item x="454"/>
        <item x="74"/>
        <item x="462"/>
        <item x="27"/>
        <item x="156"/>
        <item x="353"/>
        <item x="350"/>
        <item x="93"/>
        <item x="46"/>
        <item x="83"/>
        <item x="378"/>
        <item x="85"/>
        <item x="204"/>
        <item x="213"/>
        <item x="393"/>
        <item x="108"/>
        <item x="73"/>
        <item x="127"/>
        <item x="211"/>
        <item x="480"/>
        <item x="184"/>
        <item x="464"/>
        <item x="103"/>
        <item x="238"/>
        <item x="91"/>
        <item x="419"/>
        <item x="494"/>
        <item x="476"/>
        <item x="368"/>
        <item x="282"/>
        <item x="173"/>
        <item x="431"/>
        <item x="123"/>
        <item x="170"/>
        <item x="266"/>
        <item x="343"/>
        <item x="243"/>
        <item x="436"/>
        <item x="5"/>
        <item x="313"/>
        <item x="60"/>
        <item x="424"/>
        <item x="297"/>
        <item x="130"/>
        <item x="100"/>
        <item x="474"/>
        <item x="235"/>
        <item x="33"/>
        <item x="122"/>
        <item x="155"/>
        <item x="363"/>
        <item x="36"/>
        <item x="96"/>
        <item x="79"/>
        <item x="48"/>
        <item x="240"/>
        <item x="97"/>
        <item x="358"/>
        <item x="207"/>
        <item x="441"/>
        <item x="43"/>
        <item x="292"/>
        <item x="267"/>
        <item x="210"/>
        <item x="58"/>
        <item x="67"/>
        <item x="389"/>
        <item x="257"/>
        <item x="69"/>
        <item x="89"/>
        <item x="427"/>
        <item x="77"/>
        <item x="506"/>
        <item x="144"/>
        <item x="138"/>
        <item x="172"/>
        <item x="330"/>
        <item x="280"/>
        <item x="377"/>
        <item x="287"/>
        <item x="38"/>
        <item x="429"/>
        <item x="470"/>
        <item x="137"/>
        <item x="164"/>
        <item x="231"/>
        <item x="116"/>
        <item x="293"/>
        <item x="181"/>
        <item x="132"/>
        <item x="272"/>
        <item x="25"/>
        <item x="264"/>
        <item x="200"/>
        <item x="16"/>
        <item x="281"/>
        <item x="234"/>
        <item x="24"/>
        <item x="64"/>
        <item x="329"/>
        <item x="498"/>
        <item x="163"/>
        <item x="259"/>
        <item x="142"/>
        <item x="26"/>
        <item x="186"/>
        <item x="31"/>
        <item x="56"/>
        <item x="509"/>
        <item x="198"/>
        <item x="362"/>
        <item x="180"/>
        <item x="75"/>
        <item x="347"/>
        <item x="262"/>
        <item x="370"/>
        <item x="528"/>
        <item x="18"/>
        <item x="310"/>
        <item x="112"/>
        <item x="65"/>
        <item x="518"/>
        <item x="316"/>
        <item x="491"/>
        <item x="367"/>
        <item x="386"/>
        <item x="339"/>
        <item x="331"/>
        <item x="2"/>
        <item x="303"/>
        <item x="178"/>
        <item x="380"/>
        <item x="199"/>
        <item x="294"/>
        <item x="306"/>
        <item x="452"/>
        <item x="268"/>
        <item x="489"/>
        <item x="174"/>
        <item x="133"/>
        <item x="149"/>
        <item x="102"/>
        <item x="7"/>
        <item x="525"/>
        <item x="148"/>
        <item x="71"/>
        <item x="291"/>
        <item x="6"/>
        <item x="391"/>
        <item x="134"/>
        <item x="401"/>
        <item x="381"/>
        <item x="439"/>
        <item x="215"/>
        <item x="22"/>
        <item x="221"/>
        <item x="189"/>
        <item x="301"/>
        <item x="341"/>
        <item x="182"/>
        <item x="104"/>
        <item x="435"/>
        <item x="21"/>
        <item x="450"/>
        <item x="82"/>
        <item x="420"/>
        <item x="157"/>
        <item x="232"/>
        <item x="390"/>
        <item x="284"/>
        <item x="463"/>
        <item x="80"/>
        <item x="54"/>
        <item x="516"/>
        <item x="273"/>
        <item x="500"/>
        <item x="504"/>
        <item x="403"/>
        <item x="444"/>
        <item x="205"/>
        <item x="140"/>
        <item x="90"/>
        <item x="245"/>
        <item x="298"/>
        <item x="216"/>
        <item x="265"/>
        <item x="365"/>
        <item x="1"/>
        <item x="477"/>
        <item x="19"/>
        <item x="483"/>
        <item x="468"/>
        <item x="87"/>
        <item x="270"/>
        <item x="269"/>
        <item x="220"/>
        <item x="201"/>
        <item x="193"/>
        <item x="285"/>
        <item x="430"/>
        <item x="81"/>
        <item x="433"/>
        <item x="375"/>
        <item x="449"/>
        <item x="473"/>
        <item x="354"/>
        <item x="98"/>
        <item x="451"/>
        <item x="29"/>
        <item x="290"/>
        <item x="191"/>
        <item x="107"/>
        <item x="208"/>
        <item x="121"/>
        <item x="374"/>
        <item x="222"/>
        <item x="414"/>
        <item x="135"/>
        <item x="478"/>
        <item x="106"/>
        <item x="453"/>
        <item x="49"/>
        <item x="412"/>
        <item x="515"/>
        <item x="507"/>
        <item x="499"/>
        <item x="423"/>
        <item x="448"/>
        <item x="325"/>
        <item x="153"/>
        <item x="502"/>
        <item x="34"/>
        <item x="88"/>
        <item x="86"/>
        <item x="320"/>
        <item x="321"/>
        <item x="195"/>
        <item x="196"/>
        <item x="357"/>
        <item x="111"/>
        <item x="224"/>
        <item x="114"/>
        <item x="128"/>
        <item x="309"/>
        <item x="455"/>
        <item x="141"/>
        <item x="395"/>
        <item x="529"/>
        <item x="168"/>
        <item x="404"/>
        <item x="183"/>
        <item x="373"/>
        <item x="332"/>
        <item x="51"/>
        <item x="376"/>
        <item x="372"/>
        <item x="471"/>
        <item x="258"/>
        <item x="28"/>
        <item x="271"/>
        <item x="351"/>
        <item x="125"/>
        <item x="364"/>
        <item x="109"/>
        <item x="261"/>
        <item x="505"/>
        <item x="421"/>
        <item x="66"/>
        <item x="105"/>
        <item x="131"/>
        <item x="120"/>
        <item x="523"/>
        <item x="438"/>
        <item x="405"/>
        <item x="117"/>
        <item x="312"/>
        <item x="206"/>
        <item x="185"/>
        <item x="188"/>
        <item x="446"/>
        <item x="530"/>
        <item x="255"/>
        <item x="62"/>
        <item x="110"/>
        <item x="169"/>
        <item x="161"/>
        <item x="387"/>
        <item x="47"/>
        <item x="469"/>
        <item x="0"/>
        <item x="179"/>
        <item x="139"/>
        <item x="399"/>
        <item x="531"/>
        <item x="409"/>
        <item x="20"/>
        <item x="361"/>
        <item x="252"/>
        <item x="159"/>
        <item x="246"/>
        <item x="512"/>
        <item x="239"/>
        <item x="460"/>
        <item x="366"/>
        <item x="276"/>
        <item x="304"/>
        <item x="241"/>
        <item x="443"/>
        <item x="308"/>
        <item x="434"/>
        <item x="115"/>
        <item x="254"/>
        <item x="249"/>
        <item x="311"/>
        <item x="486"/>
        <item x="465"/>
        <item x="72"/>
        <item x="13"/>
        <item x="406"/>
        <item x="338"/>
        <item x="334"/>
        <item x="288"/>
        <item x="527"/>
        <item x="467"/>
        <item x="461"/>
        <item x="383"/>
        <item x="326"/>
        <item x="524"/>
        <item x="324"/>
        <item x="53"/>
        <item x="37"/>
        <item x="440"/>
        <item x="230"/>
        <item x="119"/>
        <item x="519"/>
        <item x="369"/>
        <item x="342"/>
        <item x="218"/>
        <item x="479"/>
        <item x="152"/>
        <item x="513"/>
        <item x="493"/>
        <item x="458"/>
        <item x="348"/>
        <item x="253"/>
        <item x="9"/>
        <item x="318"/>
        <item x="418"/>
        <item x="355"/>
        <item x="92"/>
        <item x="526"/>
        <item x="95"/>
        <item x="76"/>
        <item x="508"/>
        <item x="302"/>
        <item x="84"/>
        <item x="328"/>
        <item x="236"/>
        <item x="289"/>
        <item x="248"/>
        <item x="335"/>
        <item x="379"/>
        <item x="68"/>
        <item x="299"/>
        <item x="296"/>
        <item x="484"/>
        <item x="521"/>
        <item x="322"/>
        <item x="197"/>
        <item x="150"/>
        <item x="428"/>
        <item x="30"/>
        <item x="225"/>
        <item x="175"/>
        <item x="319"/>
        <item x="151"/>
        <item x="101"/>
        <item x="437"/>
        <item x="260"/>
        <item x="402"/>
        <item x="346"/>
        <item x="194"/>
        <item x="212"/>
        <item x="447"/>
        <item x="209"/>
        <item x="425"/>
        <item x="382"/>
        <item x="251"/>
        <item x="12"/>
        <item x="42"/>
        <item x="146"/>
        <item x="286"/>
        <item x="349"/>
        <item x="501"/>
        <item x="55"/>
        <item x="171"/>
        <item x="136"/>
        <item x="352"/>
        <item x="426"/>
        <item x="472"/>
        <item x="485"/>
        <item x="219"/>
        <item x="520"/>
        <item x="517"/>
        <item x="14"/>
        <item x="356"/>
        <item x="410"/>
        <item x="514"/>
        <item x="510"/>
        <item x="396"/>
        <item x="384"/>
        <item x="10"/>
        <item x="23"/>
        <item x="340"/>
        <item x="413"/>
        <item x="397"/>
        <item x="8"/>
        <item x="456"/>
        <item x="52"/>
        <item x="124"/>
        <item x="295"/>
        <item x="256"/>
        <item x="432"/>
        <item x="44"/>
        <item x="337"/>
        <item x="344"/>
        <item x="388"/>
        <item x="227"/>
        <item x="129"/>
        <item x="317"/>
        <item x="300"/>
        <item x="247"/>
        <item x="482"/>
        <item x="228"/>
        <item x="488"/>
        <item x="475"/>
        <item x="35"/>
        <item x="278"/>
        <item x="496"/>
        <item x="415"/>
        <item x="167"/>
        <item x="244"/>
        <item x="94"/>
        <item x="490"/>
        <item x="118"/>
        <item x="398"/>
        <item m="1" x="731"/>
        <item m="1" x="666"/>
        <item m="1" x="742"/>
        <item m="1" x="737"/>
        <item m="1" x="728"/>
        <item m="1" x="704"/>
        <item m="1" x="683"/>
        <item m="1" x="641"/>
        <item m="1" x="695"/>
        <item m="1" x="720"/>
        <item m="1" x="707"/>
        <item m="1" x="655"/>
        <item m="1" x="747"/>
        <item m="1" x="657"/>
        <item m="1" x="653"/>
        <item m="1" x="740"/>
        <item m="1" x="693"/>
        <item m="1" x="654"/>
        <item m="1" x="698"/>
        <item m="1" x="678"/>
        <item m="1" x="688"/>
        <item m="1" x="681"/>
        <item m="1" x="699"/>
        <item m="1" x="709"/>
        <item m="1" x="652"/>
        <item m="1" x="691"/>
        <item m="1" x="690"/>
        <item m="1" x="733"/>
        <item m="1" x="746"/>
        <item m="1" x="697"/>
        <item m="1" x="671"/>
        <item m="1" x="664"/>
        <item m="1" x="723"/>
        <item m="1" x="646"/>
        <item m="1" x="675"/>
        <item m="1" x="669"/>
        <item m="1" x="696"/>
        <item m="1" x="665"/>
        <item m="1" x="658"/>
        <item m="1" x="725"/>
        <item m="1" x="685"/>
        <item m="1" x="716"/>
        <item m="1" x="703"/>
        <item m="1" x="670"/>
        <item m="1" x="673"/>
        <item m="1" x="726"/>
        <item m="1" x="672"/>
        <item m="1" x="721"/>
        <item m="1" x="710"/>
        <item m="1" x="682"/>
        <item m="1" x="643"/>
        <item m="1" x="648"/>
        <item m="1" x="663"/>
        <item m="1" x="687"/>
        <item m="1" x="705"/>
        <item m="1" x="739"/>
        <item m="1" x="651"/>
        <item m="1" x="668"/>
        <item m="1" x="662"/>
        <item m="1" x="706"/>
        <item m="1" x="722"/>
        <item m="1" x="729"/>
        <item m="1" x="734"/>
        <item m="1" x="674"/>
        <item m="1" x="745"/>
        <item m="1" x="744"/>
        <item m="1" x="644"/>
        <item m="1" x="708"/>
        <item m="1" x="717"/>
        <item m="1" x="743"/>
        <item m="1" x="741"/>
        <item m="1" x="713"/>
        <item m="1" x="711"/>
        <item m="1" x="642"/>
        <item m="1" x="645"/>
        <item m="1" x="701"/>
        <item m="1" x="718"/>
        <item m="1" x="714"/>
        <item m="1" x="640"/>
        <item m="1" x="727"/>
        <item m="1" x="650"/>
        <item m="1" x="660"/>
        <item m="1" x="689"/>
        <item m="1" x="684"/>
        <item m="1" x="724"/>
        <item m="1" x="649"/>
        <item m="1" x="700"/>
        <item m="1" x="702"/>
        <item m="1" x="712"/>
        <item m="1" x="676"/>
        <item m="1" x="661"/>
        <item m="1" x="694"/>
        <item m="1" x="692"/>
        <item m="1" x="680"/>
        <item m="1" x="732"/>
        <item m="1" x="677"/>
        <item m="1" x="735"/>
        <item m="1" x="730"/>
        <item m="1" x="647"/>
        <item m="1" x="686"/>
        <item m="1" x="738"/>
        <item m="1" x="719"/>
        <item m="1" x="667"/>
        <item m="1" x="679"/>
        <item m="1" x="656"/>
        <item m="1" x="736"/>
        <item m="1" x="659"/>
        <item m="1" x="715"/>
        <item t="default"/>
      </items>
    </pivotField>
    <pivotField showAll="0"/>
    <pivotField showAll="0"/>
    <pivotField showAll="0"/>
    <pivotField showAll="0"/>
    <pivotField showAll="0"/>
    <pivotField showAll="0"/>
    <pivotField showAll="0"/>
    <pivotField showAll="0"/>
    <pivotField dataField="1" showAll="0"/>
    <pivotField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220">
        <item x="91"/>
        <item x="26"/>
        <item x="102"/>
        <item x="97"/>
        <item x="88"/>
        <item x="64"/>
        <item x="43"/>
        <item x="1"/>
        <item x="55"/>
        <item x="80"/>
        <item x="67"/>
        <item x="15"/>
        <item x="107"/>
        <item x="17"/>
        <item x="13"/>
        <item x="100"/>
        <item x="53"/>
        <item x="14"/>
        <item x="58"/>
        <item x="38"/>
        <item x="48"/>
        <item x="41"/>
        <item x="59"/>
        <item x="69"/>
        <item x="12"/>
        <item x="51"/>
        <item x="50"/>
        <item x="93"/>
        <item x="106"/>
        <item x="57"/>
        <item x="31"/>
        <item x="24"/>
        <item x="83"/>
        <item x="6"/>
        <item x="35"/>
        <item x="29"/>
        <item x="56"/>
        <item x="25"/>
        <item x="18"/>
        <item x="85"/>
        <item x="45"/>
        <item x="76"/>
        <item x="63"/>
        <item x="30"/>
        <item x="33"/>
        <item x="86"/>
        <item x="32"/>
        <item x="81"/>
        <item x="70"/>
        <item x="42"/>
        <item x="3"/>
        <item x="8"/>
        <item x="23"/>
        <item x="47"/>
        <item x="65"/>
        <item x="99"/>
        <item x="11"/>
        <item x="28"/>
        <item x="22"/>
        <item x="66"/>
        <item x="82"/>
        <item x="89"/>
        <item x="94"/>
        <item x="34"/>
        <item x="105"/>
        <item x="104"/>
        <item x="4"/>
        <item x="68"/>
        <item x="77"/>
        <item x="103"/>
        <item x="101"/>
        <item x="73"/>
        <item x="71"/>
        <item x="2"/>
        <item x="5"/>
        <item x="61"/>
        <item x="78"/>
        <item x="74"/>
        <item x="0"/>
        <item x="87"/>
        <item x="10"/>
        <item x="20"/>
        <item x="49"/>
        <item x="44"/>
        <item x="84"/>
        <item x="9"/>
        <item x="60"/>
        <item x="62"/>
        <item x="72"/>
        <item x="36"/>
        <item x="21"/>
        <item x="54"/>
        <item x="52"/>
        <item x="40"/>
        <item x="92"/>
        <item x="37"/>
        <item x="95"/>
        <item x="90"/>
        <item x="7"/>
        <item x="46"/>
        <item x="98"/>
        <item x="79"/>
        <item x="27"/>
        <item x="39"/>
        <item x="16"/>
        <item x="96"/>
        <item x="19"/>
        <item x="75"/>
        <item x="217"/>
        <item x="218"/>
        <item x="216"/>
        <item x="199"/>
        <item x="134"/>
        <item x="210"/>
        <item x="205"/>
        <item x="196"/>
        <item x="172"/>
        <item x="151"/>
        <item x="109"/>
        <item x="163"/>
        <item x="188"/>
        <item x="175"/>
        <item x="123"/>
        <item x="215"/>
        <item x="125"/>
        <item x="121"/>
        <item x="208"/>
        <item x="161"/>
        <item x="122"/>
        <item x="166"/>
        <item x="146"/>
        <item x="156"/>
        <item x="149"/>
        <item x="167"/>
        <item x="177"/>
        <item x="120"/>
        <item x="159"/>
        <item x="158"/>
        <item x="201"/>
        <item x="214"/>
        <item x="165"/>
        <item x="139"/>
        <item x="132"/>
        <item x="191"/>
        <item x="114"/>
        <item x="143"/>
        <item x="137"/>
        <item x="164"/>
        <item x="133"/>
        <item x="126"/>
        <item x="193"/>
        <item x="153"/>
        <item x="184"/>
        <item x="171"/>
        <item x="138"/>
        <item x="141"/>
        <item x="194"/>
        <item x="140"/>
        <item x="189"/>
        <item x="178"/>
        <item x="150"/>
        <item x="111"/>
        <item x="116"/>
        <item x="131"/>
        <item x="155"/>
        <item x="173"/>
        <item x="207"/>
        <item x="119"/>
        <item x="136"/>
        <item x="130"/>
        <item x="174"/>
        <item x="190"/>
        <item x="197"/>
        <item x="202"/>
        <item x="142"/>
        <item x="213"/>
        <item x="212"/>
        <item x="112"/>
        <item x="176"/>
        <item x="185"/>
        <item x="211"/>
        <item x="209"/>
        <item x="181"/>
        <item x="179"/>
        <item x="110"/>
        <item x="113"/>
        <item x="169"/>
        <item x="186"/>
        <item x="182"/>
        <item x="108"/>
        <item x="195"/>
        <item x="118"/>
        <item x="128"/>
        <item x="157"/>
        <item x="152"/>
        <item x="192"/>
        <item x="117"/>
        <item x="168"/>
        <item x="170"/>
        <item x="180"/>
        <item x="144"/>
        <item x="129"/>
        <item x="162"/>
        <item x="160"/>
        <item x="148"/>
        <item x="200"/>
        <item x="145"/>
        <item x="203"/>
        <item x="198"/>
        <item x="115"/>
        <item x="154"/>
        <item x="206"/>
        <item x="187"/>
        <item x="135"/>
        <item x="147"/>
        <item x="124"/>
        <item x="204"/>
        <item x="127"/>
        <item x="183"/>
        <item t="default"/>
      </items>
    </pivotField>
    <pivotField showAll="0">
      <items count="4">
        <item x="0"/>
        <item x="1"/>
        <item x="2"/>
        <item t="default"/>
      </items>
    </pivotField>
  </pivotFields>
  <rowFields count="1">
    <field x="15"/>
  </rowFields>
  <rowItems count="4">
    <i>
      <x v="1"/>
    </i>
    <i>
      <x v="2"/>
    </i>
    <i>
      <x v="3"/>
    </i>
    <i>
      <x/>
    </i>
  </rowItems>
  <colItems count="1">
    <i/>
  </colItems>
  <dataFields count="1">
    <dataField name="Avg Calories Burnt" fld="13" subtotal="average" baseField="15" baseItem="0"/>
  </dataFields>
  <formats count="1">
    <format dxfId="88">
      <pivotArea collapsedLevelsAreSubtotals="1" fieldPosition="0">
        <references count="1">
          <reference field="15"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CC8EE8-D6E2-4701-B487-5FA3EB79AD01}" name="PivotTable9" cacheId="169"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Workout Types">
  <location ref="A2:F7" firstHeaderRow="0" firstDataRow="1" firstDataCol="1"/>
  <pivotFields count="25">
    <pivotField dataField="1" showAll="0">
      <items count="43">
        <item x="38"/>
        <item x="13"/>
        <item x="11"/>
        <item x="27"/>
        <item x="39"/>
        <item x="33"/>
        <item x="24"/>
        <item x="3"/>
        <item x="25"/>
        <item x="35"/>
        <item x="7"/>
        <item x="17"/>
        <item x="40"/>
        <item x="28"/>
        <item x="2"/>
        <item x="22"/>
        <item x="32"/>
        <item x="26"/>
        <item x="5"/>
        <item x="30"/>
        <item x="4"/>
        <item x="12"/>
        <item x="6"/>
        <item x="8"/>
        <item x="18"/>
        <item x="29"/>
        <item x="19"/>
        <item x="21"/>
        <item x="1"/>
        <item x="14"/>
        <item x="36"/>
        <item x="41"/>
        <item x="16"/>
        <item x="34"/>
        <item x="31"/>
        <item x="9"/>
        <item x="23"/>
        <item x="15"/>
        <item x="0"/>
        <item x="10"/>
        <item x="37"/>
        <item x="20"/>
        <item t="default"/>
      </items>
    </pivotField>
    <pivotField showAll="0"/>
    <pivotField showAll="0"/>
    <pivotField showAll="0"/>
    <pivotField showAll="0">
      <items count="749">
        <item m="1" x="623"/>
        <item m="1" x="558"/>
        <item m="1" x="634"/>
        <item m="1" x="629"/>
        <item m="1" x="620"/>
        <item m="1" x="596"/>
        <item m="1" x="575"/>
        <item m="1" x="533"/>
        <item m="1" x="587"/>
        <item m="1" x="612"/>
        <item m="1" x="599"/>
        <item m="1" x="547"/>
        <item m="1" x="639"/>
        <item m="1" x="549"/>
        <item m="1" x="545"/>
        <item m="1" x="632"/>
        <item m="1" x="585"/>
        <item m="1" x="546"/>
        <item m="1" x="590"/>
        <item m="1" x="570"/>
        <item m="1" x="580"/>
        <item m="1" x="573"/>
        <item m="1" x="591"/>
        <item m="1" x="601"/>
        <item m="1" x="544"/>
        <item m="1" x="583"/>
        <item m="1" x="582"/>
        <item m="1" x="625"/>
        <item m="1" x="638"/>
        <item m="1" x="589"/>
        <item m="1" x="563"/>
        <item m="1" x="556"/>
        <item m="1" x="615"/>
        <item m="1" x="538"/>
        <item m="1" x="567"/>
        <item m="1" x="561"/>
        <item m="1" x="588"/>
        <item m="1" x="557"/>
        <item m="1" x="550"/>
        <item m="1" x="617"/>
        <item m="1" x="577"/>
        <item m="1" x="608"/>
        <item m="1" x="595"/>
        <item m="1" x="562"/>
        <item m="1" x="565"/>
        <item m="1" x="618"/>
        <item m="1" x="564"/>
        <item m="1" x="613"/>
        <item m="1" x="602"/>
        <item m="1" x="574"/>
        <item m="1" x="535"/>
        <item m="1" x="540"/>
        <item m="1" x="555"/>
        <item m="1" x="579"/>
        <item m="1" x="597"/>
        <item m="1" x="631"/>
        <item m="1" x="543"/>
        <item m="1" x="560"/>
        <item m="1" x="554"/>
        <item m="1" x="598"/>
        <item m="1" x="614"/>
        <item m="1" x="621"/>
        <item m="1" x="626"/>
        <item m="1" x="566"/>
        <item m="1" x="637"/>
        <item m="1" x="636"/>
        <item m="1" x="536"/>
        <item m="1" x="600"/>
        <item m="1" x="609"/>
        <item m="1" x="635"/>
        <item m="1" x="633"/>
        <item m="1" x="605"/>
        <item m="1" x="603"/>
        <item m="1" x="534"/>
        <item m="1" x="537"/>
        <item m="1" x="593"/>
        <item m="1" x="610"/>
        <item m="1" x="606"/>
        <item m="1" x="532"/>
        <item m="1" x="619"/>
        <item m="1" x="542"/>
        <item m="1" x="552"/>
        <item m="1" x="581"/>
        <item m="1" x="576"/>
        <item m="1" x="616"/>
        <item m="1" x="541"/>
        <item m="1" x="592"/>
        <item m="1" x="594"/>
        <item m="1" x="604"/>
        <item m="1" x="568"/>
        <item m="1" x="553"/>
        <item m="1" x="586"/>
        <item m="1" x="584"/>
        <item m="1" x="572"/>
        <item m="1" x="624"/>
        <item m="1" x="569"/>
        <item m="1" x="627"/>
        <item m="1" x="622"/>
        <item m="1" x="539"/>
        <item m="1" x="578"/>
        <item m="1" x="630"/>
        <item m="1" x="611"/>
        <item m="1" x="559"/>
        <item m="1" x="571"/>
        <item m="1" x="548"/>
        <item m="1" x="628"/>
        <item m="1" x="551"/>
        <item m="1" x="607"/>
        <item x="176"/>
        <item x="457"/>
        <item x="147"/>
        <item x="70"/>
        <item x="327"/>
        <item x="495"/>
        <item x="497"/>
        <item x="99"/>
        <item x="487"/>
        <item x="177"/>
        <item x="162"/>
        <item x="305"/>
        <item x="345"/>
        <item x="113"/>
        <item x="15"/>
        <item x="314"/>
        <item x="275"/>
        <item x="250"/>
        <item x="154"/>
        <item x="416"/>
        <item x="17"/>
        <item x="263"/>
        <item x="360"/>
        <item x="41"/>
        <item x="202"/>
        <item x="59"/>
        <item x="466"/>
        <item x="61"/>
        <item x="277"/>
        <item x="217"/>
        <item x="126"/>
        <item x="187"/>
        <item x="39"/>
        <item x="333"/>
        <item x="237"/>
        <item x="4"/>
        <item x="522"/>
        <item x="214"/>
        <item x="143"/>
        <item x="492"/>
        <item x="400"/>
        <item x="445"/>
        <item x="307"/>
        <item x="459"/>
        <item x="407"/>
        <item x="229"/>
        <item x="411"/>
        <item x="336"/>
        <item x="323"/>
        <item x="274"/>
        <item x="192"/>
        <item x="481"/>
        <item x="242"/>
        <item x="40"/>
        <item x="166"/>
        <item x="190"/>
        <item x="279"/>
        <item x="442"/>
        <item x="394"/>
        <item x="226"/>
        <item x="32"/>
        <item x="57"/>
        <item x="233"/>
        <item x="223"/>
        <item x="203"/>
        <item x="422"/>
        <item x="50"/>
        <item x="158"/>
        <item x="315"/>
        <item x="160"/>
        <item x="11"/>
        <item x="63"/>
        <item x="511"/>
        <item x="145"/>
        <item x="359"/>
        <item x="408"/>
        <item x="78"/>
        <item x="45"/>
        <item x="392"/>
        <item x="385"/>
        <item x="165"/>
        <item x="283"/>
        <item x="417"/>
        <item x="3"/>
        <item x="371"/>
        <item x="503"/>
        <item x="454"/>
        <item x="74"/>
        <item x="462"/>
        <item x="27"/>
        <item x="156"/>
        <item x="353"/>
        <item x="350"/>
        <item x="93"/>
        <item x="46"/>
        <item x="83"/>
        <item x="378"/>
        <item x="85"/>
        <item x="204"/>
        <item x="213"/>
        <item x="393"/>
        <item x="108"/>
        <item x="73"/>
        <item x="127"/>
        <item x="211"/>
        <item x="480"/>
        <item x="184"/>
        <item x="464"/>
        <item x="103"/>
        <item x="238"/>
        <item x="91"/>
        <item x="419"/>
        <item x="494"/>
        <item x="476"/>
        <item x="368"/>
        <item x="282"/>
        <item x="173"/>
        <item x="431"/>
        <item x="123"/>
        <item x="170"/>
        <item x="266"/>
        <item x="343"/>
        <item x="243"/>
        <item x="436"/>
        <item x="5"/>
        <item x="313"/>
        <item x="60"/>
        <item x="424"/>
        <item x="297"/>
        <item x="130"/>
        <item x="100"/>
        <item x="474"/>
        <item x="235"/>
        <item x="33"/>
        <item x="122"/>
        <item x="155"/>
        <item x="363"/>
        <item x="36"/>
        <item x="96"/>
        <item x="79"/>
        <item x="48"/>
        <item x="240"/>
        <item x="97"/>
        <item x="358"/>
        <item x="207"/>
        <item x="441"/>
        <item x="43"/>
        <item x="292"/>
        <item x="267"/>
        <item x="210"/>
        <item x="58"/>
        <item x="67"/>
        <item x="389"/>
        <item x="257"/>
        <item x="69"/>
        <item x="89"/>
        <item x="427"/>
        <item x="77"/>
        <item x="506"/>
        <item x="144"/>
        <item x="138"/>
        <item x="172"/>
        <item x="330"/>
        <item x="280"/>
        <item x="377"/>
        <item x="287"/>
        <item x="38"/>
        <item x="429"/>
        <item x="470"/>
        <item x="137"/>
        <item x="164"/>
        <item x="231"/>
        <item x="116"/>
        <item x="293"/>
        <item x="181"/>
        <item x="132"/>
        <item x="272"/>
        <item x="25"/>
        <item x="264"/>
        <item x="200"/>
        <item x="16"/>
        <item x="281"/>
        <item x="234"/>
        <item x="24"/>
        <item x="64"/>
        <item x="329"/>
        <item x="498"/>
        <item x="163"/>
        <item x="259"/>
        <item x="142"/>
        <item x="26"/>
        <item x="186"/>
        <item x="31"/>
        <item x="56"/>
        <item x="509"/>
        <item x="198"/>
        <item x="362"/>
        <item x="180"/>
        <item x="75"/>
        <item x="347"/>
        <item x="262"/>
        <item x="370"/>
        <item x="528"/>
        <item x="18"/>
        <item x="310"/>
        <item x="112"/>
        <item x="65"/>
        <item x="518"/>
        <item x="316"/>
        <item x="491"/>
        <item x="367"/>
        <item x="386"/>
        <item x="339"/>
        <item x="331"/>
        <item x="2"/>
        <item x="303"/>
        <item x="178"/>
        <item x="380"/>
        <item x="199"/>
        <item x="294"/>
        <item x="306"/>
        <item x="452"/>
        <item x="268"/>
        <item x="489"/>
        <item x="174"/>
        <item x="133"/>
        <item x="149"/>
        <item x="102"/>
        <item x="7"/>
        <item x="525"/>
        <item x="148"/>
        <item x="71"/>
        <item x="291"/>
        <item x="6"/>
        <item x="391"/>
        <item x="134"/>
        <item x="401"/>
        <item x="381"/>
        <item x="439"/>
        <item x="215"/>
        <item x="22"/>
        <item x="221"/>
        <item x="189"/>
        <item x="301"/>
        <item x="341"/>
        <item x="182"/>
        <item x="104"/>
        <item x="435"/>
        <item x="21"/>
        <item x="450"/>
        <item x="82"/>
        <item x="420"/>
        <item x="157"/>
        <item x="232"/>
        <item x="390"/>
        <item x="284"/>
        <item x="463"/>
        <item x="80"/>
        <item x="54"/>
        <item x="516"/>
        <item x="273"/>
        <item x="500"/>
        <item x="504"/>
        <item x="403"/>
        <item x="444"/>
        <item x="205"/>
        <item x="140"/>
        <item x="90"/>
        <item x="245"/>
        <item x="298"/>
        <item x="216"/>
        <item x="265"/>
        <item x="365"/>
        <item x="1"/>
        <item x="477"/>
        <item x="19"/>
        <item x="483"/>
        <item x="468"/>
        <item x="87"/>
        <item x="270"/>
        <item x="269"/>
        <item x="220"/>
        <item x="201"/>
        <item x="193"/>
        <item x="285"/>
        <item x="430"/>
        <item x="81"/>
        <item x="433"/>
        <item x="375"/>
        <item x="449"/>
        <item x="473"/>
        <item x="354"/>
        <item x="98"/>
        <item x="451"/>
        <item x="29"/>
        <item x="290"/>
        <item x="191"/>
        <item x="107"/>
        <item x="208"/>
        <item x="121"/>
        <item x="374"/>
        <item x="222"/>
        <item x="414"/>
        <item x="135"/>
        <item x="478"/>
        <item x="106"/>
        <item x="453"/>
        <item x="49"/>
        <item x="412"/>
        <item x="515"/>
        <item x="507"/>
        <item x="499"/>
        <item x="423"/>
        <item x="448"/>
        <item x="325"/>
        <item x="153"/>
        <item x="502"/>
        <item x="34"/>
        <item x="88"/>
        <item x="86"/>
        <item x="320"/>
        <item x="321"/>
        <item x="195"/>
        <item x="196"/>
        <item x="357"/>
        <item x="111"/>
        <item x="224"/>
        <item x="114"/>
        <item x="128"/>
        <item x="309"/>
        <item x="455"/>
        <item x="141"/>
        <item x="395"/>
        <item x="529"/>
        <item x="168"/>
        <item x="404"/>
        <item x="183"/>
        <item x="373"/>
        <item x="332"/>
        <item x="51"/>
        <item x="376"/>
        <item x="372"/>
        <item x="471"/>
        <item x="258"/>
        <item x="28"/>
        <item x="271"/>
        <item x="351"/>
        <item x="125"/>
        <item x="364"/>
        <item x="109"/>
        <item x="261"/>
        <item x="505"/>
        <item x="421"/>
        <item x="66"/>
        <item x="105"/>
        <item x="131"/>
        <item x="120"/>
        <item x="523"/>
        <item x="438"/>
        <item x="405"/>
        <item x="117"/>
        <item x="312"/>
        <item x="206"/>
        <item x="185"/>
        <item x="188"/>
        <item x="446"/>
        <item x="530"/>
        <item x="255"/>
        <item x="62"/>
        <item x="110"/>
        <item x="169"/>
        <item x="161"/>
        <item x="387"/>
        <item x="47"/>
        <item x="469"/>
        <item x="0"/>
        <item x="179"/>
        <item x="139"/>
        <item x="399"/>
        <item x="531"/>
        <item x="409"/>
        <item x="20"/>
        <item x="361"/>
        <item x="252"/>
        <item x="159"/>
        <item x="246"/>
        <item x="512"/>
        <item x="239"/>
        <item x="460"/>
        <item x="366"/>
        <item x="276"/>
        <item x="304"/>
        <item x="241"/>
        <item x="443"/>
        <item x="308"/>
        <item x="434"/>
        <item x="115"/>
        <item x="254"/>
        <item x="249"/>
        <item x="311"/>
        <item x="486"/>
        <item x="465"/>
        <item x="72"/>
        <item x="13"/>
        <item x="406"/>
        <item x="338"/>
        <item x="334"/>
        <item x="288"/>
        <item x="527"/>
        <item x="467"/>
        <item x="461"/>
        <item x="383"/>
        <item x="326"/>
        <item x="524"/>
        <item x="324"/>
        <item x="53"/>
        <item x="37"/>
        <item x="440"/>
        <item x="230"/>
        <item x="119"/>
        <item x="519"/>
        <item x="369"/>
        <item x="342"/>
        <item x="218"/>
        <item x="479"/>
        <item x="152"/>
        <item x="513"/>
        <item x="493"/>
        <item x="458"/>
        <item x="348"/>
        <item x="253"/>
        <item x="9"/>
        <item x="318"/>
        <item x="418"/>
        <item x="355"/>
        <item x="92"/>
        <item x="526"/>
        <item x="95"/>
        <item x="76"/>
        <item x="508"/>
        <item x="302"/>
        <item x="84"/>
        <item x="328"/>
        <item x="236"/>
        <item x="289"/>
        <item x="248"/>
        <item x="335"/>
        <item x="379"/>
        <item x="68"/>
        <item x="299"/>
        <item x="296"/>
        <item x="484"/>
        <item x="521"/>
        <item x="322"/>
        <item x="197"/>
        <item x="150"/>
        <item x="428"/>
        <item x="30"/>
        <item x="225"/>
        <item x="175"/>
        <item x="319"/>
        <item x="151"/>
        <item x="101"/>
        <item x="437"/>
        <item x="260"/>
        <item x="402"/>
        <item x="346"/>
        <item x="194"/>
        <item x="212"/>
        <item x="447"/>
        <item x="209"/>
        <item x="425"/>
        <item x="382"/>
        <item x="251"/>
        <item x="12"/>
        <item x="42"/>
        <item x="146"/>
        <item x="286"/>
        <item x="349"/>
        <item x="501"/>
        <item x="55"/>
        <item x="171"/>
        <item x="136"/>
        <item x="352"/>
        <item x="426"/>
        <item x="472"/>
        <item x="485"/>
        <item x="219"/>
        <item x="520"/>
        <item x="517"/>
        <item x="14"/>
        <item x="356"/>
        <item x="410"/>
        <item x="514"/>
        <item x="510"/>
        <item x="396"/>
        <item x="384"/>
        <item x="10"/>
        <item x="23"/>
        <item x="340"/>
        <item x="413"/>
        <item x="397"/>
        <item x="8"/>
        <item x="456"/>
        <item x="52"/>
        <item x="124"/>
        <item x="295"/>
        <item x="256"/>
        <item x="432"/>
        <item x="44"/>
        <item x="337"/>
        <item x="344"/>
        <item x="388"/>
        <item x="227"/>
        <item x="129"/>
        <item x="317"/>
        <item x="300"/>
        <item x="247"/>
        <item x="482"/>
        <item x="228"/>
        <item x="488"/>
        <item x="475"/>
        <item x="35"/>
        <item x="278"/>
        <item x="496"/>
        <item x="415"/>
        <item x="167"/>
        <item x="244"/>
        <item x="94"/>
        <item x="490"/>
        <item x="118"/>
        <item x="398"/>
        <item m="1" x="731"/>
        <item m="1" x="666"/>
        <item m="1" x="742"/>
        <item m="1" x="737"/>
        <item m="1" x="728"/>
        <item m="1" x="704"/>
        <item m="1" x="683"/>
        <item m="1" x="641"/>
        <item m="1" x="695"/>
        <item m="1" x="720"/>
        <item m="1" x="707"/>
        <item m="1" x="655"/>
        <item m="1" x="747"/>
        <item m="1" x="657"/>
        <item m="1" x="653"/>
        <item m="1" x="740"/>
        <item m="1" x="693"/>
        <item m="1" x="654"/>
        <item m="1" x="698"/>
        <item m="1" x="678"/>
        <item m="1" x="688"/>
        <item m="1" x="681"/>
        <item m="1" x="699"/>
        <item m="1" x="709"/>
        <item m="1" x="652"/>
        <item m="1" x="691"/>
        <item m="1" x="690"/>
        <item m="1" x="733"/>
        <item m="1" x="746"/>
        <item m="1" x="697"/>
        <item m="1" x="671"/>
        <item m="1" x="664"/>
        <item m="1" x="723"/>
        <item m="1" x="646"/>
        <item m="1" x="675"/>
        <item m="1" x="669"/>
        <item m="1" x="696"/>
        <item m="1" x="665"/>
        <item m="1" x="658"/>
        <item m="1" x="725"/>
        <item m="1" x="685"/>
        <item m="1" x="716"/>
        <item m="1" x="703"/>
        <item m="1" x="670"/>
        <item m="1" x="673"/>
        <item m="1" x="726"/>
        <item m="1" x="672"/>
        <item m="1" x="721"/>
        <item m="1" x="710"/>
        <item m="1" x="682"/>
        <item m="1" x="643"/>
        <item m="1" x="648"/>
        <item m="1" x="663"/>
        <item m="1" x="687"/>
        <item m="1" x="705"/>
        <item m="1" x="739"/>
        <item m="1" x="651"/>
        <item m="1" x="668"/>
        <item m="1" x="662"/>
        <item m="1" x="706"/>
        <item m="1" x="722"/>
        <item m="1" x="729"/>
        <item m="1" x="734"/>
        <item m="1" x="674"/>
        <item m="1" x="745"/>
        <item m="1" x="744"/>
        <item m="1" x="644"/>
        <item m="1" x="708"/>
        <item m="1" x="717"/>
        <item m="1" x="743"/>
        <item m="1" x="741"/>
        <item m="1" x="713"/>
        <item m="1" x="711"/>
        <item m="1" x="642"/>
        <item m="1" x="645"/>
        <item m="1" x="701"/>
        <item m="1" x="718"/>
        <item m="1" x="714"/>
        <item m="1" x="640"/>
        <item m="1" x="727"/>
        <item m="1" x="650"/>
        <item m="1" x="660"/>
        <item m="1" x="689"/>
        <item m="1" x="684"/>
        <item m="1" x="724"/>
        <item m="1" x="649"/>
        <item m="1" x="700"/>
        <item m="1" x="702"/>
        <item m="1" x="712"/>
        <item m="1" x="676"/>
        <item m="1" x="661"/>
        <item m="1" x="694"/>
        <item m="1" x="692"/>
        <item m="1" x="680"/>
        <item m="1" x="732"/>
        <item m="1" x="677"/>
        <item m="1" x="735"/>
        <item m="1" x="730"/>
        <item m="1" x="647"/>
        <item m="1" x="686"/>
        <item m="1" x="738"/>
        <item m="1" x="719"/>
        <item m="1" x="667"/>
        <item m="1" x="679"/>
        <item m="1" x="656"/>
        <item m="1" x="736"/>
        <item m="1" x="659"/>
        <item m="1" x="715"/>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dataField="1" showAll="0"/>
    <pivotField showAll="0"/>
    <pivotField dataField="1" showAll="0"/>
    <pivotField dataField="1" showAll="0"/>
    <pivotField showAll="0"/>
    <pivotField dataField="1" showAll="0"/>
    <pivotField showAll="0">
      <items count="2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showAll="0">
      <items count="4">
        <item x="0"/>
        <item x="1"/>
        <item x="2"/>
        <item t="default"/>
      </items>
    </pivotField>
  </pivotFields>
  <rowFields count="1">
    <field x="15"/>
  </rowFields>
  <rowItems count="5">
    <i>
      <x/>
    </i>
    <i>
      <x v="1"/>
    </i>
    <i>
      <x v="2"/>
    </i>
    <i>
      <x v="3"/>
    </i>
    <i t="grand">
      <x/>
    </i>
  </rowItems>
  <colFields count="1">
    <field x="-2"/>
  </colFields>
  <colItems count="5">
    <i>
      <x/>
    </i>
    <i i="1">
      <x v="1"/>
    </i>
    <i i="2">
      <x v="2"/>
    </i>
    <i i="3">
      <x v="3"/>
    </i>
    <i i="4">
      <x v="4"/>
    </i>
  </colItems>
  <dataFields count="5">
    <dataField name="Age Avg" fld="0" subtotal="average" baseField="15" baseItem="0" numFmtId="164"/>
    <dataField name="Avg Fat %" fld="17" subtotal="average" baseField="15" baseItem="0" numFmtId="2"/>
    <dataField name="Avg BMI" fld="22" subtotal="average" baseField="15" baseItem="0" numFmtId="2"/>
    <dataField name="Exp Level" fld="20" subtotal="average" baseField="15" baseItem="0" numFmtId="164"/>
    <dataField name="Frequency" fld="19" subtotal="average" baseField="15" baseItem="0" numFmtId="164"/>
  </dataFields>
  <formats count="13">
    <format dxfId="87">
      <pivotArea outline="0" collapsedLevelsAreSubtotals="1" fieldPosition="0">
        <references count="1">
          <reference field="4294967294" count="1" selected="0">
            <x v="0"/>
          </reference>
        </references>
      </pivotArea>
    </format>
    <format dxfId="86">
      <pivotArea dataOnly="0" labelOnly="1" outline="0" fieldPosition="0">
        <references count="1">
          <reference field="4294967294" count="1">
            <x v="0"/>
          </reference>
        </references>
      </pivotArea>
    </format>
    <format dxfId="85">
      <pivotArea outline="0" collapsedLevelsAreSubtotals="1" fieldPosition="0">
        <references count="1">
          <reference field="4294967294" count="1" selected="0">
            <x v="1"/>
          </reference>
        </references>
      </pivotArea>
    </format>
    <format dxfId="84">
      <pivotArea dataOnly="0" labelOnly="1" outline="0" fieldPosition="0">
        <references count="1">
          <reference field="4294967294" count="1">
            <x v="1"/>
          </reference>
        </references>
      </pivotArea>
    </format>
    <format dxfId="83">
      <pivotArea dataOnly="0" labelOnly="1" outline="0" fieldPosition="0">
        <references count="1">
          <reference field="4294967294" count="2">
            <x v="0"/>
            <x v="1"/>
          </reference>
        </references>
      </pivotArea>
    </format>
    <format dxfId="82">
      <pivotArea outline="0" collapsedLevelsAreSubtotals="1" fieldPosition="0">
        <references count="1">
          <reference field="4294967294" count="1" selected="0">
            <x v="2"/>
          </reference>
        </references>
      </pivotArea>
    </format>
    <format dxfId="81">
      <pivotArea dataOnly="0" labelOnly="1" outline="0" fieldPosition="0">
        <references count="1">
          <reference field="4294967294" count="1">
            <x v="2"/>
          </reference>
        </references>
      </pivotArea>
    </format>
    <format dxfId="80">
      <pivotArea dataOnly="0" labelOnly="1" outline="0" fieldPosition="0">
        <references count="1">
          <reference field="4294967294" count="3">
            <x v="0"/>
            <x v="1"/>
            <x v="2"/>
          </reference>
        </references>
      </pivotArea>
    </format>
    <format dxfId="79">
      <pivotArea dataOnly="0" labelOnly="1" outline="0" fieldPosition="0">
        <references count="1">
          <reference field="4294967294" count="1">
            <x v="3"/>
          </reference>
        </references>
      </pivotArea>
    </format>
    <format dxfId="78">
      <pivotArea outline="0" collapsedLevelsAreSubtotals="1" fieldPosition="0">
        <references count="1">
          <reference field="4294967294" count="1" selected="0">
            <x v="3"/>
          </reference>
        </references>
      </pivotArea>
    </format>
    <format dxfId="77">
      <pivotArea dataOnly="0" labelOnly="1" outline="0" fieldPosition="0">
        <references count="1">
          <reference field="4294967294" count="1">
            <x v="3"/>
          </reference>
        </references>
      </pivotArea>
    </format>
    <format dxfId="76">
      <pivotArea outline="0" collapsedLevelsAreSubtotals="1" fieldPosition="0">
        <references count="1">
          <reference field="4294967294" count="1" selected="0">
            <x v="4"/>
          </reference>
        </references>
      </pivotArea>
    </format>
    <format dxfId="75">
      <pivotArea dataOnly="0" labelOnly="1" outline="0" fieldPosition="0">
        <references count="1">
          <reference field="4294967294" count="1">
            <x v="4"/>
          </reference>
        </references>
      </pivotArea>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7DD401-85ED-4CF8-9D27-6F3CB64A8E5C}" name="PivotTable11" cacheId="169"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rowHeaderCaption="Exp Level">
  <location ref="E12:I15" firstHeaderRow="0" firstDataRow="1" firstDataCol="1"/>
  <pivotFields count="25">
    <pivotField showAll="0">
      <items count="43">
        <item x="38"/>
        <item x="13"/>
        <item x="11"/>
        <item x="27"/>
        <item x="39"/>
        <item x="33"/>
        <item x="24"/>
        <item x="3"/>
        <item x="25"/>
        <item x="35"/>
        <item x="7"/>
        <item x="17"/>
        <item x="40"/>
        <item x="28"/>
        <item x="2"/>
        <item x="22"/>
        <item x="32"/>
        <item x="26"/>
        <item x="5"/>
        <item x="30"/>
        <item x="4"/>
        <item x="12"/>
        <item x="6"/>
        <item x="8"/>
        <item x="18"/>
        <item x="29"/>
        <item x="19"/>
        <item x="21"/>
        <item x="1"/>
        <item x="14"/>
        <item x="36"/>
        <item x="41"/>
        <item x="16"/>
        <item x="34"/>
        <item x="31"/>
        <item x="9"/>
        <item x="23"/>
        <item x="15"/>
        <item x="0"/>
        <item x="10"/>
        <item x="37"/>
        <item x="20"/>
        <item t="default"/>
      </items>
    </pivotField>
    <pivotField showAll="0"/>
    <pivotField showAll="0"/>
    <pivotField showAll="0"/>
    <pivotField showAll="0">
      <items count="749">
        <item m="1" x="623"/>
        <item m="1" x="558"/>
        <item m="1" x="634"/>
        <item m="1" x="629"/>
        <item m="1" x="620"/>
        <item m="1" x="596"/>
        <item m="1" x="575"/>
        <item m="1" x="533"/>
        <item m="1" x="587"/>
        <item m="1" x="612"/>
        <item m="1" x="599"/>
        <item m="1" x="547"/>
        <item m="1" x="639"/>
        <item m="1" x="549"/>
        <item m="1" x="545"/>
        <item m="1" x="632"/>
        <item m="1" x="585"/>
        <item m="1" x="546"/>
        <item m="1" x="590"/>
        <item m="1" x="570"/>
        <item m="1" x="580"/>
        <item m="1" x="573"/>
        <item m="1" x="591"/>
        <item m="1" x="601"/>
        <item m="1" x="544"/>
        <item m="1" x="583"/>
        <item m="1" x="582"/>
        <item m="1" x="625"/>
        <item m="1" x="638"/>
        <item m="1" x="589"/>
        <item m="1" x="563"/>
        <item m="1" x="556"/>
        <item m="1" x="615"/>
        <item m="1" x="538"/>
        <item m="1" x="567"/>
        <item m="1" x="561"/>
        <item m="1" x="588"/>
        <item m="1" x="557"/>
        <item m="1" x="550"/>
        <item m="1" x="617"/>
        <item m="1" x="577"/>
        <item m="1" x="608"/>
        <item m="1" x="595"/>
        <item m="1" x="562"/>
        <item m="1" x="565"/>
        <item m="1" x="618"/>
        <item m="1" x="564"/>
        <item m="1" x="613"/>
        <item m="1" x="602"/>
        <item m="1" x="574"/>
        <item m="1" x="535"/>
        <item m="1" x="540"/>
        <item m="1" x="555"/>
        <item m="1" x="579"/>
        <item m="1" x="597"/>
        <item m="1" x="631"/>
        <item m="1" x="543"/>
        <item m="1" x="560"/>
        <item m="1" x="554"/>
        <item m="1" x="598"/>
        <item m="1" x="614"/>
        <item m="1" x="621"/>
        <item m="1" x="626"/>
        <item m="1" x="566"/>
        <item m="1" x="637"/>
        <item m="1" x="636"/>
        <item m="1" x="536"/>
        <item m="1" x="600"/>
        <item m="1" x="609"/>
        <item m="1" x="635"/>
        <item m="1" x="633"/>
        <item m="1" x="605"/>
        <item m="1" x="603"/>
        <item m="1" x="534"/>
        <item m="1" x="537"/>
        <item m="1" x="593"/>
        <item m="1" x="610"/>
        <item m="1" x="606"/>
        <item m="1" x="532"/>
        <item m="1" x="619"/>
        <item m="1" x="542"/>
        <item m="1" x="552"/>
        <item m="1" x="581"/>
        <item m="1" x="576"/>
        <item m="1" x="616"/>
        <item m="1" x="541"/>
        <item m="1" x="592"/>
        <item m="1" x="594"/>
        <item m="1" x="604"/>
        <item m="1" x="568"/>
        <item m="1" x="553"/>
        <item m="1" x="586"/>
        <item m="1" x="584"/>
        <item m="1" x="572"/>
        <item m="1" x="624"/>
        <item m="1" x="569"/>
        <item m="1" x="627"/>
        <item m="1" x="622"/>
        <item m="1" x="539"/>
        <item m="1" x="578"/>
        <item m="1" x="630"/>
        <item m="1" x="611"/>
        <item m="1" x="559"/>
        <item m="1" x="571"/>
        <item m="1" x="548"/>
        <item m="1" x="628"/>
        <item m="1" x="551"/>
        <item m="1" x="607"/>
        <item x="176"/>
        <item x="457"/>
        <item x="147"/>
        <item x="70"/>
        <item x="327"/>
        <item x="495"/>
        <item x="497"/>
        <item x="99"/>
        <item x="487"/>
        <item x="177"/>
        <item x="162"/>
        <item x="305"/>
        <item x="345"/>
        <item x="113"/>
        <item x="15"/>
        <item x="314"/>
        <item x="275"/>
        <item x="250"/>
        <item x="154"/>
        <item x="416"/>
        <item x="17"/>
        <item x="263"/>
        <item x="360"/>
        <item x="41"/>
        <item x="202"/>
        <item x="59"/>
        <item x="466"/>
        <item x="61"/>
        <item x="277"/>
        <item x="217"/>
        <item x="126"/>
        <item x="187"/>
        <item x="39"/>
        <item x="333"/>
        <item x="237"/>
        <item x="4"/>
        <item x="522"/>
        <item x="214"/>
        <item x="143"/>
        <item x="492"/>
        <item x="400"/>
        <item x="445"/>
        <item x="307"/>
        <item x="459"/>
        <item x="407"/>
        <item x="229"/>
        <item x="411"/>
        <item x="336"/>
        <item x="323"/>
        <item x="274"/>
        <item x="192"/>
        <item x="481"/>
        <item x="242"/>
        <item x="40"/>
        <item x="166"/>
        <item x="190"/>
        <item x="279"/>
        <item x="442"/>
        <item x="394"/>
        <item x="226"/>
        <item x="32"/>
        <item x="57"/>
        <item x="233"/>
        <item x="223"/>
        <item x="203"/>
        <item x="422"/>
        <item x="50"/>
        <item x="158"/>
        <item x="315"/>
        <item x="160"/>
        <item x="11"/>
        <item x="63"/>
        <item x="511"/>
        <item x="145"/>
        <item x="359"/>
        <item x="408"/>
        <item x="78"/>
        <item x="45"/>
        <item x="392"/>
        <item x="385"/>
        <item x="165"/>
        <item x="283"/>
        <item x="417"/>
        <item x="3"/>
        <item x="371"/>
        <item x="503"/>
        <item x="454"/>
        <item x="74"/>
        <item x="462"/>
        <item x="27"/>
        <item x="156"/>
        <item x="353"/>
        <item x="350"/>
        <item x="93"/>
        <item x="46"/>
        <item x="83"/>
        <item x="378"/>
        <item x="85"/>
        <item x="204"/>
        <item x="213"/>
        <item x="393"/>
        <item x="108"/>
        <item x="73"/>
        <item x="127"/>
        <item x="211"/>
        <item x="480"/>
        <item x="184"/>
        <item x="464"/>
        <item x="103"/>
        <item x="238"/>
        <item x="91"/>
        <item x="419"/>
        <item x="494"/>
        <item x="476"/>
        <item x="368"/>
        <item x="282"/>
        <item x="173"/>
        <item x="431"/>
        <item x="123"/>
        <item x="170"/>
        <item x="266"/>
        <item x="343"/>
        <item x="243"/>
        <item x="436"/>
        <item x="5"/>
        <item x="313"/>
        <item x="60"/>
        <item x="424"/>
        <item x="297"/>
        <item x="130"/>
        <item x="100"/>
        <item x="474"/>
        <item x="235"/>
        <item x="33"/>
        <item x="122"/>
        <item x="155"/>
        <item x="363"/>
        <item x="36"/>
        <item x="96"/>
        <item x="79"/>
        <item x="48"/>
        <item x="240"/>
        <item x="97"/>
        <item x="358"/>
        <item x="207"/>
        <item x="441"/>
        <item x="43"/>
        <item x="292"/>
        <item x="267"/>
        <item x="210"/>
        <item x="58"/>
        <item x="67"/>
        <item x="389"/>
        <item x="257"/>
        <item x="69"/>
        <item x="89"/>
        <item x="427"/>
        <item x="77"/>
        <item x="506"/>
        <item x="144"/>
        <item x="138"/>
        <item x="172"/>
        <item x="330"/>
        <item x="280"/>
        <item x="377"/>
        <item x="287"/>
        <item x="38"/>
        <item x="429"/>
        <item x="470"/>
        <item x="137"/>
        <item x="164"/>
        <item x="231"/>
        <item x="116"/>
        <item x="293"/>
        <item x="181"/>
        <item x="132"/>
        <item x="272"/>
        <item x="25"/>
        <item x="264"/>
        <item x="200"/>
        <item x="16"/>
        <item x="281"/>
        <item x="234"/>
        <item x="24"/>
        <item x="64"/>
        <item x="329"/>
        <item x="498"/>
        <item x="163"/>
        <item x="259"/>
        <item x="142"/>
        <item x="26"/>
        <item x="186"/>
        <item x="31"/>
        <item x="56"/>
        <item x="509"/>
        <item x="198"/>
        <item x="362"/>
        <item x="180"/>
        <item x="75"/>
        <item x="347"/>
        <item x="262"/>
        <item x="370"/>
        <item x="528"/>
        <item x="18"/>
        <item x="310"/>
        <item x="112"/>
        <item x="65"/>
        <item x="518"/>
        <item x="316"/>
        <item x="491"/>
        <item x="367"/>
        <item x="386"/>
        <item x="339"/>
        <item x="331"/>
        <item x="2"/>
        <item x="303"/>
        <item x="178"/>
        <item x="380"/>
        <item x="199"/>
        <item x="294"/>
        <item x="306"/>
        <item x="452"/>
        <item x="268"/>
        <item x="489"/>
        <item x="174"/>
        <item x="133"/>
        <item x="149"/>
        <item x="102"/>
        <item x="7"/>
        <item x="525"/>
        <item x="148"/>
        <item x="71"/>
        <item x="291"/>
        <item x="6"/>
        <item x="391"/>
        <item x="134"/>
        <item x="401"/>
        <item x="381"/>
        <item x="439"/>
        <item x="215"/>
        <item x="22"/>
        <item x="221"/>
        <item x="189"/>
        <item x="301"/>
        <item x="341"/>
        <item x="182"/>
        <item x="104"/>
        <item x="435"/>
        <item x="21"/>
        <item x="450"/>
        <item x="82"/>
        <item x="420"/>
        <item x="157"/>
        <item x="232"/>
        <item x="390"/>
        <item x="284"/>
        <item x="463"/>
        <item x="80"/>
        <item x="54"/>
        <item x="516"/>
        <item x="273"/>
        <item x="500"/>
        <item x="504"/>
        <item x="403"/>
        <item x="444"/>
        <item x="205"/>
        <item x="140"/>
        <item x="90"/>
        <item x="245"/>
        <item x="298"/>
        <item x="216"/>
        <item x="265"/>
        <item x="365"/>
        <item x="1"/>
        <item x="477"/>
        <item x="19"/>
        <item x="483"/>
        <item x="468"/>
        <item x="87"/>
        <item x="270"/>
        <item x="269"/>
        <item x="220"/>
        <item x="201"/>
        <item x="193"/>
        <item x="285"/>
        <item x="430"/>
        <item x="81"/>
        <item x="433"/>
        <item x="375"/>
        <item x="449"/>
        <item x="473"/>
        <item x="354"/>
        <item x="98"/>
        <item x="451"/>
        <item x="29"/>
        <item x="290"/>
        <item x="191"/>
        <item x="107"/>
        <item x="208"/>
        <item x="121"/>
        <item x="374"/>
        <item x="222"/>
        <item x="414"/>
        <item x="135"/>
        <item x="478"/>
        <item x="106"/>
        <item x="453"/>
        <item x="49"/>
        <item x="412"/>
        <item x="515"/>
        <item x="507"/>
        <item x="499"/>
        <item x="423"/>
        <item x="448"/>
        <item x="325"/>
        <item x="153"/>
        <item x="502"/>
        <item x="34"/>
        <item x="88"/>
        <item x="86"/>
        <item x="320"/>
        <item x="321"/>
        <item x="195"/>
        <item x="196"/>
        <item x="357"/>
        <item x="111"/>
        <item x="224"/>
        <item x="114"/>
        <item x="128"/>
        <item x="309"/>
        <item x="455"/>
        <item x="141"/>
        <item x="395"/>
        <item x="529"/>
        <item x="168"/>
        <item x="404"/>
        <item x="183"/>
        <item x="373"/>
        <item x="332"/>
        <item x="51"/>
        <item x="376"/>
        <item x="372"/>
        <item x="471"/>
        <item x="258"/>
        <item x="28"/>
        <item x="271"/>
        <item x="351"/>
        <item x="125"/>
        <item x="364"/>
        <item x="109"/>
        <item x="261"/>
        <item x="505"/>
        <item x="421"/>
        <item x="66"/>
        <item x="105"/>
        <item x="131"/>
        <item x="120"/>
        <item x="523"/>
        <item x="438"/>
        <item x="405"/>
        <item x="117"/>
        <item x="312"/>
        <item x="206"/>
        <item x="185"/>
        <item x="188"/>
        <item x="446"/>
        <item x="530"/>
        <item x="255"/>
        <item x="62"/>
        <item x="110"/>
        <item x="169"/>
        <item x="161"/>
        <item x="387"/>
        <item x="47"/>
        <item x="469"/>
        <item x="0"/>
        <item x="179"/>
        <item x="139"/>
        <item x="399"/>
        <item x="531"/>
        <item x="409"/>
        <item x="20"/>
        <item x="361"/>
        <item x="252"/>
        <item x="159"/>
        <item x="246"/>
        <item x="512"/>
        <item x="239"/>
        <item x="460"/>
        <item x="366"/>
        <item x="276"/>
        <item x="304"/>
        <item x="241"/>
        <item x="443"/>
        <item x="308"/>
        <item x="434"/>
        <item x="115"/>
        <item x="254"/>
        <item x="249"/>
        <item x="311"/>
        <item x="486"/>
        <item x="465"/>
        <item x="72"/>
        <item x="13"/>
        <item x="406"/>
        <item x="338"/>
        <item x="334"/>
        <item x="288"/>
        <item x="527"/>
        <item x="467"/>
        <item x="461"/>
        <item x="383"/>
        <item x="326"/>
        <item x="524"/>
        <item x="324"/>
        <item x="53"/>
        <item x="37"/>
        <item x="440"/>
        <item x="230"/>
        <item x="119"/>
        <item x="519"/>
        <item x="369"/>
        <item x="342"/>
        <item x="218"/>
        <item x="479"/>
        <item x="152"/>
        <item x="513"/>
        <item x="493"/>
        <item x="458"/>
        <item x="348"/>
        <item x="253"/>
        <item x="9"/>
        <item x="318"/>
        <item x="418"/>
        <item x="355"/>
        <item x="92"/>
        <item x="526"/>
        <item x="95"/>
        <item x="76"/>
        <item x="508"/>
        <item x="302"/>
        <item x="84"/>
        <item x="328"/>
        <item x="236"/>
        <item x="289"/>
        <item x="248"/>
        <item x="335"/>
        <item x="379"/>
        <item x="68"/>
        <item x="299"/>
        <item x="296"/>
        <item x="484"/>
        <item x="521"/>
        <item x="322"/>
        <item x="197"/>
        <item x="150"/>
        <item x="428"/>
        <item x="30"/>
        <item x="225"/>
        <item x="175"/>
        <item x="319"/>
        <item x="151"/>
        <item x="101"/>
        <item x="437"/>
        <item x="260"/>
        <item x="402"/>
        <item x="346"/>
        <item x="194"/>
        <item x="212"/>
        <item x="447"/>
        <item x="209"/>
        <item x="425"/>
        <item x="382"/>
        <item x="251"/>
        <item x="12"/>
        <item x="42"/>
        <item x="146"/>
        <item x="286"/>
        <item x="349"/>
        <item x="501"/>
        <item x="55"/>
        <item x="171"/>
        <item x="136"/>
        <item x="352"/>
        <item x="426"/>
        <item x="472"/>
        <item x="485"/>
        <item x="219"/>
        <item x="520"/>
        <item x="517"/>
        <item x="14"/>
        <item x="356"/>
        <item x="410"/>
        <item x="514"/>
        <item x="510"/>
        <item x="396"/>
        <item x="384"/>
        <item x="10"/>
        <item x="23"/>
        <item x="340"/>
        <item x="413"/>
        <item x="397"/>
        <item x="8"/>
        <item x="456"/>
        <item x="52"/>
        <item x="124"/>
        <item x="295"/>
        <item x="256"/>
        <item x="432"/>
        <item x="44"/>
        <item x="337"/>
        <item x="344"/>
        <item x="388"/>
        <item x="227"/>
        <item x="129"/>
        <item x="317"/>
        <item x="300"/>
        <item x="247"/>
        <item x="482"/>
        <item x="228"/>
        <item x="488"/>
        <item x="475"/>
        <item x="35"/>
        <item x="278"/>
        <item x="496"/>
        <item x="415"/>
        <item x="167"/>
        <item x="244"/>
        <item x="94"/>
        <item x="490"/>
        <item x="118"/>
        <item x="398"/>
        <item m="1" x="731"/>
        <item m="1" x="666"/>
        <item m="1" x="742"/>
        <item m="1" x="737"/>
        <item m="1" x="728"/>
        <item m="1" x="704"/>
        <item m="1" x="683"/>
        <item m="1" x="641"/>
        <item m="1" x="695"/>
        <item m="1" x="720"/>
        <item m="1" x="707"/>
        <item m="1" x="655"/>
        <item m="1" x="747"/>
        <item m="1" x="657"/>
        <item m="1" x="653"/>
        <item m="1" x="740"/>
        <item m="1" x="693"/>
        <item m="1" x="654"/>
        <item m="1" x="698"/>
        <item m="1" x="678"/>
        <item m="1" x="688"/>
        <item m="1" x="681"/>
        <item m="1" x="699"/>
        <item m="1" x="709"/>
        <item m="1" x="652"/>
        <item m="1" x="691"/>
        <item m="1" x="690"/>
        <item m="1" x="733"/>
        <item m="1" x="746"/>
        <item m="1" x="697"/>
        <item m="1" x="671"/>
        <item m="1" x="664"/>
        <item m="1" x="723"/>
        <item m="1" x="646"/>
        <item m="1" x="675"/>
        <item m="1" x="669"/>
        <item m="1" x="696"/>
        <item m="1" x="665"/>
        <item m="1" x="658"/>
        <item m="1" x="725"/>
        <item m="1" x="685"/>
        <item m="1" x="716"/>
        <item m="1" x="703"/>
        <item m="1" x="670"/>
        <item m="1" x="673"/>
        <item m="1" x="726"/>
        <item m="1" x="672"/>
        <item m="1" x="721"/>
        <item m="1" x="710"/>
        <item m="1" x="682"/>
        <item m="1" x="643"/>
        <item m="1" x="648"/>
        <item m="1" x="663"/>
        <item m="1" x="687"/>
        <item m="1" x="705"/>
        <item m="1" x="739"/>
        <item m="1" x="651"/>
        <item m="1" x="668"/>
        <item m="1" x="662"/>
        <item m="1" x="706"/>
        <item m="1" x="722"/>
        <item m="1" x="729"/>
        <item m="1" x="734"/>
        <item m="1" x="674"/>
        <item m="1" x="745"/>
        <item m="1" x="744"/>
        <item m="1" x="644"/>
        <item m="1" x="708"/>
        <item m="1" x="717"/>
        <item m="1" x="743"/>
        <item m="1" x="741"/>
        <item m="1" x="713"/>
        <item m="1" x="711"/>
        <item m="1" x="642"/>
        <item m="1" x="645"/>
        <item m="1" x="701"/>
        <item m="1" x="718"/>
        <item m="1" x="714"/>
        <item m="1" x="640"/>
        <item m="1" x="727"/>
        <item m="1" x="650"/>
        <item m="1" x="660"/>
        <item m="1" x="689"/>
        <item m="1" x="684"/>
        <item m="1" x="724"/>
        <item m="1" x="649"/>
        <item m="1" x="700"/>
        <item m="1" x="702"/>
        <item m="1" x="712"/>
        <item m="1" x="676"/>
        <item m="1" x="661"/>
        <item m="1" x="694"/>
        <item m="1" x="692"/>
        <item m="1" x="680"/>
        <item m="1" x="732"/>
        <item m="1" x="677"/>
        <item m="1" x="735"/>
        <item m="1" x="730"/>
        <item m="1" x="647"/>
        <item m="1" x="686"/>
        <item m="1" x="738"/>
        <item m="1" x="719"/>
        <item m="1" x="667"/>
        <item m="1" x="679"/>
        <item m="1" x="656"/>
        <item m="1" x="736"/>
        <item m="1" x="659"/>
        <item m="1" x="715"/>
        <item t="default"/>
      </items>
    </pivotField>
    <pivotField showAll="0"/>
    <pivotField showAll="0"/>
    <pivotField showAll="0"/>
    <pivotField showAll="0"/>
    <pivotField dataField="1" showAll="0"/>
    <pivotField showAll="0"/>
    <pivotField showAll="0"/>
    <pivotField showAll="0"/>
    <pivotField dataField="1" showAll="0"/>
    <pivotField showAll="0"/>
    <pivotField showAll="0"/>
    <pivotField showAll="0"/>
    <pivotField dataField="1" showAll="0"/>
    <pivotField showAll="0"/>
    <pivotField dataField="1" showAll="0"/>
    <pivotField axis="axisRow" showAll="0">
      <items count="4">
        <item x="2"/>
        <item x="1"/>
        <item x="0"/>
        <item t="default"/>
      </items>
    </pivotField>
    <pivotField showAll="0"/>
    <pivotField showAll="0"/>
    <pivotField showAll="0">
      <items count="2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showAll="0">
      <items count="4">
        <item x="0"/>
        <item x="1"/>
        <item x="2"/>
        <item t="default"/>
      </items>
    </pivotField>
  </pivotFields>
  <rowFields count="1">
    <field x="20"/>
  </rowFields>
  <rowItems count="3">
    <i>
      <x/>
    </i>
    <i>
      <x v="1"/>
    </i>
    <i>
      <x v="2"/>
    </i>
  </rowItems>
  <colFields count="1">
    <field x="-2"/>
  </colFields>
  <colItems count="4">
    <i>
      <x/>
    </i>
    <i i="1">
      <x v="1"/>
    </i>
    <i i="2">
      <x v="2"/>
    </i>
    <i i="3">
      <x v="3"/>
    </i>
  </colItems>
  <dataFields count="4">
    <dataField name="Freq/Week" fld="19" subtotal="average" baseField="20" baseItem="0"/>
    <dataField name="Fat Avg" fld="17" subtotal="average" baseField="20" baseItem="0" numFmtId="2"/>
    <dataField name="Resting BPM" fld="9" subtotal="average" baseField="20" baseItem="0"/>
    <dataField name="Avg Cal Burnt" fld="13" subtotal="average" baseField="20" baseItem="0"/>
  </dataFields>
  <formats count="8">
    <format dxfId="68">
      <pivotArea outline="0" collapsedLevelsAreSubtotals="1" fieldPosition="0"/>
    </format>
    <format dxfId="69">
      <pivotArea dataOnly="0" labelOnly="1" outline="0" axis="axisValues" fieldPosition="0"/>
    </format>
    <format dxfId="62">
      <pivotArea dataOnly="0" labelOnly="1" outline="0" fieldPosition="0">
        <references count="1">
          <reference field="4294967294" count="3">
            <x v="1"/>
            <x v="2"/>
            <x v="3"/>
          </reference>
        </references>
      </pivotArea>
    </format>
    <format dxfId="45">
      <pivotArea dataOnly="0" labelOnly="1" outline="0" fieldPosition="0">
        <references count="1">
          <reference field="4294967294" count="1">
            <x v="0"/>
          </reference>
        </references>
      </pivotArea>
    </format>
    <format dxfId="44">
      <pivotArea dataOnly="0" labelOnly="1" fieldPosition="0">
        <references count="1">
          <reference field="20" count="0"/>
        </references>
      </pivotArea>
    </format>
    <format dxfId="2">
      <pivotArea collapsedLevelsAreSubtotals="1" fieldPosition="0">
        <references count="2">
          <reference field="4294967294" count="1" selected="0">
            <x v="0"/>
          </reference>
          <reference field="20" count="1">
            <x v="2"/>
          </reference>
        </references>
      </pivotArea>
    </format>
    <format dxfId="1">
      <pivotArea collapsedLevelsAreSubtotals="1" fieldPosition="0">
        <references count="2">
          <reference field="4294967294" count="1" selected="0">
            <x v="1"/>
          </reference>
          <reference field="20" count="1">
            <x v="2"/>
          </reference>
        </references>
      </pivotArea>
    </format>
    <format dxfId="0">
      <pivotArea collapsedLevelsAreSubtotals="1" fieldPosition="0">
        <references count="2">
          <reference field="4294967294" count="1" selected="0">
            <x v="3"/>
          </reference>
          <reference field="20" count="1">
            <x v="2"/>
          </reference>
        </references>
      </pivotArea>
    </format>
  </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5FFE23-0968-4B30-8701-1FE0B78B7D56}" name="PivotTable10" cacheId="166"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multipleFieldFilters="0">
  <location ref="E2:I8" firstHeaderRow="1" firstDataRow="3" firstDataCol="1"/>
  <pivotFields count="5">
    <pivotField dataField="1" showAll="0"/>
    <pivotField axis="axisRow" showAll="0">
      <items count="240">
        <item x="237"/>
        <item x="198"/>
        <item x="33"/>
        <item x="212"/>
        <item x="89"/>
        <item x="181"/>
        <item x="182"/>
        <item x="106"/>
        <item x="72"/>
        <item x="105"/>
        <item x="189"/>
        <item x="122"/>
        <item x="168"/>
        <item x="224"/>
        <item x="110"/>
        <item x="187"/>
        <item x="230"/>
        <item x="82"/>
        <item x="118"/>
        <item x="188"/>
        <item x="150"/>
        <item x="113"/>
        <item x="201"/>
        <item x="0"/>
        <item x="221"/>
        <item x="46"/>
        <item x="55"/>
        <item x="202"/>
        <item x="96"/>
        <item x="87"/>
        <item x="199"/>
        <item x="206"/>
        <item x="195"/>
        <item x="217"/>
        <item x="162"/>
        <item x="232"/>
        <item x="27"/>
        <item x="90"/>
        <item x="157"/>
        <item x="57"/>
        <item x="85"/>
        <item x="139"/>
        <item x="81"/>
        <item x="209"/>
        <item x="171"/>
        <item x="60"/>
        <item x="177"/>
        <item x="5"/>
        <item x="185"/>
        <item x="226"/>
        <item x="231"/>
        <item x="75"/>
        <item x="234"/>
        <item x="207"/>
        <item x="66"/>
        <item x="133"/>
        <item x="64"/>
        <item x="225"/>
        <item x="183"/>
        <item x="130"/>
        <item x="174"/>
        <item x="146"/>
        <item x="156"/>
        <item x="56"/>
        <item x="112"/>
        <item x="78"/>
        <item x="235"/>
        <item x="52"/>
        <item x="229"/>
        <item x="228"/>
        <item x="172"/>
        <item x="158"/>
        <item x="114"/>
        <item x="108"/>
        <item x="164"/>
        <item x="58"/>
        <item x="210"/>
        <item x="238"/>
        <item x="180"/>
        <item x="148"/>
        <item x="147"/>
        <item x="214"/>
        <item x="184"/>
        <item x="219"/>
        <item x="121"/>
        <item x="236"/>
        <item x="223"/>
        <item x="192"/>
        <item x="155"/>
        <item x="161"/>
        <item x="62"/>
        <item x="136"/>
        <item x="153"/>
        <item x="10"/>
        <item x="204"/>
        <item x="115"/>
        <item x="143"/>
        <item x="63"/>
        <item x="59"/>
        <item x="152"/>
        <item x="127"/>
        <item x="6"/>
        <item x="68"/>
        <item x="159"/>
        <item x="26"/>
        <item x="36"/>
        <item x="131"/>
        <item x="220"/>
        <item x="194"/>
        <item x="12"/>
        <item x="137"/>
        <item x="123"/>
        <item x="190"/>
        <item x="111"/>
        <item x="170"/>
        <item x="42"/>
        <item x="215"/>
        <item x="41"/>
        <item x="173"/>
        <item x="233"/>
        <item x="154"/>
        <item x="134"/>
        <item x="61"/>
        <item x="163"/>
        <item x="11"/>
        <item x="191"/>
        <item x="138"/>
        <item x="103"/>
        <item x="99"/>
        <item x="119"/>
        <item x="35"/>
        <item x="132"/>
        <item x="83"/>
        <item x="109"/>
        <item x="74"/>
        <item x="151"/>
        <item x="140"/>
        <item x="213"/>
        <item x="48"/>
        <item x="84"/>
        <item x="19"/>
        <item x="125"/>
        <item x="116"/>
        <item x="208"/>
        <item x="67"/>
        <item x="20"/>
        <item x="169"/>
        <item x="196"/>
        <item x="104"/>
        <item x="24"/>
        <item x="15"/>
        <item x="80"/>
        <item x="14"/>
        <item x="93"/>
        <item x="79"/>
        <item x="44"/>
        <item x="117"/>
        <item x="23"/>
        <item x="200"/>
        <item x="73"/>
        <item x="25"/>
        <item x="34"/>
        <item x="47"/>
        <item x="95"/>
        <item x="13"/>
        <item x="49"/>
        <item x="142"/>
        <item x="92"/>
        <item x="30"/>
        <item x="22"/>
        <item x="31"/>
        <item x="141"/>
        <item x="29"/>
        <item x="100"/>
        <item x="94"/>
        <item x="77"/>
        <item x="3"/>
        <item x="8"/>
        <item x="129"/>
        <item x="71"/>
        <item x="4"/>
        <item x="40"/>
        <item x="65"/>
        <item x="86"/>
        <item x="76"/>
        <item x="9"/>
        <item x="16"/>
        <item x="38"/>
        <item x="101"/>
        <item x="39"/>
        <item x="218"/>
        <item x="91"/>
        <item x="216"/>
        <item x="227"/>
        <item x="7"/>
        <item x="128"/>
        <item x="45"/>
        <item x="167"/>
        <item x="88"/>
        <item x="135"/>
        <item x="50"/>
        <item x="98"/>
        <item x="70"/>
        <item x="203"/>
        <item x="120"/>
        <item x="32"/>
        <item x="102"/>
        <item x="17"/>
        <item x="69"/>
        <item x="144"/>
        <item x="51"/>
        <item x="28"/>
        <item x="53"/>
        <item x="97"/>
        <item x="166"/>
        <item x="149"/>
        <item x="18"/>
        <item x="178"/>
        <item x="175"/>
        <item x="21"/>
        <item x="176"/>
        <item x="165"/>
        <item x="2"/>
        <item x="179"/>
        <item x="107"/>
        <item x="124"/>
        <item x="54"/>
        <item x="1"/>
        <item x="160"/>
        <item x="126"/>
        <item x="222"/>
        <item x="43"/>
        <item x="186"/>
        <item x="205"/>
        <item x="193"/>
        <item x="37"/>
        <item x="145"/>
        <item x="197"/>
        <item x="211"/>
        <item t="default"/>
      </items>
    </pivotField>
    <pivotField axis="axisCol" showAll="0">
      <items count="24">
        <item x="20"/>
        <item x="10"/>
        <item x="21"/>
        <item x="15"/>
        <item x="5"/>
        <item x="17"/>
        <item x="1"/>
        <item x="12"/>
        <item x="2"/>
        <item x="19"/>
        <item x="11"/>
        <item x="6"/>
        <item x="4"/>
        <item x="3"/>
        <item x="16"/>
        <item x="7"/>
        <item x="13"/>
        <item x="22"/>
        <item x="9"/>
        <item x="14"/>
        <item x="0"/>
        <item x="18"/>
        <item x="8"/>
        <item t="default"/>
      </items>
    </pivotField>
    <pivotField axis="axisRow" showAll="0">
      <items count="5">
        <item n="Below 14%" sd="0" x="0"/>
        <item n="Below 25%" sd="0" x="1"/>
        <item n="Below 30%" sd="0" x="2"/>
        <item n="High % Fat" sd="0" x="3"/>
        <item t="default"/>
      </items>
    </pivotField>
    <pivotField axis="axisCol" showAll="0">
      <items count="5">
        <item n="Low Water" sd="0" x="0"/>
        <item n="Adequate" sd="0" x="1"/>
        <item n="Optimal" sd="0" x="2"/>
        <item n="Excesive" sd="0" x="3"/>
        <item t="default"/>
      </items>
    </pivotField>
  </pivotFields>
  <rowFields count="2">
    <field x="3"/>
    <field x="1"/>
  </rowFields>
  <rowItems count="4">
    <i>
      <x/>
    </i>
    <i>
      <x v="1"/>
    </i>
    <i>
      <x v="2"/>
    </i>
    <i>
      <x v="3"/>
    </i>
  </rowItems>
  <colFields count="2">
    <field x="4"/>
    <field x="2"/>
  </colFields>
  <colItems count="4">
    <i>
      <x/>
    </i>
    <i>
      <x v="1"/>
    </i>
    <i>
      <x v="2"/>
    </i>
    <i>
      <x v="3"/>
    </i>
  </colItems>
  <dataFields count="1">
    <dataField name="Fat &amp; Water" fld="0" subtotal="average" baseField="3" baseItem="0" numFmtId="2"/>
  </dataFields>
  <formats count="9">
    <format dxfId="74">
      <pivotArea outline="0" collapsedLevelsAreSubtotals="1" fieldPosition="0"/>
    </format>
    <format dxfId="73">
      <pivotArea outline="0" collapsedLevelsAreSubtotals="1" fieldPosition="0">
        <references count="1">
          <reference field="4" count="1" selected="0">
            <x v="0"/>
          </reference>
        </references>
      </pivotArea>
    </format>
    <format dxfId="72">
      <pivotArea dataOnly="0" labelOnly="1" fieldPosition="0">
        <references count="1">
          <reference field="4" count="1">
            <x v="0"/>
          </reference>
        </references>
      </pivotArea>
    </format>
    <format dxfId="71">
      <pivotArea outline="0" collapsedLevelsAreSubtotals="1" fieldPosition="0"/>
    </format>
    <format dxfId="70">
      <pivotArea outline="0" collapsedLevelsAreSubtotals="1" fieldPosition="0"/>
    </format>
    <format dxfId="61">
      <pivotArea dataOnly="0" labelOnly="1" fieldPosition="0">
        <references count="1">
          <reference field="4" count="1">
            <x v="0"/>
          </reference>
        </references>
      </pivotArea>
    </format>
    <format dxfId="60">
      <pivotArea dataOnly="0" labelOnly="1" fieldPosition="0">
        <references count="1">
          <reference field="4" count="1">
            <x v="1"/>
          </reference>
        </references>
      </pivotArea>
    </format>
    <format dxfId="59">
      <pivotArea dataOnly="0" labelOnly="1" fieldPosition="0">
        <references count="1">
          <reference field="4" count="1">
            <x v="2"/>
          </reference>
        </references>
      </pivotArea>
    </format>
    <format dxfId="58">
      <pivotArea dataOnly="0" labelOnly="1" fieldPosition="0">
        <references count="1">
          <reference field="4" count="1">
            <x v="3"/>
          </reference>
        </references>
      </pivotArea>
    </format>
  </formats>
  <conditionalFormats count="1">
    <conditionalFormat priority="2">
      <pivotAreas count="4">
        <pivotArea type="data" collapsedLevelsAreSubtotals="1" fieldPosition="0">
          <references count="3">
            <reference field="4294967294" count="1" selected="0">
              <x v="0"/>
            </reference>
            <reference field="3" count="1">
              <x v="0"/>
            </reference>
            <reference field="4" count="4" selected="0">
              <x v="0"/>
              <x v="1"/>
              <x v="2"/>
              <x v="3"/>
            </reference>
          </references>
        </pivotArea>
        <pivotArea type="data" collapsedLevelsAreSubtotals="1" fieldPosition="0">
          <references count="3">
            <reference field="4294967294" count="1" selected="0">
              <x v="0"/>
            </reference>
            <reference field="3" count="1">
              <x v="1"/>
            </reference>
            <reference field="4" count="4" selected="0">
              <x v="0"/>
              <x v="1"/>
              <x v="2"/>
              <x v="3"/>
            </reference>
          </references>
        </pivotArea>
        <pivotArea type="data" collapsedLevelsAreSubtotals="1" fieldPosition="0">
          <references count="3">
            <reference field="4294967294" count="1" selected="0">
              <x v="0"/>
            </reference>
            <reference field="3" count="1">
              <x v="2"/>
            </reference>
            <reference field="4" count="4" selected="0">
              <x v="0"/>
              <x v="1"/>
              <x v="2"/>
              <x v="3"/>
            </reference>
          </references>
        </pivotArea>
        <pivotArea type="data" collapsedLevelsAreSubtotals="1" fieldPosition="0">
          <references count="3">
            <reference field="4294967294" count="1" selected="0">
              <x v="0"/>
            </reference>
            <reference field="3" count="1">
              <x v="3"/>
            </reference>
            <reference field="4" count="4" selected="0">
              <x v="0"/>
              <x v="1"/>
              <x v="2"/>
              <x v="3"/>
            </reference>
          </references>
        </pivotArea>
      </pivotAreas>
    </conditionalFormat>
  </conditional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9233D29-2D9E-48AC-9285-B7C36D95C8B7}" autoFormatId="16" applyNumberFormats="0" applyBorderFormats="0" applyFontFormats="0" applyPatternFormats="0" applyAlignmentFormats="0" applyWidthHeightFormats="0">
  <queryTableRefresh nextId="25" unboundColumnsRight="1">
    <queryTableFields count="24">
      <queryTableField id="1" name="Age" tableColumnId="1"/>
      <queryTableField id="22" dataBound="0" tableColumnId="22"/>
      <queryTableField id="2" name="Gender" tableColumnId="2"/>
      <queryTableField id="3" name="Weight (kg)" tableColumnId="3"/>
      <queryTableField id="16" dataBound="0" tableColumnId="16"/>
      <queryTableField id="4" name="Height (m)" tableColumnId="4"/>
      <queryTableField id="17" dataBound="0" tableColumnId="17"/>
      <queryTableField id="5" name="Max_BPM" tableColumnId="5"/>
      <queryTableField id="6" name="Avg_BPM" tableColumnId="6"/>
      <queryTableField id="7" name="Resting_BPM" tableColumnId="7"/>
      <queryTableField id="8" name="Session_Duration (hours)" tableColumnId="8"/>
      <queryTableField id="18" dataBound="0" tableColumnId="18"/>
      <queryTableField id="9" name="Calories_Burned" tableColumnId="9"/>
      <queryTableField id="20" dataBound="0" tableColumnId="20"/>
      <queryTableField id="21" dataBound="0" tableColumnId="21"/>
      <queryTableField id="10" name="Workout_Type" tableColumnId="10"/>
      <queryTableField id="11" name="Fat_Percentage" tableColumnId="11"/>
      <queryTableField id="19" dataBound="0" tableColumnId="19"/>
      <queryTableField id="12" name="Water_Intake (liters)" tableColumnId="12"/>
      <queryTableField id="24" dataBound="0" tableColumnId="24"/>
      <queryTableField id="13" name="Workout_Frequency (days/week)" tableColumnId="13"/>
      <queryTableField id="14" name="Experience_Level" tableColumnId="14"/>
      <queryTableField id="15" name="BMI" tableColumnId="15"/>
      <queryTableField id="23" dataBound="0"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E590C86-FAD0-4DBC-87FE-09138FBA3D24}" sourceName="Gender">
  <pivotTables>
    <pivotTable tabId="1" name="PivotTable4"/>
  </pivotTables>
  <data>
    <tabular pivotCacheId="119184368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861D904-EE64-40BD-B3E7-AE391987EE63}" sourceName="Gender">
  <pivotTables>
    <pivotTable tabId="4" name="Workout Type"/>
  </pivotTables>
  <data>
    <tabular pivotCacheId="119184368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j_Weight2" xr10:uid="{73E1ED1F-D0B5-4723-968F-B0AE06D33B16}" sourceName="Adj Weight2">
  <pivotTables>
    <pivotTable tabId="4" name="Workout Type"/>
  </pivotTables>
  <data>
    <tabular pivotCacheId="1191843682">
      <items count="219">
        <i x="217" s="1"/>
        <i x="218" s="1"/>
        <i x="216" s="1"/>
        <i x="91" s="1" nd="1"/>
        <i x="26" s="1" nd="1"/>
        <i x="102" s="1" nd="1"/>
        <i x="97" s="1" nd="1"/>
        <i x="88" s="1" nd="1"/>
        <i x="64" s="1" nd="1"/>
        <i x="43" s="1" nd="1"/>
        <i x="1" s="1" nd="1"/>
        <i x="55" s="1" nd="1"/>
        <i x="80" s="1" nd="1"/>
        <i x="67" s="1" nd="1"/>
        <i x="15" s="1" nd="1"/>
        <i x="107" s="1" nd="1"/>
        <i x="17" s="1" nd="1"/>
        <i x="13" s="1" nd="1"/>
        <i x="100" s="1" nd="1"/>
        <i x="53" s="1" nd="1"/>
        <i x="14" s="1" nd="1"/>
        <i x="58" s="1" nd="1"/>
        <i x="38" s="1" nd="1"/>
        <i x="48" s="1" nd="1"/>
        <i x="41" s="1" nd="1"/>
        <i x="59" s="1" nd="1"/>
        <i x="69" s="1" nd="1"/>
        <i x="12" s="1" nd="1"/>
        <i x="51" s="1" nd="1"/>
        <i x="50" s="1" nd="1"/>
        <i x="93" s="1" nd="1"/>
        <i x="106" s="1" nd="1"/>
        <i x="57" s="1" nd="1"/>
        <i x="31" s="1" nd="1"/>
        <i x="24" s="1" nd="1"/>
        <i x="83" s="1" nd="1"/>
        <i x="6" s="1" nd="1"/>
        <i x="35" s="1" nd="1"/>
        <i x="29" s="1" nd="1"/>
        <i x="56" s="1" nd="1"/>
        <i x="25" s="1" nd="1"/>
        <i x="18" s="1" nd="1"/>
        <i x="85" s="1" nd="1"/>
        <i x="45" s="1" nd="1"/>
        <i x="76" s="1" nd="1"/>
        <i x="63" s="1" nd="1"/>
        <i x="30" s="1" nd="1"/>
        <i x="33" s="1" nd="1"/>
        <i x="86" s="1" nd="1"/>
        <i x="32" s="1" nd="1"/>
        <i x="81" s="1" nd="1"/>
        <i x="70" s="1" nd="1"/>
        <i x="42" s="1" nd="1"/>
        <i x="3" s="1" nd="1"/>
        <i x="8" s="1" nd="1"/>
        <i x="23" s="1" nd="1"/>
        <i x="47" s="1" nd="1"/>
        <i x="65" s="1" nd="1"/>
        <i x="99" s="1" nd="1"/>
        <i x="11" s="1" nd="1"/>
        <i x="28" s="1" nd="1"/>
        <i x="22" s="1" nd="1"/>
        <i x="66" s="1" nd="1"/>
        <i x="82" s="1" nd="1"/>
        <i x="89" s="1" nd="1"/>
        <i x="94" s="1" nd="1"/>
        <i x="34" s="1" nd="1"/>
        <i x="105" s="1" nd="1"/>
        <i x="104" s="1" nd="1"/>
        <i x="4" s="1" nd="1"/>
        <i x="68" s="1" nd="1"/>
        <i x="77" s="1" nd="1"/>
        <i x="103" s="1" nd="1"/>
        <i x="101" s="1" nd="1"/>
        <i x="73" s="1" nd="1"/>
        <i x="71" s="1" nd="1"/>
        <i x="2" s="1" nd="1"/>
        <i x="5" s="1" nd="1"/>
        <i x="61" s="1" nd="1"/>
        <i x="78" s="1" nd="1"/>
        <i x="74" s="1" nd="1"/>
        <i x="0" s="1" nd="1"/>
        <i x="87" s="1" nd="1"/>
        <i x="10" s="1" nd="1"/>
        <i x="20" s="1" nd="1"/>
        <i x="49" s="1" nd="1"/>
        <i x="44" s="1" nd="1"/>
        <i x="84" s="1" nd="1"/>
        <i x="9" s="1" nd="1"/>
        <i x="60" s="1" nd="1"/>
        <i x="62" s="1" nd="1"/>
        <i x="72" s="1" nd="1"/>
        <i x="36" s="1" nd="1"/>
        <i x="21" s="1" nd="1"/>
        <i x="54" s="1" nd="1"/>
        <i x="52" s="1" nd="1"/>
        <i x="40" s="1" nd="1"/>
        <i x="92" s="1" nd="1"/>
        <i x="37" s="1" nd="1"/>
        <i x="95" s="1" nd="1"/>
        <i x="90" s="1" nd="1"/>
        <i x="7" s="1" nd="1"/>
        <i x="46" s="1" nd="1"/>
        <i x="98" s="1" nd="1"/>
        <i x="79" s="1" nd="1"/>
        <i x="27" s="1" nd="1"/>
        <i x="39" s="1" nd="1"/>
        <i x="16" s="1" nd="1"/>
        <i x="96" s="1" nd="1"/>
        <i x="19" s="1" nd="1"/>
        <i x="75" s="1" nd="1"/>
        <i x="199" s="1" nd="1"/>
        <i x="134" s="1" nd="1"/>
        <i x="210" s="1" nd="1"/>
        <i x="205" s="1" nd="1"/>
        <i x="196" s="1" nd="1"/>
        <i x="172" s="1" nd="1"/>
        <i x="151" s="1" nd="1"/>
        <i x="109" s="1" nd="1"/>
        <i x="163" s="1" nd="1"/>
        <i x="188" s="1" nd="1"/>
        <i x="175" s="1" nd="1"/>
        <i x="123" s="1" nd="1"/>
        <i x="215" s="1" nd="1"/>
        <i x="125" s="1" nd="1"/>
        <i x="121" s="1" nd="1"/>
        <i x="208" s="1" nd="1"/>
        <i x="161" s="1" nd="1"/>
        <i x="122" s="1" nd="1"/>
        <i x="166" s="1" nd="1"/>
        <i x="146" s="1" nd="1"/>
        <i x="156" s="1" nd="1"/>
        <i x="149" s="1" nd="1"/>
        <i x="167" s="1" nd="1"/>
        <i x="177" s="1" nd="1"/>
        <i x="120" s="1" nd="1"/>
        <i x="159" s="1" nd="1"/>
        <i x="158" s="1" nd="1"/>
        <i x="201" s="1" nd="1"/>
        <i x="214" s="1" nd="1"/>
        <i x="165" s="1" nd="1"/>
        <i x="139" s="1" nd="1"/>
        <i x="132" s="1" nd="1"/>
        <i x="191" s="1" nd="1"/>
        <i x="114" s="1" nd="1"/>
        <i x="143" s="1" nd="1"/>
        <i x="137" s="1" nd="1"/>
        <i x="164" s="1" nd="1"/>
        <i x="133" s="1" nd="1"/>
        <i x="126" s="1" nd="1"/>
        <i x="193" s="1" nd="1"/>
        <i x="153" s="1" nd="1"/>
        <i x="184" s="1" nd="1"/>
        <i x="171" s="1" nd="1"/>
        <i x="138" s="1" nd="1"/>
        <i x="141" s="1" nd="1"/>
        <i x="194" s="1" nd="1"/>
        <i x="140" s="1" nd="1"/>
        <i x="189" s="1" nd="1"/>
        <i x="178" s="1" nd="1"/>
        <i x="150" s="1" nd="1"/>
        <i x="111" s="1" nd="1"/>
        <i x="116" s="1" nd="1"/>
        <i x="131" s="1" nd="1"/>
        <i x="155" s="1" nd="1"/>
        <i x="173" s="1" nd="1"/>
        <i x="207" s="1" nd="1"/>
        <i x="119" s="1" nd="1"/>
        <i x="136" s="1" nd="1"/>
        <i x="130" s="1" nd="1"/>
        <i x="174" s="1" nd="1"/>
        <i x="190" s="1" nd="1"/>
        <i x="197" s="1" nd="1"/>
        <i x="202" s="1" nd="1"/>
        <i x="142" s="1" nd="1"/>
        <i x="213" s="1" nd="1"/>
        <i x="212" s="1" nd="1"/>
        <i x="112" s="1" nd="1"/>
        <i x="176" s="1" nd="1"/>
        <i x="185" s="1" nd="1"/>
        <i x="211" s="1" nd="1"/>
        <i x="209" s="1" nd="1"/>
        <i x="181" s="1" nd="1"/>
        <i x="179" s="1" nd="1"/>
        <i x="110" s="1" nd="1"/>
        <i x="113" s="1" nd="1"/>
        <i x="169" s="1" nd="1"/>
        <i x="186" s="1" nd="1"/>
        <i x="182" s="1" nd="1"/>
        <i x="108" s="1" nd="1"/>
        <i x="195" s="1" nd="1"/>
        <i x="118" s="1" nd="1"/>
        <i x="128" s="1" nd="1"/>
        <i x="157" s="1" nd="1"/>
        <i x="152" s="1" nd="1"/>
        <i x="192" s="1" nd="1"/>
        <i x="117" s="1" nd="1"/>
        <i x="168" s="1" nd="1"/>
        <i x="170" s="1" nd="1"/>
        <i x="180" s="1" nd="1"/>
        <i x="144" s="1" nd="1"/>
        <i x="129" s="1" nd="1"/>
        <i x="162" s="1" nd="1"/>
        <i x="160" s="1" nd="1"/>
        <i x="148" s="1" nd="1"/>
        <i x="200" s="1" nd="1"/>
        <i x="145" s="1" nd="1"/>
        <i x="203" s="1" nd="1"/>
        <i x="198" s="1" nd="1"/>
        <i x="115" s="1" nd="1"/>
        <i x="154" s="1" nd="1"/>
        <i x="206" s="1" nd="1"/>
        <i x="187" s="1" nd="1"/>
        <i x="135" s="1" nd="1"/>
        <i x="147" s="1" nd="1"/>
        <i x="124" s="1" nd="1"/>
        <i x="204" s="1" nd="1"/>
        <i x="127" s="1" nd="1"/>
        <i x="18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29422DEF-2CF3-469B-B268-87BECBD76D40}" sourceName="Experience_Level">
  <pivotTables>
    <pivotTable tabId="1" name="PivotTable4"/>
  </pivotTables>
  <data>
    <tabular pivotCacheId="1191843682">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out_Type" xr10:uid="{BE5371A1-CDD5-4BDA-B5AA-25C21BB018DF}" sourceName="Workout_Type">
  <pivotTables>
    <pivotTable tabId="1" name="PivotTable4"/>
  </pivotTables>
  <data>
    <tabular pivotCacheId="1191843682">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95B3F69-9733-4314-BB8F-D7BAE854A3C3}" cache="Slicer_Gender" caption="Gender" style="SlicerStyleDark1" rowHeight="247650"/>
  <slicer name="Experience_Level 1" xr10:uid="{27BEDA6D-5EC7-40C8-815E-7CF51FBCD65A}" cache="Slicer_Experience_Level" caption="Experience_Level" style="SlicerStyleDark1" rowHeight="247650"/>
  <slicer name="Workout_Type 1" xr10:uid="{0C25F447-F818-4339-BF3F-1942A4A2A3DB}" cache="Slicer_Workout_Type" caption="Workout_Type" style="SlicerStyleDark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A20250A-0928-4DE7-8708-DCEC6F7AA521}" cache="Slicer_Gender1" caption="Gender" rowHeight="247650"/>
  <slicer name="Weight Groups" xr10:uid="{FAE18AE7-1A22-4023-98DD-45BCF5108A61}" cache="Slicer_Adj_Weight2" caption="Weight Groups"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196F47-BF19-484B-AB0B-3B82F4F3D014}" name="gym_members_exercise_tracking" displayName="gym_members_exercise_tracking" ref="A1:X974" tableType="queryTable" totalsRowShown="0">
  <autoFilter ref="A1:X974" xr:uid="{16196F47-BF19-484B-AB0B-3B82F4F3D014}"/>
  <tableColumns count="24">
    <tableColumn id="1" xr3:uid="{9C00A856-F2AB-4CB5-A255-460F31F57006}" uniqueName="1" name="Age" queryTableFieldId="1"/>
    <tableColumn id="22" xr3:uid="{A4B090B8-B0F3-4F8D-B823-A2B243FFF971}" uniqueName="22" name="ID" queryTableFieldId="22"/>
    <tableColumn id="2" xr3:uid="{B89321EB-D314-49CC-82D6-71D01C5D61B7}" uniqueName="2" name="Gender" queryTableFieldId="2" dataDxfId="93"/>
    <tableColumn id="3" xr3:uid="{0C3D3C32-8B1B-48C4-87C9-0271150C884E}" uniqueName="3" name="Weight (kg)" queryTableFieldId="3"/>
    <tableColumn id="16" xr3:uid="{3692CF37-E7AD-465E-BDBF-E3494422AED9}" uniqueName="16" name="Adj Weight" queryTableFieldId="16">
      <calculatedColumnFormula>IF(LEN($D2)=4, $D2/10, IF(LEN($D2)=3, $D2/10, IF(LEN($D2)=2, $D2 &amp; ".0", $D2)))</calculatedColumnFormula>
    </tableColumn>
    <tableColumn id="4" xr3:uid="{AA8FD2D6-F510-4761-BAB5-C66EEC871D61}" uniqueName="4" name="Height (m)" queryTableFieldId="4"/>
    <tableColumn id="17" xr3:uid="{AA11A0CE-7E68-4640-AA93-E474B44D5D62}" uniqueName="17" name="Height (m)2" queryTableFieldId="17">
      <calculatedColumnFormula>IF(LEN(F2)=3, F2/100, IF(LEN(F2)=2, (F2*10)/100, ""))</calculatedColumnFormula>
    </tableColumn>
    <tableColumn id="5" xr3:uid="{155BC2B1-435C-4900-9761-7760B8AAFC66}" uniqueName="5" name="Max_BPM" queryTableFieldId="5"/>
    <tableColumn id="6" xr3:uid="{5DFC8307-82C3-4E8C-8FD2-A9C0CD3AAD1C}" uniqueName="6" name="Avg_BPM" queryTableFieldId="6"/>
    <tableColumn id="7" xr3:uid="{7E23990D-18BF-434E-A38A-70127E1B0868}" uniqueName="7" name="Resting_BPM" queryTableFieldId="7"/>
    <tableColumn id="8" xr3:uid="{B976511B-753C-4B3A-89EE-4F552BD7245E}" uniqueName="8" name="Session_Duration (hours)" queryTableFieldId="8"/>
    <tableColumn id="18" xr3:uid="{A955FC0A-D929-47E3-8857-D4EDC594FDA9}" uniqueName="18" name="Adj Sess Durat (hs)" queryTableFieldId="18">
      <calculatedColumnFormula>IF(LEN(K2)=3, K2/100, IF(LEN(K2)=2, (K2*10)/100, ""))</calculatedColumnFormula>
    </tableColumn>
    <tableColumn id="9" xr3:uid="{80521B7E-0565-419D-B49D-66154A712276}" uniqueName="9" name="Calories_Burned" queryTableFieldId="9"/>
    <tableColumn id="20" xr3:uid="{76013230-C76B-49A8-99A2-BB875586A4E6}" uniqueName="20" name="Adj Calories" queryTableFieldId="20">
      <calculatedColumnFormula>M2/10</calculatedColumnFormula>
    </tableColumn>
    <tableColumn id="21" xr3:uid="{82AB68A0-CEFB-4B2F-BE0C-7ADB5A41B6FE}" uniqueName="21" name="Calories_per_hour" queryTableFieldId="21" dataDxfId="67">
      <calculatedColumnFormula>$N2/$L2</calculatedColumnFormula>
    </tableColumn>
    <tableColumn id="10" xr3:uid="{16FAD231-A78A-485C-8DCB-910956AB6B10}" uniqueName="10" name="Workout_Type" queryTableFieldId="10" dataDxfId="92"/>
    <tableColumn id="11" xr3:uid="{5C377C33-C75B-4BB3-B515-67E8B04E3B9A}" uniqueName="11" name="Fat_Percentage" queryTableFieldId="11"/>
    <tableColumn id="19" xr3:uid="{019772C5-E8EB-4B5D-9B2E-4D566D50C544}" uniqueName="19" name="Adj Fat" queryTableFieldId="19">
      <calculatedColumnFormula>IF(LEN(Q2)=3, Q2/10, IF(LEN(Q2)=2, (Q2*10)/1, ""))</calculatedColumnFormula>
    </tableColumn>
    <tableColumn id="12" xr3:uid="{E831F856-F818-4DBB-BD1D-034B89DEB410}" uniqueName="12" name="Water_Intake (liters)" queryTableFieldId="12"/>
    <tableColumn id="24" xr3:uid="{8A5C451F-879A-41CD-8BEA-6EE1A3F9105E}" uniqueName="24" name="Adj Water" queryTableFieldId="24">
      <calculatedColumnFormula>gym_members_exercise_tracking[[#This Row],[Water_Intake (liters)]]/10</calculatedColumnFormula>
    </tableColumn>
    <tableColumn id="13" xr3:uid="{BDB6E485-B5BB-4465-956A-A25E9344C059}" uniqueName="13" name="Workout_Frequency (days/week)" queryTableFieldId="13"/>
    <tableColumn id="14" xr3:uid="{B69B4E49-4DE7-4AC6-A1FC-BC84C5C582CD}" uniqueName="14" name="Experience_Level" queryTableFieldId="14"/>
    <tableColumn id="15" xr3:uid="{39A4E8DA-DF6A-423C-BB61-A675B22CFB83}" uniqueName="15" name="BMI" queryTableFieldId="15"/>
    <tableColumn id="23" xr3:uid="{4E3B9357-E054-4921-8BE8-52D15E671CBD}" uniqueName="23" name="Adj BMI" queryTableFieldId="23">
      <calculatedColumnFormula>IF(LEN($W2)=4, $W2/100, IF(LEN($W2)=3, $W2/10, $W2))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4F965A-B602-4D99-8C56-D26465C5010E}" name="Table2" displayName="Table2" ref="A1:C974" totalsRowShown="0">
  <autoFilter ref="A1:C974" xr:uid="{9B4F965A-B602-4D99-8C56-D26465C5010E}"/>
  <tableColumns count="3">
    <tableColumn id="1" xr3:uid="{EF781D35-5B10-4296-85F8-41C8B0A2C801}" name="Adj Calories"/>
    <tableColumn id="2" xr3:uid="{8D1EDC83-6852-4D72-9AD9-1CAD0321EBB3}" name="Adj Fat"/>
    <tableColumn id="3" xr3:uid="{FAAC87C7-5FC7-4D32-8C96-3290A524B02C}" name="Adj Wat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ECCC2-BD3C-43D4-892F-4E232999EE24}">
  <dimension ref="A1:X974"/>
  <sheetViews>
    <sheetView zoomScale="91" zoomScaleNormal="205" workbookViewId="0">
      <selection activeCell="C11" sqref="C11"/>
    </sheetView>
  </sheetViews>
  <sheetFormatPr defaultRowHeight="14.4" x14ac:dyDescent="0.3"/>
  <cols>
    <col min="1" max="1" width="6.21875" bestFit="1" customWidth="1"/>
    <col min="2" max="2" width="6.21875" customWidth="1"/>
    <col min="3" max="3" width="9.33203125" bestFit="1" customWidth="1"/>
    <col min="4" max="4" width="12.5546875" bestFit="1" customWidth="1"/>
    <col min="5" max="5" width="12.5546875" customWidth="1"/>
    <col min="6" max="6" width="12" bestFit="1" customWidth="1"/>
    <col min="7" max="7" width="12" customWidth="1"/>
    <col min="8" max="8" width="11" bestFit="1" customWidth="1"/>
    <col min="9" max="9" width="10.5546875" bestFit="1" customWidth="1"/>
    <col min="10" max="10" width="13.77734375" bestFit="1" customWidth="1"/>
    <col min="11" max="11" width="24.109375" bestFit="1" customWidth="1"/>
    <col min="12" max="12" width="24.109375" customWidth="1"/>
    <col min="13" max="13" width="16.88671875" bestFit="1" customWidth="1"/>
    <col min="14" max="14" width="16.88671875" customWidth="1"/>
    <col min="15" max="15" width="16.88671875" style="4" customWidth="1"/>
    <col min="16" max="16" width="14.88671875" bestFit="1" customWidth="1"/>
    <col min="17" max="17" width="16.109375" bestFit="1" customWidth="1"/>
    <col min="18" max="18" width="16.109375" customWidth="1"/>
    <col min="19" max="19" width="20.44140625" bestFit="1" customWidth="1"/>
    <col min="20" max="20" width="20.44140625" customWidth="1"/>
    <col min="21" max="21" width="30.6640625" bestFit="1" customWidth="1"/>
    <col min="22" max="22" width="17.6640625" bestFit="1" customWidth="1"/>
    <col min="23" max="23" width="6.33203125" bestFit="1" customWidth="1"/>
  </cols>
  <sheetData>
    <row r="1" spans="1:24" x14ac:dyDescent="0.3">
      <c r="A1" t="s">
        <v>0</v>
      </c>
      <c r="B1" t="s">
        <v>29</v>
      </c>
      <c r="C1" t="s">
        <v>1</v>
      </c>
      <c r="D1" t="s">
        <v>2</v>
      </c>
      <c r="E1" t="s">
        <v>21</v>
      </c>
      <c r="F1" t="s">
        <v>3</v>
      </c>
      <c r="G1" t="s">
        <v>22</v>
      </c>
      <c r="H1" t="s">
        <v>4</v>
      </c>
      <c r="I1" t="s">
        <v>5</v>
      </c>
      <c r="J1" t="s">
        <v>6</v>
      </c>
      <c r="K1" t="s">
        <v>7</v>
      </c>
      <c r="L1" t="s">
        <v>23</v>
      </c>
      <c r="M1" t="s">
        <v>8</v>
      </c>
      <c r="N1" t="s">
        <v>25</v>
      </c>
      <c r="O1" s="4" t="s">
        <v>28</v>
      </c>
      <c r="P1" t="s">
        <v>9</v>
      </c>
      <c r="Q1" t="s">
        <v>10</v>
      </c>
      <c r="R1" t="s">
        <v>24</v>
      </c>
      <c r="S1" t="s">
        <v>11</v>
      </c>
      <c r="T1" t="s">
        <v>47</v>
      </c>
      <c r="U1" t="s">
        <v>12</v>
      </c>
      <c r="V1" t="s">
        <v>13</v>
      </c>
      <c r="W1" t="s">
        <v>14</v>
      </c>
      <c r="X1" t="s">
        <v>44</v>
      </c>
    </row>
    <row r="2" spans="1:24" x14ac:dyDescent="0.3">
      <c r="A2">
        <v>56</v>
      </c>
      <c r="B2">
        <v>1</v>
      </c>
      <c r="C2" t="s">
        <v>15</v>
      </c>
      <c r="D2">
        <v>883</v>
      </c>
      <c r="E2">
        <f>IF(LEN($D2)=4, $D2/10, IF(LEN($D2)=3, $D2/10, IF(LEN($D2)=2, $D2 &amp; ".0", $D2)))</f>
        <v>88.3</v>
      </c>
      <c r="F2">
        <v>171</v>
      </c>
      <c r="G2">
        <f>IF(LEN(F2)=3, F2/100, IF(LEN(F2)=2, (F2*10)/100, ""))</f>
        <v>1.71</v>
      </c>
      <c r="H2">
        <v>180</v>
      </c>
      <c r="I2">
        <v>157</v>
      </c>
      <c r="J2">
        <v>60</v>
      </c>
      <c r="K2">
        <v>169</v>
      </c>
      <c r="L2">
        <f>IF(LEN(K2)=3, K2/100, IF(LEN(K2)=2, (K2*10)/100, ""))</f>
        <v>1.69</v>
      </c>
      <c r="M2">
        <v>13130</v>
      </c>
      <c r="N2">
        <f>M2/10</f>
        <v>1313</v>
      </c>
      <c r="O2" s="4">
        <f>$N2/$L2</f>
        <v>776.92307692307691</v>
      </c>
      <c r="P2" t="s">
        <v>16</v>
      </c>
      <c r="Q2">
        <v>126</v>
      </c>
      <c r="R2">
        <f>IF(LEN(Q2)=3, Q2/10, IF(LEN(Q2)=2, (Q2*10)/1, ""))</f>
        <v>12.6</v>
      </c>
      <c r="S2">
        <v>35</v>
      </c>
      <c r="T2">
        <f>gym_members_exercise_tracking[[#This Row],[Water_Intake (liters)]]/10</f>
        <v>3.5</v>
      </c>
      <c r="U2">
        <v>4</v>
      </c>
      <c r="V2">
        <v>3</v>
      </c>
      <c r="W2">
        <v>302</v>
      </c>
      <c r="X2">
        <f>IF(LEN($W2)=4, $W2/100, IF(LEN($W2)=3, $W2/10, $W2))</f>
        <v>30.2</v>
      </c>
    </row>
    <row r="3" spans="1:24" x14ac:dyDescent="0.3">
      <c r="A3">
        <v>46</v>
      </c>
      <c r="B3">
        <v>2</v>
      </c>
      <c r="C3" t="s">
        <v>17</v>
      </c>
      <c r="D3">
        <v>749</v>
      </c>
      <c r="E3">
        <f t="shared" ref="E3:E66" si="0">IF(LEN($D3)=4, $D3/10, IF(LEN($D3)=3, $D3/10, IF(LEN($D3)=2, $D3 &amp; ".0", $D3)))</f>
        <v>74.900000000000006</v>
      </c>
      <c r="F3">
        <v>153</v>
      </c>
      <c r="G3">
        <f t="shared" ref="G3:G66" si="1">IF(LEN(F3)=3, F3/100, IF(LEN(F3)=2, (F3*10)/100, ""))</f>
        <v>1.53</v>
      </c>
      <c r="H3">
        <v>179</v>
      </c>
      <c r="I3">
        <v>151</v>
      </c>
      <c r="J3">
        <v>66</v>
      </c>
      <c r="K3">
        <v>13</v>
      </c>
      <c r="L3">
        <f t="shared" ref="L3:L66" si="2">IF(LEN(K3)=3, K3/100, IF(LEN(K3)=2, (K3*10)/100, ""))</f>
        <v>1.3</v>
      </c>
      <c r="M3">
        <v>8830</v>
      </c>
      <c r="N3">
        <f t="shared" ref="N3:N66" si="3">M3/10</f>
        <v>883</v>
      </c>
      <c r="O3" s="4">
        <f t="shared" ref="O3:O66" si="4">$N3/$L3</f>
        <v>679.23076923076917</v>
      </c>
      <c r="P3" t="s">
        <v>18</v>
      </c>
      <c r="Q3">
        <v>339</v>
      </c>
      <c r="R3">
        <f t="shared" ref="R3:R66" si="5">IF(LEN(Q3)=3, Q3/10, IF(LEN(Q3)=2, (Q3*10)/1, ""))</f>
        <v>33.9</v>
      </c>
      <c r="S3">
        <v>21</v>
      </c>
      <c r="T3">
        <f>gym_members_exercise_tracking[[#This Row],[Water_Intake (liters)]]/10</f>
        <v>2.1</v>
      </c>
      <c r="U3">
        <v>4</v>
      </c>
      <c r="V3">
        <v>2</v>
      </c>
      <c r="W3">
        <v>320</v>
      </c>
      <c r="X3">
        <f t="shared" ref="X3:X66" si="6">IF(LEN($W3)=4, $W3/100, IF(LEN($W3)=3, $W3/10, $W3))</f>
        <v>32</v>
      </c>
    </row>
    <row r="4" spans="1:24" x14ac:dyDescent="0.3">
      <c r="A4">
        <v>32</v>
      </c>
      <c r="B4">
        <v>3</v>
      </c>
      <c r="C4" t="s">
        <v>17</v>
      </c>
      <c r="D4">
        <v>681</v>
      </c>
      <c r="E4">
        <f t="shared" si="0"/>
        <v>68.099999999999994</v>
      </c>
      <c r="F4">
        <v>166</v>
      </c>
      <c r="G4">
        <f t="shared" si="1"/>
        <v>1.66</v>
      </c>
      <c r="H4">
        <v>167</v>
      </c>
      <c r="I4">
        <v>122</v>
      </c>
      <c r="J4">
        <v>54</v>
      </c>
      <c r="K4">
        <v>111</v>
      </c>
      <c r="L4">
        <f t="shared" si="2"/>
        <v>1.1100000000000001</v>
      </c>
      <c r="M4">
        <v>6770</v>
      </c>
      <c r="N4">
        <f t="shared" si="3"/>
        <v>677</v>
      </c>
      <c r="O4" s="4">
        <f t="shared" si="4"/>
        <v>609.90990990990986</v>
      </c>
      <c r="P4" t="s">
        <v>19</v>
      </c>
      <c r="Q4">
        <v>334</v>
      </c>
      <c r="R4">
        <f t="shared" si="5"/>
        <v>33.4</v>
      </c>
      <c r="S4">
        <v>23</v>
      </c>
      <c r="T4">
        <f>gym_members_exercise_tracking[[#This Row],[Water_Intake (liters)]]/10</f>
        <v>2.2999999999999998</v>
      </c>
      <c r="U4">
        <v>4</v>
      </c>
      <c r="V4">
        <v>2</v>
      </c>
      <c r="W4">
        <v>2471</v>
      </c>
      <c r="X4">
        <f t="shared" si="6"/>
        <v>24.71</v>
      </c>
    </row>
    <row r="5" spans="1:24" x14ac:dyDescent="0.3">
      <c r="A5">
        <v>25</v>
      </c>
      <c r="B5">
        <v>4</v>
      </c>
      <c r="C5" t="s">
        <v>15</v>
      </c>
      <c r="D5">
        <v>532</v>
      </c>
      <c r="E5">
        <f t="shared" si="0"/>
        <v>53.2</v>
      </c>
      <c r="F5">
        <v>17</v>
      </c>
      <c r="G5">
        <f t="shared" si="1"/>
        <v>1.7</v>
      </c>
      <c r="H5">
        <v>190</v>
      </c>
      <c r="I5">
        <v>164</v>
      </c>
      <c r="J5">
        <v>56</v>
      </c>
      <c r="K5">
        <v>59</v>
      </c>
      <c r="L5">
        <f t="shared" si="2"/>
        <v>5.9</v>
      </c>
      <c r="M5">
        <v>5320</v>
      </c>
      <c r="N5">
        <f t="shared" si="3"/>
        <v>532</v>
      </c>
      <c r="O5" s="4">
        <f t="shared" si="4"/>
        <v>90.169491525423723</v>
      </c>
      <c r="P5" t="s">
        <v>20</v>
      </c>
      <c r="Q5">
        <v>288</v>
      </c>
      <c r="R5">
        <f t="shared" si="5"/>
        <v>28.8</v>
      </c>
      <c r="S5">
        <v>21</v>
      </c>
      <c r="T5">
        <f>gym_members_exercise_tracking[[#This Row],[Water_Intake (liters)]]/10</f>
        <v>2.1</v>
      </c>
      <c r="U5">
        <v>3</v>
      </c>
      <c r="V5">
        <v>1</v>
      </c>
      <c r="W5">
        <v>1841</v>
      </c>
      <c r="X5">
        <f t="shared" si="6"/>
        <v>18.41</v>
      </c>
    </row>
    <row r="6" spans="1:24" x14ac:dyDescent="0.3">
      <c r="A6">
        <v>38</v>
      </c>
      <c r="B6">
        <v>5</v>
      </c>
      <c r="C6" t="s">
        <v>15</v>
      </c>
      <c r="D6">
        <v>461</v>
      </c>
      <c r="E6">
        <f t="shared" si="0"/>
        <v>46.1</v>
      </c>
      <c r="F6">
        <v>179</v>
      </c>
      <c r="G6">
        <f t="shared" si="1"/>
        <v>1.79</v>
      </c>
      <c r="H6">
        <v>188</v>
      </c>
      <c r="I6">
        <v>158</v>
      </c>
      <c r="J6">
        <v>68</v>
      </c>
      <c r="K6">
        <v>64</v>
      </c>
      <c r="L6">
        <f t="shared" si="2"/>
        <v>6.4</v>
      </c>
      <c r="M6">
        <v>5560</v>
      </c>
      <c r="N6">
        <f t="shared" si="3"/>
        <v>556</v>
      </c>
      <c r="O6" s="4">
        <f t="shared" si="4"/>
        <v>86.875</v>
      </c>
      <c r="P6" t="s">
        <v>20</v>
      </c>
      <c r="Q6">
        <v>292</v>
      </c>
      <c r="R6">
        <f t="shared" si="5"/>
        <v>29.2</v>
      </c>
      <c r="S6">
        <v>28</v>
      </c>
      <c r="T6">
        <f>gym_members_exercise_tracking[[#This Row],[Water_Intake (liters)]]/10</f>
        <v>2.8</v>
      </c>
      <c r="U6">
        <v>3</v>
      </c>
      <c r="V6">
        <v>1</v>
      </c>
      <c r="W6">
        <v>1439</v>
      </c>
      <c r="X6">
        <f t="shared" si="6"/>
        <v>14.39</v>
      </c>
    </row>
    <row r="7" spans="1:24" x14ac:dyDescent="0.3">
      <c r="A7">
        <v>56</v>
      </c>
      <c r="B7">
        <v>6</v>
      </c>
      <c r="C7" t="s">
        <v>17</v>
      </c>
      <c r="D7">
        <v>580</v>
      </c>
      <c r="E7">
        <f t="shared" si="0"/>
        <v>58</v>
      </c>
      <c r="F7">
        <v>168</v>
      </c>
      <c r="G7">
        <f t="shared" si="1"/>
        <v>1.68</v>
      </c>
      <c r="H7">
        <v>168</v>
      </c>
      <c r="I7">
        <v>156</v>
      </c>
      <c r="J7">
        <v>74</v>
      </c>
      <c r="K7">
        <v>159</v>
      </c>
      <c r="L7">
        <f t="shared" si="2"/>
        <v>1.59</v>
      </c>
      <c r="M7">
        <v>11160</v>
      </c>
      <c r="N7">
        <f t="shared" si="3"/>
        <v>1116</v>
      </c>
      <c r="O7" s="4">
        <f t="shared" si="4"/>
        <v>701.88679245283015</v>
      </c>
      <c r="P7" t="s">
        <v>18</v>
      </c>
      <c r="Q7">
        <v>155</v>
      </c>
      <c r="R7">
        <f t="shared" si="5"/>
        <v>15.5</v>
      </c>
      <c r="S7">
        <v>27</v>
      </c>
      <c r="T7">
        <f>gym_members_exercise_tracking[[#This Row],[Water_Intake (liters)]]/10</f>
        <v>2.7</v>
      </c>
      <c r="U7">
        <v>5</v>
      </c>
      <c r="V7">
        <v>3</v>
      </c>
      <c r="W7">
        <v>2055</v>
      </c>
      <c r="X7">
        <f t="shared" si="6"/>
        <v>20.55</v>
      </c>
    </row>
    <row r="8" spans="1:24" x14ac:dyDescent="0.3">
      <c r="A8">
        <v>36</v>
      </c>
      <c r="B8">
        <v>7</v>
      </c>
      <c r="C8" t="s">
        <v>15</v>
      </c>
      <c r="D8">
        <v>703</v>
      </c>
      <c r="E8">
        <f t="shared" si="0"/>
        <v>70.3</v>
      </c>
      <c r="F8">
        <v>172</v>
      </c>
      <c r="G8">
        <f t="shared" si="1"/>
        <v>1.72</v>
      </c>
      <c r="H8">
        <v>174</v>
      </c>
      <c r="I8">
        <v>169</v>
      </c>
      <c r="J8">
        <v>73</v>
      </c>
      <c r="K8">
        <v>149</v>
      </c>
      <c r="L8">
        <f t="shared" si="2"/>
        <v>1.49</v>
      </c>
      <c r="M8">
        <v>13850</v>
      </c>
      <c r="N8">
        <f t="shared" si="3"/>
        <v>1385</v>
      </c>
      <c r="O8" s="4">
        <f t="shared" si="4"/>
        <v>929.53020134228188</v>
      </c>
      <c r="P8" t="s">
        <v>19</v>
      </c>
      <c r="Q8">
        <v>213</v>
      </c>
      <c r="R8">
        <f t="shared" si="5"/>
        <v>21.3</v>
      </c>
      <c r="S8">
        <v>23</v>
      </c>
      <c r="T8">
        <f>gym_members_exercise_tracking[[#This Row],[Water_Intake (liters)]]/10</f>
        <v>2.2999999999999998</v>
      </c>
      <c r="U8">
        <v>3</v>
      </c>
      <c r="V8">
        <v>2</v>
      </c>
      <c r="W8">
        <v>2376</v>
      </c>
      <c r="X8">
        <f t="shared" si="6"/>
        <v>23.76</v>
      </c>
    </row>
    <row r="9" spans="1:24" x14ac:dyDescent="0.3">
      <c r="A9">
        <v>40</v>
      </c>
      <c r="B9">
        <v>8</v>
      </c>
      <c r="C9" t="s">
        <v>17</v>
      </c>
      <c r="D9">
        <v>697</v>
      </c>
      <c r="E9">
        <f t="shared" si="0"/>
        <v>69.7</v>
      </c>
      <c r="F9">
        <v>151</v>
      </c>
      <c r="G9">
        <f t="shared" si="1"/>
        <v>1.51</v>
      </c>
      <c r="H9">
        <v>189</v>
      </c>
      <c r="I9">
        <v>141</v>
      </c>
      <c r="J9">
        <v>64</v>
      </c>
      <c r="K9">
        <v>127</v>
      </c>
      <c r="L9">
        <f t="shared" si="2"/>
        <v>1.27</v>
      </c>
      <c r="M9">
        <v>8950</v>
      </c>
      <c r="N9">
        <f t="shared" si="3"/>
        <v>895</v>
      </c>
      <c r="O9" s="4">
        <f t="shared" si="4"/>
        <v>704.72440944881885</v>
      </c>
      <c r="P9" t="s">
        <v>19</v>
      </c>
      <c r="Q9">
        <v>306</v>
      </c>
      <c r="R9">
        <f t="shared" si="5"/>
        <v>30.6</v>
      </c>
      <c r="S9">
        <v>19</v>
      </c>
      <c r="T9">
        <f>gym_members_exercise_tracking[[#This Row],[Water_Intake (liters)]]/10</f>
        <v>1.9</v>
      </c>
      <c r="U9">
        <v>3</v>
      </c>
      <c r="V9">
        <v>2</v>
      </c>
      <c r="W9">
        <v>3057</v>
      </c>
      <c r="X9">
        <f t="shared" si="6"/>
        <v>30.57</v>
      </c>
    </row>
    <row r="10" spans="1:24" x14ac:dyDescent="0.3">
      <c r="A10">
        <v>28</v>
      </c>
      <c r="B10">
        <v>9</v>
      </c>
      <c r="C10" t="s">
        <v>15</v>
      </c>
      <c r="D10">
        <v>1217</v>
      </c>
      <c r="E10">
        <f t="shared" si="0"/>
        <v>121.7</v>
      </c>
      <c r="F10">
        <v>194</v>
      </c>
      <c r="G10">
        <f t="shared" si="1"/>
        <v>1.94</v>
      </c>
      <c r="H10">
        <v>185</v>
      </c>
      <c r="I10">
        <v>127</v>
      </c>
      <c r="J10">
        <v>52</v>
      </c>
      <c r="K10">
        <v>103</v>
      </c>
      <c r="L10">
        <f t="shared" si="2"/>
        <v>1.03</v>
      </c>
      <c r="M10">
        <v>7190</v>
      </c>
      <c r="N10">
        <f t="shared" si="3"/>
        <v>719</v>
      </c>
      <c r="O10" s="4">
        <f t="shared" si="4"/>
        <v>698.05825242718447</v>
      </c>
      <c r="P10" t="s">
        <v>20</v>
      </c>
      <c r="Q10">
        <v>289</v>
      </c>
      <c r="R10">
        <f t="shared" si="5"/>
        <v>28.9</v>
      </c>
      <c r="S10">
        <v>26</v>
      </c>
      <c r="T10">
        <f>gym_members_exercise_tracking[[#This Row],[Water_Intake (liters)]]/10</f>
        <v>2.6</v>
      </c>
      <c r="U10">
        <v>4</v>
      </c>
      <c r="V10">
        <v>2</v>
      </c>
      <c r="W10">
        <v>3234</v>
      </c>
      <c r="X10">
        <f t="shared" si="6"/>
        <v>32.340000000000003</v>
      </c>
    </row>
    <row r="11" spans="1:24" x14ac:dyDescent="0.3">
      <c r="A11">
        <v>28</v>
      </c>
      <c r="B11">
        <v>10</v>
      </c>
      <c r="C11" t="s">
        <v>15</v>
      </c>
      <c r="D11">
        <v>1018</v>
      </c>
      <c r="E11">
        <f t="shared" si="0"/>
        <v>101.8</v>
      </c>
      <c r="F11">
        <v>184</v>
      </c>
      <c r="G11">
        <f t="shared" si="1"/>
        <v>1.84</v>
      </c>
      <c r="H11">
        <v>169</v>
      </c>
      <c r="I11">
        <v>136</v>
      </c>
      <c r="J11">
        <v>64</v>
      </c>
      <c r="K11">
        <v>108</v>
      </c>
      <c r="L11">
        <f t="shared" si="2"/>
        <v>1.08</v>
      </c>
      <c r="M11">
        <v>8080</v>
      </c>
      <c r="N11">
        <f t="shared" si="3"/>
        <v>808</v>
      </c>
      <c r="O11" s="4">
        <f t="shared" si="4"/>
        <v>748.14814814814815</v>
      </c>
      <c r="P11" t="s">
        <v>19</v>
      </c>
      <c r="Q11">
        <v>297</v>
      </c>
      <c r="R11">
        <f t="shared" si="5"/>
        <v>29.7</v>
      </c>
      <c r="S11">
        <v>27</v>
      </c>
      <c r="T11">
        <f>gym_members_exercise_tracking[[#This Row],[Water_Intake (liters)]]/10</f>
        <v>2.7</v>
      </c>
      <c r="U11">
        <v>3</v>
      </c>
      <c r="V11">
        <v>1</v>
      </c>
      <c r="W11">
        <v>3007</v>
      </c>
      <c r="X11">
        <f t="shared" si="6"/>
        <v>30.07</v>
      </c>
    </row>
    <row r="12" spans="1:24" x14ac:dyDescent="0.3">
      <c r="A12">
        <v>41</v>
      </c>
      <c r="B12">
        <v>11</v>
      </c>
      <c r="C12" t="s">
        <v>15</v>
      </c>
      <c r="D12">
        <v>1208</v>
      </c>
      <c r="E12">
        <f t="shared" si="0"/>
        <v>120.8</v>
      </c>
      <c r="F12">
        <v>167</v>
      </c>
      <c r="G12">
        <f t="shared" si="1"/>
        <v>1.67</v>
      </c>
      <c r="H12">
        <v>188</v>
      </c>
      <c r="I12">
        <v>146</v>
      </c>
      <c r="J12">
        <v>54</v>
      </c>
      <c r="K12">
        <v>82</v>
      </c>
      <c r="L12">
        <f t="shared" si="2"/>
        <v>8.1999999999999993</v>
      </c>
      <c r="M12">
        <v>5930</v>
      </c>
      <c r="N12">
        <f t="shared" si="3"/>
        <v>593</v>
      </c>
      <c r="O12" s="4">
        <f t="shared" si="4"/>
        <v>72.317073170731717</v>
      </c>
      <c r="P12" t="s">
        <v>18</v>
      </c>
      <c r="Q12">
        <v>205</v>
      </c>
      <c r="R12">
        <f t="shared" si="5"/>
        <v>20.5</v>
      </c>
      <c r="S12">
        <v>30</v>
      </c>
      <c r="T12">
        <f>gym_members_exercise_tracking[[#This Row],[Water_Intake (liters)]]/10</f>
        <v>3</v>
      </c>
      <c r="U12">
        <v>2</v>
      </c>
      <c r="V12">
        <v>1</v>
      </c>
      <c r="W12">
        <v>4331</v>
      </c>
      <c r="X12">
        <f t="shared" si="6"/>
        <v>43.31</v>
      </c>
    </row>
    <row r="13" spans="1:24" x14ac:dyDescent="0.3">
      <c r="A13">
        <v>53</v>
      </c>
      <c r="B13">
        <v>12</v>
      </c>
      <c r="C13" t="s">
        <v>15</v>
      </c>
      <c r="D13">
        <v>517</v>
      </c>
      <c r="E13">
        <f t="shared" si="0"/>
        <v>51.7</v>
      </c>
      <c r="F13">
        <v>17</v>
      </c>
      <c r="G13">
        <f t="shared" si="1"/>
        <v>1.7</v>
      </c>
      <c r="H13">
        <v>175</v>
      </c>
      <c r="I13">
        <v>152</v>
      </c>
      <c r="J13">
        <v>72</v>
      </c>
      <c r="K13">
        <v>115</v>
      </c>
      <c r="L13">
        <f t="shared" si="2"/>
        <v>1.1499999999999999</v>
      </c>
      <c r="M13">
        <v>8650</v>
      </c>
      <c r="N13">
        <f t="shared" si="3"/>
        <v>865</v>
      </c>
      <c r="O13" s="4">
        <f t="shared" si="4"/>
        <v>752.17391304347836</v>
      </c>
      <c r="P13" t="s">
        <v>18</v>
      </c>
      <c r="Q13">
        <v>236</v>
      </c>
      <c r="R13">
        <f t="shared" si="5"/>
        <v>23.6</v>
      </c>
      <c r="S13">
        <v>35</v>
      </c>
      <c r="T13">
        <f>gym_members_exercise_tracking[[#This Row],[Water_Intake (liters)]]/10</f>
        <v>3.5</v>
      </c>
      <c r="U13">
        <v>3</v>
      </c>
      <c r="V13">
        <v>2</v>
      </c>
      <c r="W13">
        <v>1789</v>
      </c>
      <c r="X13">
        <f t="shared" si="6"/>
        <v>17.89</v>
      </c>
    </row>
    <row r="14" spans="1:24" x14ac:dyDescent="0.3">
      <c r="A14">
        <v>57</v>
      </c>
      <c r="B14">
        <v>13</v>
      </c>
      <c r="C14" t="s">
        <v>15</v>
      </c>
      <c r="D14">
        <v>1125</v>
      </c>
      <c r="E14">
        <f t="shared" si="0"/>
        <v>112.5</v>
      </c>
      <c r="F14">
        <v>161</v>
      </c>
      <c r="G14">
        <f t="shared" si="1"/>
        <v>1.61</v>
      </c>
      <c r="H14">
        <v>195</v>
      </c>
      <c r="I14">
        <v>165</v>
      </c>
      <c r="J14">
        <v>61</v>
      </c>
      <c r="K14">
        <v>124</v>
      </c>
      <c r="L14">
        <f t="shared" si="2"/>
        <v>1.24</v>
      </c>
      <c r="M14">
        <v>10130</v>
      </c>
      <c r="N14">
        <f t="shared" si="3"/>
        <v>1013</v>
      </c>
      <c r="O14" s="4">
        <f t="shared" si="4"/>
        <v>816.9354838709678</v>
      </c>
      <c r="P14" t="s">
        <v>19</v>
      </c>
      <c r="Q14">
        <v>221</v>
      </c>
      <c r="R14">
        <f t="shared" si="5"/>
        <v>22.1</v>
      </c>
      <c r="S14">
        <v>27</v>
      </c>
      <c r="T14">
        <f>gym_members_exercise_tracking[[#This Row],[Water_Intake (liters)]]/10</f>
        <v>2.7</v>
      </c>
      <c r="U14">
        <v>3</v>
      </c>
      <c r="V14">
        <v>2</v>
      </c>
      <c r="W14">
        <v>434</v>
      </c>
      <c r="X14">
        <f t="shared" si="6"/>
        <v>43.4</v>
      </c>
    </row>
    <row r="15" spans="1:24" x14ac:dyDescent="0.3">
      <c r="A15">
        <v>41</v>
      </c>
      <c r="B15">
        <v>14</v>
      </c>
      <c r="C15" t="s">
        <v>15</v>
      </c>
      <c r="D15">
        <v>945</v>
      </c>
      <c r="E15">
        <f t="shared" si="0"/>
        <v>94.5</v>
      </c>
      <c r="F15">
        <v>20</v>
      </c>
      <c r="G15">
        <f t="shared" si="1"/>
        <v>2</v>
      </c>
      <c r="H15">
        <v>179</v>
      </c>
      <c r="I15">
        <v>136</v>
      </c>
      <c r="J15">
        <v>69</v>
      </c>
      <c r="K15">
        <v>118</v>
      </c>
      <c r="L15">
        <f t="shared" si="2"/>
        <v>1.18</v>
      </c>
      <c r="M15">
        <v>7940</v>
      </c>
      <c r="N15">
        <f t="shared" si="3"/>
        <v>794</v>
      </c>
      <c r="O15" s="4">
        <f t="shared" si="4"/>
        <v>672.88135593220341</v>
      </c>
      <c r="P15" t="s">
        <v>18</v>
      </c>
      <c r="Q15">
        <v>276</v>
      </c>
      <c r="R15">
        <f t="shared" si="5"/>
        <v>27.6</v>
      </c>
      <c r="S15">
        <v>37</v>
      </c>
      <c r="T15">
        <f>gym_members_exercise_tracking[[#This Row],[Water_Intake (liters)]]/10</f>
        <v>3.7</v>
      </c>
      <c r="U15">
        <v>3</v>
      </c>
      <c r="V15">
        <v>1</v>
      </c>
      <c r="W15">
        <v>2362</v>
      </c>
      <c r="X15">
        <f t="shared" si="6"/>
        <v>23.62</v>
      </c>
    </row>
    <row r="16" spans="1:24" x14ac:dyDescent="0.3">
      <c r="A16">
        <v>20</v>
      </c>
      <c r="B16">
        <v>15</v>
      </c>
      <c r="C16" t="s">
        <v>15</v>
      </c>
      <c r="D16">
        <v>1177</v>
      </c>
      <c r="E16">
        <f t="shared" si="0"/>
        <v>117.7</v>
      </c>
      <c r="F16">
        <v>181</v>
      </c>
      <c r="G16">
        <f t="shared" si="1"/>
        <v>1.81</v>
      </c>
      <c r="H16">
        <v>196</v>
      </c>
      <c r="I16">
        <v>161</v>
      </c>
      <c r="J16">
        <v>54</v>
      </c>
      <c r="K16">
        <v>135</v>
      </c>
      <c r="L16">
        <f t="shared" si="2"/>
        <v>1.35</v>
      </c>
      <c r="M16">
        <v>11950</v>
      </c>
      <c r="N16">
        <f t="shared" si="3"/>
        <v>1195</v>
      </c>
      <c r="O16" s="4">
        <f t="shared" si="4"/>
        <v>885.18518518518511</v>
      </c>
      <c r="P16" t="s">
        <v>16</v>
      </c>
      <c r="Q16">
        <v>264</v>
      </c>
      <c r="R16">
        <f t="shared" si="5"/>
        <v>26.4</v>
      </c>
      <c r="S16">
        <v>33</v>
      </c>
      <c r="T16">
        <f>gym_members_exercise_tracking[[#This Row],[Water_Intake (liters)]]/10</f>
        <v>3.3</v>
      </c>
      <c r="U16">
        <v>3</v>
      </c>
      <c r="V16">
        <v>2</v>
      </c>
      <c r="W16">
        <v>3593</v>
      </c>
      <c r="X16">
        <f t="shared" si="6"/>
        <v>35.93</v>
      </c>
    </row>
    <row r="17" spans="1:24" x14ac:dyDescent="0.3">
      <c r="A17">
        <v>39</v>
      </c>
      <c r="B17">
        <v>16</v>
      </c>
      <c r="C17" t="s">
        <v>17</v>
      </c>
      <c r="D17">
        <v>425</v>
      </c>
      <c r="E17">
        <f t="shared" si="0"/>
        <v>42.5</v>
      </c>
      <c r="F17">
        <v>175</v>
      </c>
      <c r="G17">
        <f t="shared" si="1"/>
        <v>1.75</v>
      </c>
      <c r="H17">
        <v>181</v>
      </c>
      <c r="I17">
        <v>131</v>
      </c>
      <c r="J17">
        <v>52</v>
      </c>
      <c r="K17">
        <v>113</v>
      </c>
      <c r="L17">
        <f t="shared" si="2"/>
        <v>1.1299999999999999</v>
      </c>
      <c r="M17">
        <v>7400</v>
      </c>
      <c r="N17">
        <f t="shared" si="3"/>
        <v>740</v>
      </c>
      <c r="O17" s="4">
        <f t="shared" si="4"/>
        <v>654.86725663716823</v>
      </c>
      <c r="P17" t="s">
        <v>20</v>
      </c>
      <c r="Q17">
        <v>262</v>
      </c>
      <c r="R17">
        <f t="shared" si="5"/>
        <v>26.2</v>
      </c>
      <c r="S17">
        <v>21</v>
      </c>
      <c r="T17">
        <f>gym_members_exercise_tracking[[#This Row],[Water_Intake (liters)]]/10</f>
        <v>2.1</v>
      </c>
      <c r="U17">
        <v>2</v>
      </c>
      <c r="V17">
        <v>1</v>
      </c>
      <c r="W17">
        <v>1388</v>
      </c>
      <c r="X17">
        <f t="shared" si="6"/>
        <v>13.88</v>
      </c>
    </row>
    <row r="18" spans="1:24" x14ac:dyDescent="0.3">
      <c r="A18">
        <v>19</v>
      </c>
      <c r="B18">
        <v>17</v>
      </c>
      <c r="C18" t="s">
        <v>17</v>
      </c>
      <c r="D18">
        <v>640</v>
      </c>
      <c r="E18">
        <f t="shared" si="0"/>
        <v>64</v>
      </c>
      <c r="F18">
        <v>153</v>
      </c>
      <c r="G18">
        <f t="shared" si="1"/>
        <v>1.53</v>
      </c>
      <c r="H18">
        <v>166</v>
      </c>
      <c r="I18">
        <v>167</v>
      </c>
      <c r="J18">
        <v>58</v>
      </c>
      <c r="K18">
        <v>133</v>
      </c>
      <c r="L18">
        <f t="shared" si="2"/>
        <v>1.33</v>
      </c>
      <c r="M18">
        <v>11110</v>
      </c>
      <c r="N18">
        <f t="shared" si="3"/>
        <v>1111</v>
      </c>
      <c r="O18" s="4">
        <f t="shared" si="4"/>
        <v>835.33834586466162</v>
      </c>
      <c r="P18" t="s">
        <v>18</v>
      </c>
      <c r="Q18">
        <v>298</v>
      </c>
      <c r="R18">
        <f t="shared" si="5"/>
        <v>29.8</v>
      </c>
      <c r="S18">
        <v>23</v>
      </c>
      <c r="T18">
        <f>gym_members_exercise_tracking[[#This Row],[Water_Intake (liters)]]/10</f>
        <v>2.2999999999999998</v>
      </c>
      <c r="U18">
        <v>3</v>
      </c>
      <c r="V18">
        <v>2</v>
      </c>
      <c r="W18">
        <v>2734</v>
      </c>
      <c r="X18">
        <f t="shared" si="6"/>
        <v>27.34</v>
      </c>
    </row>
    <row r="19" spans="1:24" x14ac:dyDescent="0.3">
      <c r="A19">
        <v>41</v>
      </c>
      <c r="B19">
        <v>18</v>
      </c>
      <c r="C19" t="s">
        <v>17</v>
      </c>
      <c r="D19">
        <v>438</v>
      </c>
      <c r="E19">
        <f t="shared" si="0"/>
        <v>43.8</v>
      </c>
      <c r="F19">
        <v>177</v>
      </c>
      <c r="G19">
        <f t="shared" si="1"/>
        <v>1.77</v>
      </c>
      <c r="H19">
        <v>182</v>
      </c>
      <c r="I19">
        <v>165</v>
      </c>
      <c r="J19">
        <v>58</v>
      </c>
      <c r="K19">
        <v>119</v>
      </c>
      <c r="L19">
        <f t="shared" si="2"/>
        <v>1.19</v>
      </c>
      <c r="M19">
        <v>8840</v>
      </c>
      <c r="N19">
        <f t="shared" si="3"/>
        <v>884</v>
      </c>
      <c r="O19" s="4">
        <f t="shared" si="4"/>
        <v>742.85714285714289</v>
      </c>
      <c r="P19" t="s">
        <v>19</v>
      </c>
      <c r="Q19">
        <v>319</v>
      </c>
      <c r="R19">
        <f t="shared" si="5"/>
        <v>31.9</v>
      </c>
      <c r="S19">
        <v>16</v>
      </c>
      <c r="T19">
        <f>gym_members_exercise_tracking[[#This Row],[Water_Intake (liters)]]/10</f>
        <v>1.6</v>
      </c>
      <c r="U19">
        <v>3</v>
      </c>
      <c r="V19">
        <v>1</v>
      </c>
      <c r="W19">
        <v>1398</v>
      </c>
      <c r="X19">
        <f t="shared" si="6"/>
        <v>13.98</v>
      </c>
    </row>
    <row r="20" spans="1:24" x14ac:dyDescent="0.3">
      <c r="A20">
        <v>47</v>
      </c>
      <c r="B20">
        <v>19</v>
      </c>
      <c r="C20" t="s">
        <v>17</v>
      </c>
      <c r="D20">
        <v>668</v>
      </c>
      <c r="E20">
        <f t="shared" si="0"/>
        <v>66.8</v>
      </c>
      <c r="F20">
        <v>175</v>
      </c>
      <c r="G20">
        <f t="shared" si="1"/>
        <v>1.75</v>
      </c>
      <c r="H20">
        <v>199</v>
      </c>
      <c r="I20">
        <v>146</v>
      </c>
      <c r="J20">
        <v>56</v>
      </c>
      <c r="K20">
        <v>113</v>
      </c>
      <c r="L20">
        <f t="shared" si="2"/>
        <v>1.1299999999999999</v>
      </c>
      <c r="M20">
        <v>7420</v>
      </c>
      <c r="N20">
        <f t="shared" si="3"/>
        <v>742</v>
      </c>
      <c r="O20" s="4">
        <f t="shared" si="4"/>
        <v>656.63716814159295</v>
      </c>
      <c r="P20" t="s">
        <v>20</v>
      </c>
      <c r="Q20">
        <v>328</v>
      </c>
      <c r="R20">
        <f t="shared" si="5"/>
        <v>32.799999999999997</v>
      </c>
      <c r="S20">
        <v>25</v>
      </c>
      <c r="T20">
        <f>gym_members_exercise_tracking[[#This Row],[Water_Intake (liters)]]/10</f>
        <v>2.5</v>
      </c>
      <c r="U20">
        <v>3</v>
      </c>
      <c r="V20">
        <v>2</v>
      </c>
      <c r="W20">
        <v>2181</v>
      </c>
      <c r="X20">
        <f t="shared" si="6"/>
        <v>21.81</v>
      </c>
    </row>
    <row r="21" spans="1:24" x14ac:dyDescent="0.3">
      <c r="A21">
        <v>55</v>
      </c>
      <c r="B21">
        <v>20</v>
      </c>
      <c r="C21" t="s">
        <v>17</v>
      </c>
      <c r="D21">
        <v>752</v>
      </c>
      <c r="E21">
        <f t="shared" si="0"/>
        <v>75.2</v>
      </c>
      <c r="F21">
        <v>167</v>
      </c>
      <c r="G21">
        <f t="shared" si="1"/>
        <v>1.67</v>
      </c>
      <c r="H21">
        <v>188</v>
      </c>
      <c r="I21">
        <v>167</v>
      </c>
      <c r="J21">
        <v>51</v>
      </c>
      <c r="K21">
        <v>137</v>
      </c>
      <c r="L21">
        <f t="shared" si="2"/>
        <v>1.37</v>
      </c>
      <c r="M21">
        <v>10300</v>
      </c>
      <c r="N21">
        <f t="shared" si="3"/>
        <v>1030</v>
      </c>
      <c r="O21" s="4">
        <f t="shared" si="4"/>
        <v>751.8248175182481</v>
      </c>
      <c r="P21" t="s">
        <v>18</v>
      </c>
      <c r="Q21">
        <v>252</v>
      </c>
      <c r="R21">
        <f t="shared" si="5"/>
        <v>25.2</v>
      </c>
      <c r="S21">
        <v>22</v>
      </c>
      <c r="T21">
        <f>gym_members_exercise_tracking[[#This Row],[Water_Intake (liters)]]/10</f>
        <v>2.2000000000000002</v>
      </c>
      <c r="U21">
        <v>2</v>
      </c>
      <c r="V21">
        <v>1</v>
      </c>
      <c r="W21">
        <v>2696</v>
      </c>
      <c r="X21">
        <f t="shared" si="6"/>
        <v>26.96</v>
      </c>
    </row>
    <row r="22" spans="1:24" x14ac:dyDescent="0.3">
      <c r="A22">
        <v>19</v>
      </c>
      <c r="B22">
        <v>21</v>
      </c>
      <c r="C22" t="s">
        <v>15</v>
      </c>
      <c r="D22">
        <v>890</v>
      </c>
      <c r="E22">
        <f t="shared" si="0"/>
        <v>89</v>
      </c>
      <c r="F22">
        <v>177</v>
      </c>
      <c r="G22">
        <f t="shared" si="1"/>
        <v>1.77</v>
      </c>
      <c r="H22">
        <v>175</v>
      </c>
      <c r="I22">
        <v>127</v>
      </c>
      <c r="J22">
        <v>72</v>
      </c>
      <c r="K22">
        <v>15</v>
      </c>
      <c r="L22">
        <f t="shared" si="2"/>
        <v>1.5</v>
      </c>
      <c r="M22">
        <v>10480</v>
      </c>
      <c r="N22">
        <f t="shared" si="3"/>
        <v>1048</v>
      </c>
      <c r="O22" s="4">
        <f t="shared" si="4"/>
        <v>698.66666666666663</v>
      </c>
      <c r="P22" t="s">
        <v>20</v>
      </c>
      <c r="Q22">
        <v>289</v>
      </c>
      <c r="R22">
        <f t="shared" si="5"/>
        <v>28.9</v>
      </c>
      <c r="S22">
        <v>37</v>
      </c>
      <c r="T22">
        <f>gym_members_exercise_tracking[[#This Row],[Water_Intake (liters)]]/10</f>
        <v>3.7</v>
      </c>
      <c r="U22">
        <v>4</v>
      </c>
      <c r="V22">
        <v>2</v>
      </c>
      <c r="W22">
        <v>2841</v>
      </c>
      <c r="X22">
        <f t="shared" si="6"/>
        <v>28.41</v>
      </c>
    </row>
    <row r="23" spans="1:24" x14ac:dyDescent="0.3">
      <c r="A23">
        <v>38</v>
      </c>
      <c r="B23">
        <v>22</v>
      </c>
      <c r="C23" t="s">
        <v>15</v>
      </c>
      <c r="D23">
        <v>719</v>
      </c>
      <c r="E23">
        <f t="shared" si="0"/>
        <v>71.900000000000006</v>
      </c>
      <c r="F23">
        <v>177</v>
      </c>
      <c r="G23">
        <f t="shared" si="1"/>
        <v>1.77</v>
      </c>
      <c r="H23">
        <v>197</v>
      </c>
      <c r="I23">
        <v>142</v>
      </c>
      <c r="J23">
        <v>72</v>
      </c>
      <c r="K23">
        <v>112</v>
      </c>
      <c r="L23">
        <f t="shared" si="2"/>
        <v>1.1200000000000001</v>
      </c>
      <c r="M23">
        <v>8750</v>
      </c>
      <c r="N23">
        <f t="shared" si="3"/>
        <v>875</v>
      </c>
      <c r="O23" s="4">
        <f t="shared" si="4"/>
        <v>781.24999999999989</v>
      </c>
      <c r="P23" t="s">
        <v>19</v>
      </c>
      <c r="Q23">
        <v>257</v>
      </c>
      <c r="R23">
        <f t="shared" si="5"/>
        <v>25.7</v>
      </c>
      <c r="S23">
        <v>31</v>
      </c>
      <c r="T23">
        <f>gym_members_exercise_tracking[[#This Row],[Water_Intake (liters)]]/10</f>
        <v>3.1</v>
      </c>
      <c r="U23">
        <v>2</v>
      </c>
      <c r="V23">
        <v>1</v>
      </c>
      <c r="W23">
        <v>2295</v>
      </c>
      <c r="X23">
        <f t="shared" si="6"/>
        <v>22.95</v>
      </c>
    </row>
    <row r="24" spans="1:24" x14ac:dyDescent="0.3">
      <c r="A24">
        <v>50</v>
      </c>
      <c r="B24">
        <v>23</v>
      </c>
      <c r="C24" t="s">
        <v>17</v>
      </c>
      <c r="D24">
        <v>710</v>
      </c>
      <c r="E24">
        <f t="shared" si="0"/>
        <v>71</v>
      </c>
      <c r="F24">
        <v>168</v>
      </c>
      <c r="G24">
        <f t="shared" si="1"/>
        <v>1.68</v>
      </c>
      <c r="H24">
        <v>187</v>
      </c>
      <c r="I24">
        <v>161</v>
      </c>
      <c r="J24">
        <v>70</v>
      </c>
      <c r="K24">
        <v>117</v>
      </c>
      <c r="L24">
        <f t="shared" si="2"/>
        <v>1.17</v>
      </c>
      <c r="M24">
        <v>8480</v>
      </c>
      <c r="N24">
        <f t="shared" si="3"/>
        <v>848</v>
      </c>
      <c r="O24" s="4">
        <f t="shared" si="4"/>
        <v>724.78632478632483</v>
      </c>
      <c r="P24" t="s">
        <v>16</v>
      </c>
      <c r="Q24">
        <v>331</v>
      </c>
      <c r="R24">
        <f t="shared" si="5"/>
        <v>33.1</v>
      </c>
      <c r="S24">
        <v>25</v>
      </c>
      <c r="T24">
        <f>gym_members_exercise_tracking[[#This Row],[Water_Intake (liters)]]/10</f>
        <v>2.5</v>
      </c>
      <c r="U24">
        <v>2</v>
      </c>
      <c r="V24">
        <v>1</v>
      </c>
      <c r="W24">
        <v>2516</v>
      </c>
      <c r="X24">
        <f t="shared" si="6"/>
        <v>25.16</v>
      </c>
    </row>
    <row r="25" spans="1:24" x14ac:dyDescent="0.3">
      <c r="A25">
        <v>29</v>
      </c>
      <c r="B25">
        <v>24</v>
      </c>
      <c r="C25" t="s">
        <v>15</v>
      </c>
      <c r="D25">
        <v>1209</v>
      </c>
      <c r="E25">
        <f t="shared" si="0"/>
        <v>120.9</v>
      </c>
      <c r="F25">
        <v>178</v>
      </c>
      <c r="G25">
        <f t="shared" si="1"/>
        <v>1.78</v>
      </c>
      <c r="H25">
        <v>197</v>
      </c>
      <c r="I25">
        <v>168</v>
      </c>
      <c r="J25">
        <v>65</v>
      </c>
      <c r="K25">
        <v>78</v>
      </c>
      <c r="L25">
        <f t="shared" si="2"/>
        <v>7.8</v>
      </c>
      <c r="M25">
        <v>7210</v>
      </c>
      <c r="N25">
        <f t="shared" si="3"/>
        <v>721</v>
      </c>
      <c r="O25" s="4">
        <f t="shared" si="4"/>
        <v>92.435897435897445</v>
      </c>
      <c r="P25" t="s">
        <v>16</v>
      </c>
      <c r="Q25">
        <v>281</v>
      </c>
      <c r="R25">
        <f t="shared" si="5"/>
        <v>28.1</v>
      </c>
      <c r="S25">
        <v>34</v>
      </c>
      <c r="T25">
        <f>gym_members_exercise_tracking[[#This Row],[Water_Intake (liters)]]/10</f>
        <v>3.4</v>
      </c>
      <c r="U25">
        <v>2</v>
      </c>
      <c r="V25">
        <v>1</v>
      </c>
      <c r="W25">
        <v>3816</v>
      </c>
      <c r="X25">
        <f t="shared" si="6"/>
        <v>38.159999999999997</v>
      </c>
    </row>
    <row r="26" spans="1:24" x14ac:dyDescent="0.3">
      <c r="A26">
        <v>39</v>
      </c>
      <c r="B26">
        <v>25</v>
      </c>
      <c r="C26" t="s">
        <v>17</v>
      </c>
      <c r="D26">
        <v>643</v>
      </c>
      <c r="E26">
        <f t="shared" si="0"/>
        <v>64.3</v>
      </c>
      <c r="F26">
        <v>169</v>
      </c>
      <c r="G26">
        <f t="shared" si="1"/>
        <v>1.69</v>
      </c>
      <c r="H26">
        <v>190</v>
      </c>
      <c r="I26">
        <v>148</v>
      </c>
      <c r="J26">
        <v>58</v>
      </c>
      <c r="K26">
        <v>125</v>
      </c>
      <c r="L26">
        <f t="shared" si="2"/>
        <v>1.25</v>
      </c>
      <c r="M26">
        <v>9250</v>
      </c>
      <c r="N26">
        <f t="shared" si="3"/>
        <v>925</v>
      </c>
      <c r="O26" s="4">
        <f t="shared" si="4"/>
        <v>740</v>
      </c>
      <c r="P26" t="s">
        <v>18</v>
      </c>
      <c r="Q26">
        <v>269</v>
      </c>
      <c r="R26">
        <f t="shared" si="5"/>
        <v>26.9</v>
      </c>
      <c r="S26">
        <v>19</v>
      </c>
      <c r="T26">
        <f>gym_members_exercise_tracking[[#This Row],[Water_Intake (liters)]]/10</f>
        <v>1.9</v>
      </c>
      <c r="U26">
        <v>4</v>
      </c>
      <c r="V26">
        <v>2</v>
      </c>
      <c r="W26">
        <v>2251</v>
      </c>
      <c r="X26">
        <f t="shared" si="6"/>
        <v>22.51</v>
      </c>
    </row>
    <row r="27" spans="1:24" x14ac:dyDescent="0.3">
      <c r="A27">
        <v>42</v>
      </c>
      <c r="B27">
        <v>26</v>
      </c>
      <c r="C27" t="s">
        <v>17</v>
      </c>
      <c r="D27">
        <v>637</v>
      </c>
      <c r="E27">
        <f t="shared" si="0"/>
        <v>63.7</v>
      </c>
      <c r="F27">
        <v>171</v>
      </c>
      <c r="G27">
        <f t="shared" si="1"/>
        <v>1.71</v>
      </c>
      <c r="H27">
        <v>173</v>
      </c>
      <c r="I27">
        <v>169</v>
      </c>
      <c r="J27">
        <v>62</v>
      </c>
      <c r="K27">
        <v>142</v>
      </c>
      <c r="L27">
        <f t="shared" si="2"/>
        <v>1.42</v>
      </c>
      <c r="M27">
        <v>10800</v>
      </c>
      <c r="N27">
        <f t="shared" si="3"/>
        <v>1080</v>
      </c>
      <c r="O27" s="4">
        <f t="shared" si="4"/>
        <v>760.56338028169023</v>
      </c>
      <c r="P27" t="s">
        <v>16</v>
      </c>
      <c r="Q27">
        <v>261</v>
      </c>
      <c r="R27">
        <f t="shared" si="5"/>
        <v>26.1</v>
      </c>
      <c r="S27">
        <v>18</v>
      </c>
      <c r="T27">
        <f>gym_members_exercise_tracking[[#This Row],[Water_Intake (liters)]]/10</f>
        <v>1.8</v>
      </c>
      <c r="U27">
        <v>3</v>
      </c>
      <c r="V27">
        <v>2</v>
      </c>
      <c r="W27">
        <v>2178</v>
      </c>
      <c r="X27">
        <f t="shared" si="6"/>
        <v>21.78</v>
      </c>
    </row>
    <row r="28" spans="1:24" x14ac:dyDescent="0.3">
      <c r="A28">
        <v>44</v>
      </c>
      <c r="B28">
        <v>27</v>
      </c>
      <c r="C28" t="s">
        <v>15</v>
      </c>
      <c r="D28">
        <v>652</v>
      </c>
      <c r="E28">
        <f t="shared" si="0"/>
        <v>65.2</v>
      </c>
      <c r="F28">
        <v>18</v>
      </c>
      <c r="G28">
        <f t="shared" si="1"/>
        <v>1.8</v>
      </c>
      <c r="H28">
        <v>192</v>
      </c>
      <c r="I28">
        <v>139</v>
      </c>
      <c r="J28">
        <v>68</v>
      </c>
      <c r="K28">
        <v>73</v>
      </c>
      <c r="L28">
        <f t="shared" si="2"/>
        <v>7.3</v>
      </c>
      <c r="M28">
        <v>5020</v>
      </c>
      <c r="N28">
        <f t="shared" si="3"/>
        <v>502</v>
      </c>
      <c r="O28" s="4">
        <f t="shared" si="4"/>
        <v>68.767123287671239</v>
      </c>
      <c r="P28" t="s">
        <v>18</v>
      </c>
      <c r="Q28">
        <v>272</v>
      </c>
      <c r="R28">
        <f t="shared" si="5"/>
        <v>27.2</v>
      </c>
      <c r="S28">
        <v>27</v>
      </c>
      <c r="T28">
        <f>gym_members_exercise_tracking[[#This Row],[Water_Intake (liters)]]/10</f>
        <v>2.7</v>
      </c>
      <c r="U28">
        <v>2</v>
      </c>
      <c r="V28">
        <v>1</v>
      </c>
      <c r="W28">
        <v>2012</v>
      </c>
      <c r="X28">
        <f t="shared" si="6"/>
        <v>20.12</v>
      </c>
    </row>
    <row r="29" spans="1:24" x14ac:dyDescent="0.3">
      <c r="A29">
        <v>59</v>
      </c>
      <c r="B29">
        <v>28</v>
      </c>
      <c r="C29" t="s">
        <v>15</v>
      </c>
      <c r="D29">
        <v>539</v>
      </c>
      <c r="E29">
        <f t="shared" si="0"/>
        <v>53.9</v>
      </c>
      <c r="F29">
        <v>175</v>
      </c>
      <c r="G29">
        <f t="shared" si="1"/>
        <v>1.75</v>
      </c>
      <c r="H29">
        <v>168</v>
      </c>
      <c r="I29">
        <v>135</v>
      </c>
      <c r="J29">
        <v>69</v>
      </c>
      <c r="K29">
        <v>148</v>
      </c>
      <c r="L29">
        <f t="shared" si="2"/>
        <v>1.48</v>
      </c>
      <c r="M29">
        <v>9890</v>
      </c>
      <c r="N29">
        <f t="shared" si="3"/>
        <v>989</v>
      </c>
      <c r="O29" s="4">
        <f t="shared" si="4"/>
        <v>668.24324324324323</v>
      </c>
      <c r="P29" t="s">
        <v>20</v>
      </c>
      <c r="Q29">
        <v>216</v>
      </c>
      <c r="R29">
        <f t="shared" si="5"/>
        <v>21.6</v>
      </c>
      <c r="S29">
        <v>28</v>
      </c>
      <c r="T29">
        <f>gym_members_exercise_tracking[[#This Row],[Water_Intake (liters)]]/10</f>
        <v>2.8</v>
      </c>
      <c r="U29">
        <v>4</v>
      </c>
      <c r="V29">
        <v>2</v>
      </c>
      <c r="W29">
        <v>176</v>
      </c>
      <c r="X29">
        <f t="shared" si="6"/>
        <v>17.600000000000001</v>
      </c>
    </row>
    <row r="30" spans="1:24" x14ac:dyDescent="0.3">
      <c r="A30">
        <v>45</v>
      </c>
      <c r="B30">
        <v>29</v>
      </c>
      <c r="C30" t="s">
        <v>15</v>
      </c>
      <c r="D30">
        <v>849</v>
      </c>
      <c r="E30">
        <f t="shared" si="0"/>
        <v>84.9</v>
      </c>
      <c r="F30">
        <v>186</v>
      </c>
      <c r="G30">
        <f t="shared" si="1"/>
        <v>1.86</v>
      </c>
      <c r="H30">
        <v>186</v>
      </c>
      <c r="I30">
        <v>136</v>
      </c>
      <c r="J30">
        <v>66</v>
      </c>
      <c r="K30">
        <v>164</v>
      </c>
      <c r="L30">
        <f t="shared" si="2"/>
        <v>1.64</v>
      </c>
      <c r="M30">
        <v>11040</v>
      </c>
      <c r="N30">
        <f t="shared" si="3"/>
        <v>1104</v>
      </c>
      <c r="O30" s="4">
        <f t="shared" si="4"/>
        <v>673.17073170731715</v>
      </c>
      <c r="P30" t="s">
        <v>18</v>
      </c>
      <c r="Q30">
        <v>142</v>
      </c>
      <c r="R30">
        <f t="shared" si="5"/>
        <v>14.2</v>
      </c>
      <c r="S30">
        <v>35</v>
      </c>
      <c r="T30">
        <f>gym_members_exercise_tracking[[#This Row],[Water_Intake (liters)]]/10</f>
        <v>3.5</v>
      </c>
      <c r="U30">
        <v>5</v>
      </c>
      <c r="V30">
        <v>3</v>
      </c>
      <c r="W30">
        <v>2454</v>
      </c>
      <c r="X30">
        <f t="shared" si="6"/>
        <v>24.54</v>
      </c>
    </row>
    <row r="31" spans="1:24" x14ac:dyDescent="0.3">
      <c r="A31">
        <v>33</v>
      </c>
      <c r="B31">
        <v>30</v>
      </c>
      <c r="C31" t="s">
        <v>17</v>
      </c>
      <c r="D31">
        <v>780</v>
      </c>
      <c r="E31">
        <f t="shared" si="0"/>
        <v>78</v>
      </c>
      <c r="F31">
        <v>168</v>
      </c>
      <c r="G31">
        <f t="shared" si="1"/>
        <v>1.68</v>
      </c>
      <c r="H31">
        <v>183</v>
      </c>
      <c r="I31">
        <v>135</v>
      </c>
      <c r="J31">
        <v>55</v>
      </c>
      <c r="K31">
        <v>129</v>
      </c>
      <c r="L31">
        <f t="shared" si="2"/>
        <v>1.29</v>
      </c>
      <c r="M31">
        <v>8710</v>
      </c>
      <c r="N31">
        <f t="shared" si="3"/>
        <v>871</v>
      </c>
      <c r="O31" s="4">
        <f t="shared" si="4"/>
        <v>675.19379844961236</v>
      </c>
      <c r="P31" t="s">
        <v>18</v>
      </c>
      <c r="Q31">
        <v>323</v>
      </c>
      <c r="R31">
        <f t="shared" si="5"/>
        <v>32.299999999999997</v>
      </c>
      <c r="S31">
        <v>18</v>
      </c>
      <c r="T31">
        <f>gym_members_exercise_tracking[[#This Row],[Water_Intake (liters)]]/10</f>
        <v>1.8</v>
      </c>
      <c r="U31">
        <v>3</v>
      </c>
      <c r="V31">
        <v>2</v>
      </c>
      <c r="W31">
        <v>2764</v>
      </c>
      <c r="X31">
        <f t="shared" si="6"/>
        <v>27.64</v>
      </c>
    </row>
    <row r="32" spans="1:24" x14ac:dyDescent="0.3">
      <c r="A32">
        <v>32</v>
      </c>
      <c r="B32">
        <v>31</v>
      </c>
      <c r="C32" t="s">
        <v>15</v>
      </c>
      <c r="D32">
        <v>1082</v>
      </c>
      <c r="E32">
        <f t="shared" si="0"/>
        <v>108.2</v>
      </c>
      <c r="F32">
        <v>18</v>
      </c>
      <c r="G32">
        <f t="shared" si="1"/>
        <v>1.8</v>
      </c>
      <c r="H32">
        <v>172</v>
      </c>
      <c r="I32">
        <v>138</v>
      </c>
      <c r="J32">
        <v>53</v>
      </c>
      <c r="K32">
        <v>127</v>
      </c>
      <c r="L32">
        <f t="shared" si="2"/>
        <v>1.27</v>
      </c>
      <c r="M32">
        <v>9640</v>
      </c>
      <c r="N32">
        <f t="shared" si="3"/>
        <v>964</v>
      </c>
      <c r="O32" s="4">
        <f t="shared" si="4"/>
        <v>759.05511811023621</v>
      </c>
      <c r="P32" t="s">
        <v>18</v>
      </c>
      <c r="Q32">
        <v>284</v>
      </c>
      <c r="R32">
        <f t="shared" si="5"/>
        <v>28.4</v>
      </c>
      <c r="S32">
        <v>35</v>
      </c>
      <c r="T32">
        <f>gym_members_exercise_tracking[[#This Row],[Water_Intake (liters)]]/10</f>
        <v>3.5</v>
      </c>
      <c r="U32">
        <v>3</v>
      </c>
      <c r="V32">
        <v>1</v>
      </c>
      <c r="W32">
        <v>334</v>
      </c>
      <c r="X32">
        <f t="shared" si="6"/>
        <v>33.4</v>
      </c>
    </row>
    <row r="33" spans="1:24" x14ac:dyDescent="0.3">
      <c r="A33">
        <v>20</v>
      </c>
      <c r="B33">
        <v>32</v>
      </c>
      <c r="C33" t="s">
        <v>17</v>
      </c>
      <c r="D33">
        <v>654</v>
      </c>
      <c r="E33">
        <f t="shared" si="0"/>
        <v>65.400000000000006</v>
      </c>
      <c r="F33">
        <v>152</v>
      </c>
      <c r="G33">
        <f t="shared" si="1"/>
        <v>1.52</v>
      </c>
      <c r="H33">
        <v>185</v>
      </c>
      <c r="I33">
        <v>127</v>
      </c>
      <c r="J33">
        <v>50</v>
      </c>
      <c r="K33">
        <v>103</v>
      </c>
      <c r="L33">
        <f t="shared" si="2"/>
        <v>1.03</v>
      </c>
      <c r="M33">
        <v>6540</v>
      </c>
      <c r="N33">
        <f t="shared" si="3"/>
        <v>654</v>
      </c>
      <c r="O33" s="4">
        <f t="shared" si="4"/>
        <v>634.95145631067965</v>
      </c>
      <c r="P33" t="s">
        <v>16</v>
      </c>
      <c r="Q33">
        <v>280</v>
      </c>
      <c r="R33">
        <f t="shared" si="5"/>
        <v>28</v>
      </c>
      <c r="S33">
        <v>22</v>
      </c>
      <c r="T33">
        <f>gym_members_exercise_tracking[[#This Row],[Water_Intake (liters)]]/10</f>
        <v>2.2000000000000002</v>
      </c>
      <c r="U33">
        <v>4</v>
      </c>
      <c r="V33">
        <v>2</v>
      </c>
      <c r="W33">
        <v>2831</v>
      </c>
      <c r="X33">
        <f t="shared" si="6"/>
        <v>28.31</v>
      </c>
    </row>
    <row r="34" spans="1:24" x14ac:dyDescent="0.3">
      <c r="A34">
        <v>54</v>
      </c>
      <c r="B34">
        <v>33</v>
      </c>
      <c r="C34" t="s">
        <v>17</v>
      </c>
      <c r="D34">
        <v>502</v>
      </c>
      <c r="E34">
        <f t="shared" si="0"/>
        <v>50.2</v>
      </c>
      <c r="F34">
        <v>161</v>
      </c>
      <c r="G34">
        <f t="shared" si="1"/>
        <v>1.61</v>
      </c>
      <c r="H34">
        <v>188</v>
      </c>
      <c r="I34">
        <v>157</v>
      </c>
      <c r="J34">
        <v>67</v>
      </c>
      <c r="K34">
        <v>148</v>
      </c>
      <c r="L34">
        <f t="shared" si="2"/>
        <v>1.48</v>
      </c>
      <c r="M34">
        <v>10460</v>
      </c>
      <c r="N34">
        <f t="shared" si="3"/>
        <v>1046</v>
      </c>
      <c r="O34" s="4">
        <f t="shared" si="4"/>
        <v>706.75675675675677</v>
      </c>
      <c r="P34" t="s">
        <v>18</v>
      </c>
      <c r="Q34">
        <v>282</v>
      </c>
      <c r="R34">
        <f t="shared" si="5"/>
        <v>28.2</v>
      </c>
      <c r="S34">
        <v>27</v>
      </c>
      <c r="T34">
        <f>gym_members_exercise_tracking[[#This Row],[Water_Intake (liters)]]/10</f>
        <v>2.7</v>
      </c>
      <c r="U34">
        <v>2</v>
      </c>
      <c r="V34">
        <v>1</v>
      </c>
      <c r="W34">
        <v>1937</v>
      </c>
      <c r="X34">
        <f t="shared" si="6"/>
        <v>19.37</v>
      </c>
    </row>
    <row r="35" spans="1:24" x14ac:dyDescent="0.3">
      <c r="A35">
        <v>24</v>
      </c>
      <c r="B35">
        <v>34</v>
      </c>
      <c r="C35" t="s">
        <v>17</v>
      </c>
      <c r="D35">
        <v>589</v>
      </c>
      <c r="E35">
        <f t="shared" si="0"/>
        <v>58.9</v>
      </c>
      <c r="F35">
        <v>151</v>
      </c>
      <c r="G35">
        <f t="shared" si="1"/>
        <v>1.51</v>
      </c>
      <c r="H35">
        <v>187</v>
      </c>
      <c r="I35">
        <v>157</v>
      </c>
      <c r="J35">
        <v>68</v>
      </c>
      <c r="K35">
        <v>104</v>
      </c>
      <c r="L35">
        <f t="shared" si="2"/>
        <v>1.04</v>
      </c>
      <c r="M35">
        <v>8160</v>
      </c>
      <c r="N35">
        <f t="shared" si="3"/>
        <v>816</v>
      </c>
      <c r="O35" s="4">
        <f t="shared" si="4"/>
        <v>784.61538461538464</v>
      </c>
      <c r="P35" t="s">
        <v>19</v>
      </c>
      <c r="Q35">
        <v>317</v>
      </c>
      <c r="R35">
        <f t="shared" si="5"/>
        <v>31.7</v>
      </c>
      <c r="S35">
        <v>25</v>
      </c>
      <c r="T35">
        <f>gym_members_exercise_tracking[[#This Row],[Water_Intake (liters)]]/10</f>
        <v>2.5</v>
      </c>
      <c r="U35">
        <v>2</v>
      </c>
      <c r="V35">
        <v>1</v>
      </c>
      <c r="W35">
        <v>2583</v>
      </c>
      <c r="X35">
        <f t="shared" si="6"/>
        <v>25.83</v>
      </c>
    </row>
    <row r="36" spans="1:24" x14ac:dyDescent="0.3">
      <c r="A36">
        <v>38</v>
      </c>
      <c r="B36">
        <v>35</v>
      </c>
      <c r="C36" t="s">
        <v>15</v>
      </c>
      <c r="D36">
        <v>814</v>
      </c>
      <c r="E36">
        <f t="shared" si="0"/>
        <v>81.400000000000006</v>
      </c>
      <c r="F36">
        <v>171</v>
      </c>
      <c r="G36">
        <f t="shared" si="1"/>
        <v>1.71</v>
      </c>
      <c r="H36">
        <v>187</v>
      </c>
      <c r="I36">
        <v>148</v>
      </c>
      <c r="J36">
        <v>58</v>
      </c>
      <c r="K36">
        <v>152</v>
      </c>
      <c r="L36">
        <f t="shared" si="2"/>
        <v>1.52</v>
      </c>
      <c r="M36">
        <v>12370</v>
      </c>
      <c r="N36">
        <f t="shared" si="3"/>
        <v>1237</v>
      </c>
      <c r="O36" s="4">
        <f t="shared" si="4"/>
        <v>813.81578947368416</v>
      </c>
      <c r="P36" t="s">
        <v>18</v>
      </c>
      <c r="Q36">
        <v>102</v>
      </c>
      <c r="R36">
        <f t="shared" si="5"/>
        <v>10.199999999999999</v>
      </c>
      <c r="S36">
        <v>35</v>
      </c>
      <c r="T36">
        <f>gym_members_exercise_tracking[[#This Row],[Water_Intake (liters)]]/10</f>
        <v>3.5</v>
      </c>
      <c r="U36">
        <v>5</v>
      </c>
      <c r="V36">
        <v>3</v>
      </c>
      <c r="W36">
        <v>2784</v>
      </c>
      <c r="X36">
        <f t="shared" si="6"/>
        <v>27.84</v>
      </c>
    </row>
    <row r="37" spans="1:24" x14ac:dyDescent="0.3">
      <c r="A37">
        <v>26</v>
      </c>
      <c r="B37">
        <v>36</v>
      </c>
      <c r="C37" t="s">
        <v>15</v>
      </c>
      <c r="D37">
        <v>1276</v>
      </c>
      <c r="E37">
        <f t="shared" si="0"/>
        <v>127.6</v>
      </c>
      <c r="F37">
        <v>173</v>
      </c>
      <c r="G37">
        <f t="shared" si="1"/>
        <v>1.73</v>
      </c>
      <c r="H37">
        <v>167</v>
      </c>
      <c r="I37">
        <v>160</v>
      </c>
      <c r="J37">
        <v>62</v>
      </c>
      <c r="K37">
        <v>132</v>
      </c>
      <c r="L37">
        <f t="shared" si="2"/>
        <v>1.32</v>
      </c>
      <c r="M37">
        <v>11620</v>
      </c>
      <c r="N37">
        <f t="shared" si="3"/>
        <v>1162</v>
      </c>
      <c r="O37" s="4">
        <f t="shared" si="4"/>
        <v>880.30303030303025</v>
      </c>
      <c r="P37" t="s">
        <v>20</v>
      </c>
      <c r="Q37">
        <v>273</v>
      </c>
      <c r="R37">
        <f t="shared" si="5"/>
        <v>27.3</v>
      </c>
      <c r="S37">
        <v>29</v>
      </c>
      <c r="T37">
        <f>gym_members_exercise_tracking[[#This Row],[Water_Intake (liters)]]/10</f>
        <v>2.9</v>
      </c>
      <c r="U37">
        <v>3</v>
      </c>
      <c r="V37">
        <v>1</v>
      </c>
      <c r="W37">
        <v>4263</v>
      </c>
      <c r="X37">
        <f t="shared" si="6"/>
        <v>42.63</v>
      </c>
    </row>
    <row r="38" spans="1:24" x14ac:dyDescent="0.3">
      <c r="A38">
        <v>56</v>
      </c>
      <c r="B38">
        <v>37</v>
      </c>
      <c r="C38" t="s">
        <v>17</v>
      </c>
      <c r="D38">
        <v>593</v>
      </c>
      <c r="E38">
        <f t="shared" si="0"/>
        <v>59.3</v>
      </c>
      <c r="F38">
        <v>156</v>
      </c>
      <c r="G38">
        <f t="shared" si="1"/>
        <v>1.56</v>
      </c>
      <c r="H38">
        <v>182</v>
      </c>
      <c r="I38">
        <v>155</v>
      </c>
      <c r="J38">
        <v>57</v>
      </c>
      <c r="K38">
        <v>126</v>
      </c>
      <c r="L38">
        <f t="shared" si="2"/>
        <v>1.26</v>
      </c>
      <c r="M38">
        <v>8790</v>
      </c>
      <c r="N38">
        <f t="shared" si="3"/>
        <v>879</v>
      </c>
      <c r="O38" s="4">
        <f t="shared" si="4"/>
        <v>697.61904761904759</v>
      </c>
      <c r="P38" t="s">
        <v>19</v>
      </c>
      <c r="Q38">
        <v>334</v>
      </c>
      <c r="R38">
        <f t="shared" si="5"/>
        <v>33.4</v>
      </c>
      <c r="S38">
        <v>26</v>
      </c>
      <c r="T38">
        <f>gym_members_exercise_tracking[[#This Row],[Water_Intake (liters)]]/10</f>
        <v>2.6</v>
      </c>
      <c r="U38">
        <v>4</v>
      </c>
      <c r="V38">
        <v>2</v>
      </c>
      <c r="W38">
        <v>2437</v>
      </c>
      <c r="X38">
        <f t="shared" si="6"/>
        <v>24.37</v>
      </c>
    </row>
    <row r="39" spans="1:24" x14ac:dyDescent="0.3">
      <c r="A39">
        <v>35</v>
      </c>
      <c r="B39">
        <v>38</v>
      </c>
      <c r="C39" t="s">
        <v>15</v>
      </c>
      <c r="D39">
        <v>969</v>
      </c>
      <c r="E39">
        <f t="shared" si="0"/>
        <v>96.9</v>
      </c>
      <c r="F39">
        <v>171</v>
      </c>
      <c r="G39">
        <f t="shared" si="1"/>
        <v>1.71</v>
      </c>
      <c r="H39">
        <v>188</v>
      </c>
      <c r="I39">
        <v>145</v>
      </c>
      <c r="J39">
        <v>72</v>
      </c>
      <c r="K39">
        <v>134</v>
      </c>
      <c r="L39">
        <f t="shared" si="2"/>
        <v>1.34</v>
      </c>
      <c r="M39">
        <v>10690</v>
      </c>
      <c r="N39">
        <f t="shared" si="3"/>
        <v>1069</v>
      </c>
      <c r="O39" s="4">
        <f t="shared" si="4"/>
        <v>797.76119402985069</v>
      </c>
      <c r="P39" t="s">
        <v>20</v>
      </c>
      <c r="Q39">
        <v>242</v>
      </c>
      <c r="R39">
        <f t="shared" si="5"/>
        <v>24.2</v>
      </c>
      <c r="S39">
        <v>29</v>
      </c>
      <c r="T39">
        <f>gym_members_exercise_tracking[[#This Row],[Water_Intake (liters)]]/10</f>
        <v>2.9</v>
      </c>
      <c r="U39">
        <v>3</v>
      </c>
      <c r="V39">
        <v>2</v>
      </c>
      <c r="W39">
        <v>3314</v>
      </c>
      <c r="X39">
        <f t="shared" si="6"/>
        <v>33.14</v>
      </c>
    </row>
    <row r="40" spans="1:24" x14ac:dyDescent="0.3">
      <c r="A40">
        <v>21</v>
      </c>
      <c r="B40">
        <v>39</v>
      </c>
      <c r="C40" t="s">
        <v>15</v>
      </c>
      <c r="D40">
        <v>626</v>
      </c>
      <c r="E40">
        <f t="shared" si="0"/>
        <v>62.6</v>
      </c>
      <c r="F40">
        <v>181</v>
      </c>
      <c r="G40">
        <f t="shared" si="1"/>
        <v>1.81</v>
      </c>
      <c r="H40">
        <v>164</v>
      </c>
      <c r="I40">
        <v>150</v>
      </c>
      <c r="J40">
        <v>62</v>
      </c>
      <c r="K40">
        <v>13</v>
      </c>
      <c r="L40">
        <f t="shared" si="2"/>
        <v>1.3</v>
      </c>
      <c r="M40">
        <v>10720</v>
      </c>
      <c r="N40">
        <f t="shared" si="3"/>
        <v>1072</v>
      </c>
      <c r="O40" s="4">
        <f t="shared" si="4"/>
        <v>824.61538461538464</v>
      </c>
      <c r="P40" t="s">
        <v>20</v>
      </c>
      <c r="Q40">
        <v>276</v>
      </c>
      <c r="R40">
        <f t="shared" si="5"/>
        <v>27.6</v>
      </c>
      <c r="S40">
        <v>35</v>
      </c>
      <c r="T40">
        <f>gym_members_exercise_tracking[[#This Row],[Water_Intake (liters)]]/10</f>
        <v>3.5</v>
      </c>
      <c r="U40">
        <v>4</v>
      </c>
      <c r="V40">
        <v>2</v>
      </c>
      <c r="W40">
        <v>1911</v>
      </c>
      <c r="X40">
        <f t="shared" si="6"/>
        <v>19.11</v>
      </c>
    </row>
    <row r="41" spans="1:24" x14ac:dyDescent="0.3">
      <c r="A41">
        <v>42</v>
      </c>
      <c r="B41">
        <v>40</v>
      </c>
      <c r="C41" t="s">
        <v>15</v>
      </c>
      <c r="D41">
        <v>455</v>
      </c>
      <c r="E41">
        <f t="shared" si="0"/>
        <v>45.5</v>
      </c>
      <c r="F41">
        <v>16</v>
      </c>
      <c r="G41">
        <f t="shared" si="1"/>
        <v>1.6</v>
      </c>
      <c r="H41">
        <v>166</v>
      </c>
      <c r="I41">
        <v>163</v>
      </c>
      <c r="J41">
        <v>64</v>
      </c>
      <c r="K41">
        <v>131</v>
      </c>
      <c r="L41">
        <f t="shared" si="2"/>
        <v>1.31</v>
      </c>
      <c r="M41">
        <v>10570</v>
      </c>
      <c r="N41">
        <f t="shared" si="3"/>
        <v>1057</v>
      </c>
      <c r="O41" s="4">
        <f t="shared" si="4"/>
        <v>806.87022900763361</v>
      </c>
      <c r="P41" t="s">
        <v>20</v>
      </c>
      <c r="Q41">
        <v>217</v>
      </c>
      <c r="R41">
        <f t="shared" si="5"/>
        <v>21.7</v>
      </c>
      <c r="S41">
        <v>26</v>
      </c>
      <c r="T41">
        <f>gym_members_exercise_tracking[[#This Row],[Water_Intake (liters)]]/10</f>
        <v>2.6</v>
      </c>
      <c r="U41">
        <v>3</v>
      </c>
      <c r="V41">
        <v>2</v>
      </c>
      <c r="W41">
        <v>1777</v>
      </c>
      <c r="X41">
        <f t="shared" si="6"/>
        <v>17.77</v>
      </c>
    </row>
    <row r="42" spans="1:24" x14ac:dyDescent="0.3">
      <c r="A42">
        <v>31</v>
      </c>
      <c r="B42">
        <v>41</v>
      </c>
      <c r="C42" t="s">
        <v>17</v>
      </c>
      <c r="D42">
        <v>488</v>
      </c>
      <c r="E42">
        <f t="shared" si="0"/>
        <v>48.8</v>
      </c>
      <c r="F42">
        <v>151</v>
      </c>
      <c r="G42">
        <f t="shared" si="1"/>
        <v>1.51</v>
      </c>
      <c r="H42">
        <v>195</v>
      </c>
      <c r="I42">
        <v>131</v>
      </c>
      <c r="J42">
        <v>60</v>
      </c>
      <c r="K42">
        <v>148</v>
      </c>
      <c r="L42">
        <f t="shared" si="2"/>
        <v>1.48</v>
      </c>
      <c r="M42">
        <v>9690</v>
      </c>
      <c r="N42">
        <f t="shared" si="3"/>
        <v>969</v>
      </c>
      <c r="O42" s="4">
        <f t="shared" si="4"/>
        <v>654.72972972972968</v>
      </c>
      <c r="P42" t="s">
        <v>19</v>
      </c>
      <c r="Q42">
        <v>282</v>
      </c>
      <c r="R42">
        <f t="shared" si="5"/>
        <v>28.2</v>
      </c>
      <c r="S42">
        <v>20</v>
      </c>
      <c r="T42">
        <f>gym_members_exercise_tracking[[#This Row],[Water_Intake (liters)]]/10</f>
        <v>2</v>
      </c>
      <c r="U42">
        <v>2</v>
      </c>
      <c r="V42">
        <v>1</v>
      </c>
      <c r="W42">
        <v>214</v>
      </c>
      <c r="X42">
        <f t="shared" si="6"/>
        <v>21.4</v>
      </c>
    </row>
    <row r="43" spans="1:24" x14ac:dyDescent="0.3">
      <c r="A43">
        <v>26</v>
      </c>
      <c r="B43">
        <v>42</v>
      </c>
      <c r="C43" t="s">
        <v>17</v>
      </c>
      <c r="D43">
        <v>443</v>
      </c>
      <c r="E43">
        <f t="shared" si="0"/>
        <v>44.3</v>
      </c>
      <c r="F43">
        <v>16</v>
      </c>
      <c r="G43">
        <f t="shared" si="1"/>
        <v>1.6</v>
      </c>
      <c r="H43">
        <v>186</v>
      </c>
      <c r="I43">
        <v>136</v>
      </c>
      <c r="J43">
        <v>61</v>
      </c>
      <c r="K43">
        <v>108</v>
      </c>
      <c r="L43">
        <f t="shared" si="2"/>
        <v>1.08</v>
      </c>
      <c r="M43">
        <v>7340</v>
      </c>
      <c r="N43">
        <f t="shared" si="3"/>
        <v>734</v>
      </c>
      <c r="O43" s="4">
        <f t="shared" si="4"/>
        <v>679.62962962962956</v>
      </c>
      <c r="P43" t="s">
        <v>19</v>
      </c>
      <c r="Q43">
        <v>347</v>
      </c>
      <c r="R43">
        <f t="shared" si="5"/>
        <v>34.700000000000003</v>
      </c>
      <c r="S43">
        <v>20</v>
      </c>
      <c r="T43">
        <f>gym_members_exercise_tracking[[#This Row],[Water_Intake (liters)]]/10</f>
        <v>2</v>
      </c>
      <c r="U43">
        <v>3</v>
      </c>
      <c r="V43">
        <v>1</v>
      </c>
      <c r="W43">
        <v>173</v>
      </c>
      <c r="X43">
        <f t="shared" si="6"/>
        <v>17.3</v>
      </c>
    </row>
    <row r="44" spans="1:24" x14ac:dyDescent="0.3">
      <c r="A44">
        <v>43</v>
      </c>
      <c r="B44">
        <v>43</v>
      </c>
      <c r="C44" t="s">
        <v>15</v>
      </c>
      <c r="D44">
        <v>1132</v>
      </c>
      <c r="E44">
        <f t="shared" si="0"/>
        <v>113.2</v>
      </c>
      <c r="F44">
        <v>183</v>
      </c>
      <c r="G44">
        <f t="shared" si="1"/>
        <v>1.83</v>
      </c>
      <c r="H44">
        <v>161</v>
      </c>
      <c r="I44">
        <v>134</v>
      </c>
      <c r="J44">
        <v>63</v>
      </c>
      <c r="K44">
        <v>145</v>
      </c>
      <c r="L44">
        <f t="shared" si="2"/>
        <v>1.45</v>
      </c>
      <c r="M44">
        <v>9620</v>
      </c>
      <c r="N44">
        <f t="shared" si="3"/>
        <v>962</v>
      </c>
      <c r="O44" s="4">
        <f t="shared" si="4"/>
        <v>663.44827586206895</v>
      </c>
      <c r="P44" t="s">
        <v>16</v>
      </c>
      <c r="Q44">
        <v>299</v>
      </c>
      <c r="R44">
        <f t="shared" si="5"/>
        <v>29.9</v>
      </c>
      <c r="S44">
        <v>29</v>
      </c>
      <c r="T44">
        <f>gym_members_exercise_tracking[[#This Row],[Water_Intake (liters)]]/10</f>
        <v>2.9</v>
      </c>
      <c r="U44">
        <v>4</v>
      </c>
      <c r="V44">
        <v>2</v>
      </c>
      <c r="W44">
        <v>338</v>
      </c>
      <c r="X44">
        <f t="shared" si="6"/>
        <v>33.799999999999997</v>
      </c>
    </row>
    <row r="45" spans="1:24" x14ac:dyDescent="0.3">
      <c r="A45">
        <v>19</v>
      </c>
      <c r="B45">
        <v>44</v>
      </c>
      <c r="C45" t="s">
        <v>17</v>
      </c>
      <c r="D45">
        <v>605</v>
      </c>
      <c r="E45">
        <f t="shared" si="0"/>
        <v>60.5</v>
      </c>
      <c r="F45">
        <v>159</v>
      </c>
      <c r="G45">
        <f t="shared" si="1"/>
        <v>1.59</v>
      </c>
      <c r="H45">
        <v>184</v>
      </c>
      <c r="I45">
        <v>128</v>
      </c>
      <c r="J45">
        <v>53</v>
      </c>
      <c r="K45">
        <v>114</v>
      </c>
      <c r="L45">
        <f t="shared" si="2"/>
        <v>1.1399999999999999</v>
      </c>
      <c r="M45">
        <v>7300</v>
      </c>
      <c r="N45">
        <f t="shared" si="3"/>
        <v>730</v>
      </c>
      <c r="O45" s="4">
        <f t="shared" si="4"/>
        <v>640.35087719298247</v>
      </c>
      <c r="P45" t="s">
        <v>19</v>
      </c>
      <c r="Q45">
        <v>301</v>
      </c>
      <c r="R45">
        <f t="shared" si="5"/>
        <v>30.1</v>
      </c>
      <c r="S45">
        <v>22</v>
      </c>
      <c r="T45">
        <f>gym_members_exercise_tracking[[#This Row],[Water_Intake (liters)]]/10</f>
        <v>2.2000000000000002</v>
      </c>
      <c r="U45">
        <v>2</v>
      </c>
      <c r="V45">
        <v>1</v>
      </c>
      <c r="W45">
        <v>2393</v>
      </c>
      <c r="X45">
        <f t="shared" si="6"/>
        <v>23.93</v>
      </c>
    </row>
    <row r="46" spans="1:24" x14ac:dyDescent="0.3">
      <c r="A46">
        <v>37</v>
      </c>
      <c r="B46">
        <v>45</v>
      </c>
      <c r="C46" t="s">
        <v>15</v>
      </c>
      <c r="D46">
        <v>1242</v>
      </c>
      <c r="E46">
        <f t="shared" si="0"/>
        <v>124.2</v>
      </c>
      <c r="F46">
        <v>176</v>
      </c>
      <c r="G46">
        <f t="shared" si="1"/>
        <v>1.76</v>
      </c>
      <c r="H46">
        <v>168</v>
      </c>
      <c r="I46">
        <v>158</v>
      </c>
      <c r="J46">
        <v>50</v>
      </c>
      <c r="K46">
        <v>15</v>
      </c>
      <c r="L46">
        <f t="shared" si="2"/>
        <v>1.5</v>
      </c>
      <c r="M46">
        <v>13040</v>
      </c>
      <c r="N46">
        <f t="shared" si="3"/>
        <v>1304</v>
      </c>
      <c r="O46" s="4">
        <f t="shared" si="4"/>
        <v>869.33333333333337</v>
      </c>
      <c r="P46" t="s">
        <v>18</v>
      </c>
      <c r="Q46">
        <v>293</v>
      </c>
      <c r="R46">
        <f t="shared" si="5"/>
        <v>29.3</v>
      </c>
      <c r="S46">
        <v>28</v>
      </c>
      <c r="T46">
        <f>gym_members_exercise_tracking[[#This Row],[Water_Intake (liters)]]/10</f>
        <v>2.8</v>
      </c>
      <c r="U46">
        <v>2</v>
      </c>
      <c r="V46">
        <v>1</v>
      </c>
      <c r="W46">
        <v>401</v>
      </c>
      <c r="X46">
        <f t="shared" si="6"/>
        <v>40.1</v>
      </c>
    </row>
    <row r="47" spans="1:24" x14ac:dyDescent="0.3">
      <c r="A47">
        <v>45</v>
      </c>
      <c r="B47">
        <v>46</v>
      </c>
      <c r="C47" t="s">
        <v>15</v>
      </c>
      <c r="D47">
        <v>524</v>
      </c>
      <c r="E47">
        <f t="shared" si="0"/>
        <v>52.4</v>
      </c>
      <c r="F47">
        <v>185</v>
      </c>
      <c r="G47">
        <f t="shared" si="1"/>
        <v>1.85</v>
      </c>
      <c r="H47">
        <v>186</v>
      </c>
      <c r="I47">
        <v>161</v>
      </c>
      <c r="J47">
        <v>73</v>
      </c>
      <c r="K47">
        <v>12</v>
      </c>
      <c r="L47">
        <f t="shared" si="2"/>
        <v>1.2</v>
      </c>
      <c r="M47">
        <v>9560</v>
      </c>
      <c r="N47">
        <f t="shared" si="3"/>
        <v>956</v>
      </c>
      <c r="O47" s="4">
        <f t="shared" si="4"/>
        <v>796.66666666666674</v>
      </c>
      <c r="P47" t="s">
        <v>20</v>
      </c>
      <c r="Q47">
        <v>252</v>
      </c>
      <c r="R47">
        <f t="shared" si="5"/>
        <v>25.2</v>
      </c>
      <c r="S47">
        <v>25</v>
      </c>
      <c r="T47">
        <f>gym_members_exercise_tracking[[#This Row],[Water_Intake (liters)]]/10</f>
        <v>2.5</v>
      </c>
      <c r="U47">
        <v>3</v>
      </c>
      <c r="V47">
        <v>1</v>
      </c>
      <c r="W47">
        <v>1531</v>
      </c>
      <c r="X47">
        <f t="shared" si="6"/>
        <v>15.31</v>
      </c>
    </row>
    <row r="48" spans="1:24" x14ac:dyDescent="0.3">
      <c r="A48">
        <v>24</v>
      </c>
      <c r="B48">
        <v>47</v>
      </c>
      <c r="C48" t="s">
        <v>15</v>
      </c>
      <c r="D48">
        <v>547</v>
      </c>
      <c r="E48">
        <f t="shared" si="0"/>
        <v>54.7</v>
      </c>
      <c r="F48">
        <v>174</v>
      </c>
      <c r="G48">
        <f t="shared" si="1"/>
        <v>1.74</v>
      </c>
      <c r="H48">
        <v>160</v>
      </c>
      <c r="I48">
        <v>167</v>
      </c>
      <c r="J48">
        <v>53</v>
      </c>
      <c r="K48">
        <v>84</v>
      </c>
      <c r="L48">
        <f t="shared" si="2"/>
        <v>8.4</v>
      </c>
      <c r="M48">
        <v>7720</v>
      </c>
      <c r="N48">
        <f t="shared" si="3"/>
        <v>772</v>
      </c>
      <c r="O48" s="4">
        <f t="shared" si="4"/>
        <v>91.904761904761898</v>
      </c>
      <c r="P48" t="s">
        <v>16</v>
      </c>
      <c r="Q48">
        <v>229</v>
      </c>
      <c r="R48">
        <f t="shared" si="5"/>
        <v>22.9</v>
      </c>
      <c r="S48">
        <v>36</v>
      </c>
      <c r="T48">
        <f>gym_members_exercise_tracking[[#This Row],[Water_Intake (liters)]]/10</f>
        <v>3.6</v>
      </c>
      <c r="U48">
        <v>3</v>
      </c>
      <c r="V48">
        <v>1</v>
      </c>
      <c r="W48">
        <v>1807</v>
      </c>
      <c r="X48">
        <f t="shared" si="6"/>
        <v>18.07</v>
      </c>
    </row>
    <row r="49" spans="1:24" x14ac:dyDescent="0.3">
      <c r="A49">
        <v>25</v>
      </c>
      <c r="B49">
        <v>48</v>
      </c>
      <c r="C49" t="s">
        <v>15</v>
      </c>
      <c r="D49">
        <v>881</v>
      </c>
      <c r="E49">
        <f t="shared" si="0"/>
        <v>88.1</v>
      </c>
      <c r="F49">
        <v>195</v>
      </c>
      <c r="G49">
        <f t="shared" si="1"/>
        <v>1.95</v>
      </c>
      <c r="H49">
        <v>182</v>
      </c>
      <c r="I49">
        <v>131</v>
      </c>
      <c r="J49">
        <v>68</v>
      </c>
      <c r="K49">
        <v>141</v>
      </c>
      <c r="L49">
        <f t="shared" si="2"/>
        <v>1.41</v>
      </c>
      <c r="M49">
        <v>10160</v>
      </c>
      <c r="N49">
        <f t="shared" si="3"/>
        <v>1016</v>
      </c>
      <c r="O49" s="4">
        <f t="shared" si="4"/>
        <v>720.56737588652481</v>
      </c>
      <c r="P49" t="s">
        <v>19</v>
      </c>
      <c r="Q49">
        <v>227</v>
      </c>
      <c r="R49">
        <f t="shared" si="5"/>
        <v>22.7</v>
      </c>
      <c r="S49">
        <v>30</v>
      </c>
      <c r="T49">
        <f>gym_members_exercise_tracking[[#This Row],[Water_Intake (liters)]]/10</f>
        <v>3</v>
      </c>
      <c r="U49">
        <v>2</v>
      </c>
      <c r="V49">
        <v>1</v>
      </c>
      <c r="W49">
        <v>2317</v>
      </c>
      <c r="X49">
        <f t="shared" si="6"/>
        <v>23.17</v>
      </c>
    </row>
    <row r="50" spans="1:24" x14ac:dyDescent="0.3">
      <c r="A50">
        <v>52</v>
      </c>
      <c r="B50">
        <v>49</v>
      </c>
      <c r="C50" t="s">
        <v>17</v>
      </c>
      <c r="D50">
        <v>597</v>
      </c>
      <c r="E50">
        <f t="shared" si="0"/>
        <v>59.7</v>
      </c>
      <c r="F50">
        <v>171</v>
      </c>
      <c r="G50">
        <f t="shared" si="1"/>
        <v>1.71</v>
      </c>
      <c r="H50">
        <v>169</v>
      </c>
      <c r="I50">
        <v>151</v>
      </c>
      <c r="J50">
        <v>58</v>
      </c>
      <c r="K50">
        <v>123</v>
      </c>
      <c r="L50">
        <f t="shared" si="2"/>
        <v>1.23</v>
      </c>
      <c r="M50">
        <v>8360</v>
      </c>
      <c r="N50">
        <f t="shared" si="3"/>
        <v>836</v>
      </c>
      <c r="O50" s="4">
        <f t="shared" si="4"/>
        <v>679.67479674796743</v>
      </c>
      <c r="P50" t="s">
        <v>20</v>
      </c>
      <c r="Q50">
        <v>343</v>
      </c>
      <c r="R50">
        <f t="shared" si="5"/>
        <v>34.299999999999997</v>
      </c>
      <c r="S50">
        <v>20</v>
      </c>
      <c r="T50">
        <f>gym_members_exercise_tracking[[#This Row],[Water_Intake (liters)]]/10</f>
        <v>2</v>
      </c>
      <c r="U50">
        <v>3</v>
      </c>
      <c r="V50">
        <v>1</v>
      </c>
      <c r="W50">
        <v>2042</v>
      </c>
      <c r="X50">
        <f t="shared" si="6"/>
        <v>20.420000000000002</v>
      </c>
    </row>
    <row r="51" spans="1:24" x14ac:dyDescent="0.3">
      <c r="A51">
        <v>31</v>
      </c>
      <c r="B51">
        <v>50</v>
      </c>
      <c r="C51" t="s">
        <v>17</v>
      </c>
      <c r="D51">
        <v>797</v>
      </c>
      <c r="E51">
        <f t="shared" si="0"/>
        <v>79.7</v>
      </c>
      <c r="F51">
        <v>154</v>
      </c>
      <c r="G51">
        <f t="shared" si="1"/>
        <v>1.54</v>
      </c>
      <c r="H51">
        <v>184</v>
      </c>
      <c r="I51">
        <v>144</v>
      </c>
      <c r="J51">
        <v>59</v>
      </c>
      <c r="K51">
        <v>103</v>
      </c>
      <c r="L51">
        <f t="shared" si="2"/>
        <v>1.03</v>
      </c>
      <c r="M51">
        <v>7420</v>
      </c>
      <c r="N51">
        <f t="shared" si="3"/>
        <v>742</v>
      </c>
      <c r="O51" s="4">
        <f t="shared" si="4"/>
        <v>720.38834951456306</v>
      </c>
      <c r="P51" t="s">
        <v>19</v>
      </c>
      <c r="Q51">
        <v>267</v>
      </c>
      <c r="R51">
        <f t="shared" si="5"/>
        <v>26.7</v>
      </c>
      <c r="S51">
        <v>23</v>
      </c>
      <c r="T51">
        <f>gym_members_exercise_tracking[[#This Row],[Water_Intake (liters)]]/10</f>
        <v>2.2999999999999998</v>
      </c>
      <c r="U51">
        <v>4</v>
      </c>
      <c r="V51">
        <v>2</v>
      </c>
      <c r="W51">
        <v>3361</v>
      </c>
      <c r="X51">
        <f t="shared" si="6"/>
        <v>33.61</v>
      </c>
    </row>
    <row r="52" spans="1:24" x14ac:dyDescent="0.3">
      <c r="A52">
        <v>34</v>
      </c>
      <c r="B52">
        <v>51</v>
      </c>
      <c r="C52" t="s">
        <v>17</v>
      </c>
      <c r="D52">
        <v>510</v>
      </c>
      <c r="E52">
        <f t="shared" si="0"/>
        <v>51</v>
      </c>
      <c r="F52">
        <v>162</v>
      </c>
      <c r="G52">
        <f t="shared" si="1"/>
        <v>1.62</v>
      </c>
      <c r="H52">
        <v>162</v>
      </c>
      <c r="I52">
        <v>158</v>
      </c>
      <c r="J52">
        <v>53</v>
      </c>
      <c r="K52">
        <v>142</v>
      </c>
      <c r="L52">
        <f t="shared" si="2"/>
        <v>1.42</v>
      </c>
      <c r="M52">
        <v>11220</v>
      </c>
      <c r="N52">
        <f t="shared" si="3"/>
        <v>1122</v>
      </c>
      <c r="O52" s="4">
        <f t="shared" si="4"/>
        <v>790.14084507042253</v>
      </c>
      <c r="P52" t="s">
        <v>16</v>
      </c>
      <c r="Q52">
        <v>308</v>
      </c>
      <c r="R52">
        <f t="shared" si="5"/>
        <v>30.8</v>
      </c>
      <c r="S52">
        <v>24</v>
      </c>
      <c r="T52">
        <f>gym_members_exercise_tracking[[#This Row],[Water_Intake (liters)]]/10</f>
        <v>2.4</v>
      </c>
      <c r="U52">
        <v>3</v>
      </c>
      <c r="V52">
        <v>2</v>
      </c>
      <c r="W52">
        <v>1943</v>
      </c>
      <c r="X52">
        <f t="shared" si="6"/>
        <v>19.43</v>
      </c>
    </row>
    <row r="53" spans="1:24" x14ac:dyDescent="0.3">
      <c r="A53">
        <v>53</v>
      </c>
      <c r="B53">
        <v>52</v>
      </c>
      <c r="C53" t="s">
        <v>15</v>
      </c>
      <c r="D53">
        <v>842</v>
      </c>
      <c r="E53">
        <f t="shared" si="0"/>
        <v>84.2</v>
      </c>
      <c r="F53">
        <v>176</v>
      </c>
      <c r="G53">
        <f t="shared" si="1"/>
        <v>1.76</v>
      </c>
      <c r="H53">
        <v>165</v>
      </c>
      <c r="I53">
        <v>137</v>
      </c>
      <c r="J53">
        <v>69</v>
      </c>
      <c r="K53">
        <v>167</v>
      </c>
      <c r="L53">
        <f t="shared" si="2"/>
        <v>1.67</v>
      </c>
      <c r="M53">
        <v>11330</v>
      </c>
      <c r="N53">
        <f t="shared" si="3"/>
        <v>1133</v>
      </c>
      <c r="O53" s="4">
        <f t="shared" si="4"/>
        <v>678.44311377245515</v>
      </c>
      <c r="P53" t="s">
        <v>19</v>
      </c>
      <c r="Q53">
        <v>128</v>
      </c>
      <c r="R53">
        <f t="shared" si="5"/>
        <v>12.8</v>
      </c>
      <c r="S53">
        <v>35</v>
      </c>
      <c r="T53">
        <f>gym_members_exercise_tracking[[#This Row],[Water_Intake (liters)]]/10</f>
        <v>3.5</v>
      </c>
      <c r="U53">
        <v>5</v>
      </c>
      <c r="V53">
        <v>3</v>
      </c>
      <c r="W53">
        <v>2718</v>
      </c>
      <c r="X53">
        <f t="shared" si="6"/>
        <v>27.18</v>
      </c>
    </row>
    <row r="54" spans="1:24" x14ac:dyDescent="0.3">
      <c r="A54">
        <v>57</v>
      </c>
      <c r="B54">
        <v>53</v>
      </c>
      <c r="C54" t="s">
        <v>15</v>
      </c>
      <c r="D54">
        <v>1221</v>
      </c>
      <c r="E54">
        <f t="shared" si="0"/>
        <v>122.1</v>
      </c>
      <c r="F54">
        <v>189</v>
      </c>
      <c r="G54">
        <f t="shared" si="1"/>
        <v>1.89</v>
      </c>
      <c r="H54">
        <v>165</v>
      </c>
      <c r="I54">
        <v>134</v>
      </c>
      <c r="J54">
        <v>58</v>
      </c>
      <c r="K54">
        <v>113</v>
      </c>
      <c r="L54">
        <f t="shared" si="2"/>
        <v>1.1299999999999999</v>
      </c>
      <c r="M54">
        <v>7500</v>
      </c>
      <c r="N54">
        <f t="shared" si="3"/>
        <v>750</v>
      </c>
      <c r="O54" s="4">
        <f t="shared" si="4"/>
        <v>663.71681415929208</v>
      </c>
      <c r="P54" t="s">
        <v>19</v>
      </c>
      <c r="Q54">
        <v>274</v>
      </c>
      <c r="R54">
        <f t="shared" si="5"/>
        <v>27.4</v>
      </c>
      <c r="S54">
        <v>36</v>
      </c>
      <c r="T54">
        <f>gym_members_exercise_tracking[[#This Row],[Water_Intake (liters)]]/10</f>
        <v>3.6</v>
      </c>
      <c r="U54">
        <v>3</v>
      </c>
      <c r="V54">
        <v>1</v>
      </c>
      <c r="W54">
        <v>3418</v>
      </c>
      <c r="X54">
        <f t="shared" si="6"/>
        <v>34.18</v>
      </c>
    </row>
    <row r="55" spans="1:24" x14ac:dyDescent="0.3">
      <c r="A55">
        <v>21</v>
      </c>
      <c r="B55">
        <v>54</v>
      </c>
      <c r="C55" t="s">
        <v>15</v>
      </c>
      <c r="D55">
        <v>967</v>
      </c>
      <c r="E55">
        <f t="shared" si="0"/>
        <v>96.7</v>
      </c>
      <c r="F55">
        <v>172</v>
      </c>
      <c r="G55">
        <f t="shared" si="1"/>
        <v>1.72</v>
      </c>
      <c r="H55">
        <v>161</v>
      </c>
      <c r="I55">
        <v>151</v>
      </c>
      <c r="J55">
        <v>62</v>
      </c>
      <c r="K55">
        <v>126</v>
      </c>
      <c r="L55">
        <f t="shared" si="2"/>
        <v>1.26</v>
      </c>
      <c r="M55">
        <v>10460</v>
      </c>
      <c r="N55">
        <f t="shared" si="3"/>
        <v>1046</v>
      </c>
      <c r="O55" s="4">
        <f t="shared" si="4"/>
        <v>830.15873015873012</v>
      </c>
      <c r="P55" t="s">
        <v>20</v>
      </c>
      <c r="Q55">
        <v>250</v>
      </c>
      <c r="R55">
        <f t="shared" si="5"/>
        <v>25</v>
      </c>
      <c r="S55">
        <v>28</v>
      </c>
      <c r="T55">
        <f>gym_members_exercise_tracking[[#This Row],[Water_Intake (liters)]]/10</f>
        <v>2.8</v>
      </c>
      <c r="U55">
        <v>3</v>
      </c>
      <c r="V55">
        <v>1</v>
      </c>
      <c r="W55">
        <v>3269</v>
      </c>
      <c r="X55">
        <f t="shared" si="6"/>
        <v>32.69</v>
      </c>
    </row>
    <row r="56" spans="1:24" x14ac:dyDescent="0.3">
      <c r="A56">
        <v>19</v>
      </c>
      <c r="B56">
        <v>55</v>
      </c>
      <c r="C56" t="s">
        <v>17</v>
      </c>
      <c r="D56">
        <v>730</v>
      </c>
      <c r="E56">
        <f t="shared" si="0"/>
        <v>73</v>
      </c>
      <c r="F56">
        <v>179</v>
      </c>
      <c r="G56">
        <f t="shared" si="1"/>
        <v>1.79</v>
      </c>
      <c r="H56">
        <v>177</v>
      </c>
      <c r="I56">
        <v>125</v>
      </c>
      <c r="J56">
        <v>61</v>
      </c>
      <c r="K56">
        <v>81</v>
      </c>
      <c r="L56">
        <f t="shared" si="2"/>
        <v>8.1</v>
      </c>
      <c r="M56">
        <v>5060</v>
      </c>
      <c r="N56">
        <f t="shared" si="3"/>
        <v>506</v>
      </c>
      <c r="O56" s="4">
        <f t="shared" si="4"/>
        <v>62.46913580246914</v>
      </c>
      <c r="P56" t="s">
        <v>18</v>
      </c>
      <c r="Q56">
        <v>277</v>
      </c>
      <c r="R56">
        <f t="shared" si="5"/>
        <v>27.7</v>
      </c>
      <c r="S56">
        <v>16</v>
      </c>
      <c r="T56">
        <f>gym_members_exercise_tracking[[#This Row],[Water_Intake (liters)]]/10</f>
        <v>1.6</v>
      </c>
      <c r="U56">
        <v>3</v>
      </c>
      <c r="V56">
        <v>1</v>
      </c>
      <c r="W56">
        <v>2278</v>
      </c>
      <c r="X56">
        <f t="shared" si="6"/>
        <v>22.78</v>
      </c>
    </row>
    <row r="57" spans="1:24" x14ac:dyDescent="0.3">
      <c r="A57">
        <v>23</v>
      </c>
      <c r="B57">
        <v>56</v>
      </c>
      <c r="C57" t="s">
        <v>15</v>
      </c>
      <c r="D57">
        <v>1148</v>
      </c>
      <c r="E57">
        <f t="shared" si="0"/>
        <v>114.8</v>
      </c>
      <c r="F57">
        <v>16</v>
      </c>
      <c r="G57">
        <f t="shared" si="1"/>
        <v>1.6</v>
      </c>
      <c r="H57">
        <v>182</v>
      </c>
      <c r="I57">
        <v>163</v>
      </c>
      <c r="J57">
        <v>60</v>
      </c>
      <c r="K57">
        <v>147</v>
      </c>
      <c r="L57">
        <f t="shared" si="2"/>
        <v>1.47</v>
      </c>
      <c r="M57">
        <v>13180</v>
      </c>
      <c r="N57">
        <f t="shared" si="3"/>
        <v>1318</v>
      </c>
      <c r="O57" s="4">
        <f t="shared" si="4"/>
        <v>896.59863945578229</v>
      </c>
      <c r="P57" t="s">
        <v>19</v>
      </c>
      <c r="Q57">
        <v>217</v>
      </c>
      <c r="R57">
        <f t="shared" si="5"/>
        <v>21.7</v>
      </c>
      <c r="S57">
        <v>27</v>
      </c>
      <c r="T57">
        <f>gym_members_exercise_tracking[[#This Row],[Water_Intake (liters)]]/10</f>
        <v>2.7</v>
      </c>
      <c r="U57">
        <v>4</v>
      </c>
      <c r="V57">
        <v>2</v>
      </c>
      <c r="W57">
        <v>4484</v>
      </c>
      <c r="X57">
        <f t="shared" si="6"/>
        <v>44.84</v>
      </c>
    </row>
    <row r="58" spans="1:24" x14ac:dyDescent="0.3">
      <c r="A58">
        <v>59</v>
      </c>
      <c r="B58">
        <v>57</v>
      </c>
      <c r="C58" t="s">
        <v>17</v>
      </c>
      <c r="D58">
        <v>655</v>
      </c>
      <c r="E58">
        <f t="shared" si="0"/>
        <v>65.5</v>
      </c>
      <c r="F58">
        <v>152</v>
      </c>
      <c r="G58">
        <f t="shared" si="1"/>
        <v>1.52</v>
      </c>
      <c r="H58">
        <v>161</v>
      </c>
      <c r="I58">
        <v>162</v>
      </c>
      <c r="J58">
        <v>61</v>
      </c>
      <c r="K58">
        <v>14</v>
      </c>
      <c r="L58">
        <f t="shared" si="2"/>
        <v>1.4</v>
      </c>
      <c r="M58">
        <v>10210</v>
      </c>
      <c r="N58">
        <f t="shared" si="3"/>
        <v>1021</v>
      </c>
      <c r="O58" s="4">
        <f t="shared" si="4"/>
        <v>729.28571428571433</v>
      </c>
      <c r="P58" t="s">
        <v>16</v>
      </c>
      <c r="Q58">
        <v>312</v>
      </c>
      <c r="R58">
        <f t="shared" si="5"/>
        <v>31.2</v>
      </c>
      <c r="S58">
        <v>21</v>
      </c>
      <c r="T58">
        <f>gym_members_exercise_tracking[[#This Row],[Water_Intake (liters)]]/10</f>
        <v>2.1</v>
      </c>
      <c r="U58">
        <v>3</v>
      </c>
      <c r="V58">
        <v>2</v>
      </c>
      <c r="W58">
        <v>2835</v>
      </c>
      <c r="X58">
        <f t="shared" si="6"/>
        <v>28.35</v>
      </c>
    </row>
    <row r="59" spans="1:24" x14ac:dyDescent="0.3">
      <c r="A59">
        <v>21</v>
      </c>
      <c r="B59">
        <v>58</v>
      </c>
      <c r="C59" t="s">
        <v>17</v>
      </c>
      <c r="D59">
        <v>503</v>
      </c>
      <c r="E59">
        <f t="shared" si="0"/>
        <v>50.3</v>
      </c>
      <c r="F59">
        <v>152</v>
      </c>
      <c r="G59">
        <f t="shared" si="1"/>
        <v>1.52</v>
      </c>
      <c r="H59">
        <v>171</v>
      </c>
      <c r="I59">
        <v>154</v>
      </c>
      <c r="J59">
        <v>67</v>
      </c>
      <c r="K59">
        <v>108</v>
      </c>
      <c r="L59">
        <f t="shared" si="2"/>
        <v>1.08</v>
      </c>
      <c r="M59">
        <v>8320</v>
      </c>
      <c r="N59">
        <f t="shared" si="3"/>
        <v>832</v>
      </c>
      <c r="O59" s="4">
        <f t="shared" si="4"/>
        <v>770.37037037037032</v>
      </c>
      <c r="P59" t="s">
        <v>19</v>
      </c>
      <c r="Q59">
        <v>322</v>
      </c>
      <c r="R59">
        <f t="shared" si="5"/>
        <v>32.200000000000003</v>
      </c>
      <c r="S59">
        <v>26</v>
      </c>
      <c r="T59">
        <f>gym_members_exercise_tracking[[#This Row],[Water_Intake (liters)]]/10</f>
        <v>2.6</v>
      </c>
      <c r="U59">
        <v>3</v>
      </c>
      <c r="V59">
        <v>1</v>
      </c>
      <c r="W59">
        <v>2177</v>
      </c>
      <c r="X59">
        <f t="shared" si="6"/>
        <v>21.77</v>
      </c>
    </row>
    <row r="60" spans="1:24" x14ac:dyDescent="0.3">
      <c r="A60">
        <v>46</v>
      </c>
      <c r="B60">
        <v>59</v>
      </c>
      <c r="C60" t="s">
        <v>17</v>
      </c>
      <c r="D60">
        <v>610</v>
      </c>
      <c r="E60">
        <f t="shared" si="0"/>
        <v>61</v>
      </c>
      <c r="F60">
        <v>171</v>
      </c>
      <c r="G60">
        <f t="shared" si="1"/>
        <v>1.71</v>
      </c>
      <c r="H60">
        <v>181</v>
      </c>
      <c r="I60">
        <v>153</v>
      </c>
      <c r="J60">
        <v>61</v>
      </c>
      <c r="K60">
        <v>167</v>
      </c>
      <c r="L60">
        <f t="shared" si="2"/>
        <v>1.67</v>
      </c>
      <c r="M60">
        <v>11500</v>
      </c>
      <c r="N60">
        <f t="shared" si="3"/>
        <v>1150</v>
      </c>
      <c r="O60" s="4">
        <f t="shared" si="4"/>
        <v>688.62275449101799</v>
      </c>
      <c r="P60" t="s">
        <v>19</v>
      </c>
      <c r="Q60">
        <v>178</v>
      </c>
      <c r="R60">
        <f t="shared" si="5"/>
        <v>17.8</v>
      </c>
      <c r="S60">
        <v>27</v>
      </c>
      <c r="T60">
        <f>gym_members_exercise_tracking[[#This Row],[Water_Intake (liters)]]/10</f>
        <v>2.7</v>
      </c>
      <c r="U60">
        <v>4</v>
      </c>
      <c r="V60">
        <v>3</v>
      </c>
      <c r="W60">
        <v>2086</v>
      </c>
      <c r="X60">
        <f t="shared" si="6"/>
        <v>20.86</v>
      </c>
    </row>
    <row r="61" spans="1:24" x14ac:dyDescent="0.3">
      <c r="A61">
        <v>35</v>
      </c>
      <c r="B61">
        <v>60</v>
      </c>
      <c r="C61" t="s">
        <v>17</v>
      </c>
      <c r="D61">
        <v>446</v>
      </c>
      <c r="E61">
        <f t="shared" si="0"/>
        <v>44.6</v>
      </c>
      <c r="F61">
        <v>162</v>
      </c>
      <c r="G61">
        <f t="shared" si="1"/>
        <v>1.62</v>
      </c>
      <c r="H61">
        <v>196</v>
      </c>
      <c r="I61">
        <v>157</v>
      </c>
      <c r="J61">
        <v>65</v>
      </c>
      <c r="K61">
        <v>56</v>
      </c>
      <c r="L61">
        <f t="shared" si="2"/>
        <v>5.6</v>
      </c>
      <c r="M61">
        <v>4400</v>
      </c>
      <c r="N61">
        <f t="shared" si="3"/>
        <v>440</v>
      </c>
      <c r="O61" s="4">
        <f t="shared" si="4"/>
        <v>78.571428571428569</v>
      </c>
      <c r="P61" t="s">
        <v>18</v>
      </c>
      <c r="Q61">
        <v>324</v>
      </c>
      <c r="R61">
        <f t="shared" si="5"/>
        <v>32.4</v>
      </c>
      <c r="S61">
        <v>20</v>
      </c>
      <c r="T61">
        <f>gym_members_exercise_tracking[[#This Row],[Water_Intake (liters)]]/10</f>
        <v>2</v>
      </c>
      <c r="U61">
        <v>2</v>
      </c>
      <c r="V61">
        <v>1</v>
      </c>
      <c r="W61">
        <v>1699</v>
      </c>
      <c r="X61">
        <f t="shared" si="6"/>
        <v>16.989999999999998</v>
      </c>
    </row>
    <row r="62" spans="1:24" x14ac:dyDescent="0.3">
      <c r="A62">
        <v>43</v>
      </c>
      <c r="B62">
        <v>61</v>
      </c>
      <c r="C62" t="s">
        <v>17</v>
      </c>
      <c r="D62">
        <v>582</v>
      </c>
      <c r="E62">
        <f t="shared" si="0"/>
        <v>58.2</v>
      </c>
      <c r="F62">
        <v>161</v>
      </c>
      <c r="G62">
        <f t="shared" si="1"/>
        <v>1.61</v>
      </c>
      <c r="H62">
        <v>179</v>
      </c>
      <c r="I62">
        <v>124</v>
      </c>
      <c r="J62">
        <v>54</v>
      </c>
      <c r="K62">
        <v>104</v>
      </c>
      <c r="L62">
        <f t="shared" si="2"/>
        <v>1.04</v>
      </c>
      <c r="M62">
        <v>5800</v>
      </c>
      <c r="N62">
        <f t="shared" si="3"/>
        <v>580</v>
      </c>
      <c r="O62" s="4">
        <f t="shared" si="4"/>
        <v>557.69230769230762</v>
      </c>
      <c r="P62" t="s">
        <v>20</v>
      </c>
      <c r="Q62">
        <v>264</v>
      </c>
      <c r="R62">
        <f t="shared" si="5"/>
        <v>26.4</v>
      </c>
      <c r="S62">
        <v>26</v>
      </c>
      <c r="T62">
        <f>gym_members_exercise_tracking[[#This Row],[Water_Intake (liters)]]/10</f>
        <v>2.6</v>
      </c>
      <c r="U62">
        <v>3</v>
      </c>
      <c r="V62">
        <v>2</v>
      </c>
      <c r="W62">
        <v>2245</v>
      </c>
      <c r="X62">
        <f t="shared" si="6"/>
        <v>22.45</v>
      </c>
    </row>
    <row r="63" spans="1:24" x14ac:dyDescent="0.3">
      <c r="A63">
        <v>51</v>
      </c>
      <c r="B63">
        <v>62</v>
      </c>
      <c r="C63" t="s">
        <v>17</v>
      </c>
      <c r="D63">
        <v>448</v>
      </c>
      <c r="E63">
        <f t="shared" si="0"/>
        <v>44.8</v>
      </c>
      <c r="F63">
        <v>163</v>
      </c>
      <c r="G63">
        <f t="shared" si="1"/>
        <v>1.63</v>
      </c>
      <c r="H63">
        <v>198</v>
      </c>
      <c r="I63">
        <v>137</v>
      </c>
      <c r="J63">
        <v>69</v>
      </c>
      <c r="K63">
        <v>108</v>
      </c>
      <c r="L63">
        <f t="shared" si="2"/>
        <v>1.08</v>
      </c>
      <c r="M63">
        <v>6660</v>
      </c>
      <c r="N63">
        <f t="shared" si="3"/>
        <v>666</v>
      </c>
      <c r="O63" s="4">
        <f t="shared" si="4"/>
        <v>616.66666666666663</v>
      </c>
      <c r="P63" t="s">
        <v>16</v>
      </c>
      <c r="Q63">
        <v>338</v>
      </c>
      <c r="R63">
        <f t="shared" si="5"/>
        <v>33.799999999999997</v>
      </c>
      <c r="S63">
        <v>21</v>
      </c>
      <c r="T63">
        <f>gym_members_exercise_tracking[[#This Row],[Water_Intake (liters)]]/10</f>
        <v>2.1</v>
      </c>
      <c r="U63">
        <v>4</v>
      </c>
      <c r="V63">
        <v>2</v>
      </c>
      <c r="W63">
        <v>1686</v>
      </c>
      <c r="X63">
        <f t="shared" si="6"/>
        <v>16.86</v>
      </c>
    </row>
    <row r="64" spans="1:24" x14ac:dyDescent="0.3">
      <c r="A64">
        <v>27</v>
      </c>
      <c r="B64">
        <v>63</v>
      </c>
      <c r="C64" t="s">
        <v>15</v>
      </c>
      <c r="D64">
        <v>875</v>
      </c>
      <c r="E64">
        <f t="shared" si="0"/>
        <v>87.5</v>
      </c>
      <c r="F64">
        <v>163</v>
      </c>
      <c r="G64">
        <f t="shared" si="1"/>
        <v>1.63</v>
      </c>
      <c r="H64">
        <v>183</v>
      </c>
      <c r="I64">
        <v>135</v>
      </c>
      <c r="J64">
        <v>74</v>
      </c>
      <c r="K64">
        <v>175</v>
      </c>
      <c r="L64">
        <f t="shared" si="2"/>
        <v>1.75</v>
      </c>
      <c r="M64">
        <v>12990</v>
      </c>
      <c r="N64">
        <f t="shared" si="3"/>
        <v>1299</v>
      </c>
      <c r="O64" s="4">
        <f t="shared" si="4"/>
        <v>742.28571428571433</v>
      </c>
      <c r="P64" t="s">
        <v>20</v>
      </c>
      <c r="Q64">
        <v>129</v>
      </c>
      <c r="R64">
        <f t="shared" si="5"/>
        <v>12.9</v>
      </c>
      <c r="S64">
        <v>35</v>
      </c>
      <c r="T64">
        <f>gym_members_exercise_tracking[[#This Row],[Water_Intake (liters)]]/10</f>
        <v>3.5</v>
      </c>
      <c r="U64">
        <v>5</v>
      </c>
      <c r="V64">
        <v>3</v>
      </c>
      <c r="W64">
        <v>3293</v>
      </c>
      <c r="X64">
        <f t="shared" si="6"/>
        <v>32.93</v>
      </c>
    </row>
    <row r="65" spans="1:24" x14ac:dyDescent="0.3">
      <c r="A65">
        <v>53</v>
      </c>
      <c r="B65">
        <v>64</v>
      </c>
      <c r="C65" t="s">
        <v>15</v>
      </c>
      <c r="D65">
        <v>518</v>
      </c>
      <c r="E65">
        <f t="shared" si="0"/>
        <v>51.8</v>
      </c>
      <c r="F65">
        <v>174</v>
      </c>
      <c r="G65">
        <f t="shared" si="1"/>
        <v>1.74</v>
      </c>
      <c r="H65">
        <v>179</v>
      </c>
      <c r="I65">
        <v>127</v>
      </c>
      <c r="J65">
        <v>61</v>
      </c>
      <c r="K65">
        <v>123</v>
      </c>
      <c r="L65">
        <f t="shared" si="2"/>
        <v>1.23</v>
      </c>
      <c r="M65">
        <v>7730</v>
      </c>
      <c r="N65">
        <f t="shared" si="3"/>
        <v>773</v>
      </c>
      <c r="O65" s="4">
        <f t="shared" si="4"/>
        <v>628.45528455284557</v>
      </c>
      <c r="P65" t="s">
        <v>20</v>
      </c>
      <c r="Q65">
        <v>213</v>
      </c>
      <c r="R65">
        <f t="shared" si="5"/>
        <v>21.3</v>
      </c>
      <c r="S65">
        <v>37</v>
      </c>
      <c r="T65">
        <f>gym_members_exercise_tracking[[#This Row],[Water_Intake (liters)]]/10</f>
        <v>3.7</v>
      </c>
      <c r="U65">
        <v>3</v>
      </c>
      <c r="V65">
        <v>2</v>
      </c>
      <c r="W65">
        <v>1711</v>
      </c>
      <c r="X65">
        <f t="shared" si="6"/>
        <v>17.11</v>
      </c>
    </row>
    <row r="66" spans="1:24" x14ac:dyDescent="0.3">
      <c r="A66">
        <v>31</v>
      </c>
      <c r="B66">
        <v>65</v>
      </c>
      <c r="C66" t="s">
        <v>17</v>
      </c>
      <c r="D66">
        <v>644</v>
      </c>
      <c r="E66">
        <f t="shared" si="0"/>
        <v>64.400000000000006</v>
      </c>
      <c r="F66">
        <v>17</v>
      </c>
      <c r="G66">
        <f t="shared" si="1"/>
        <v>1.7</v>
      </c>
      <c r="H66">
        <v>160</v>
      </c>
      <c r="I66">
        <v>144</v>
      </c>
      <c r="J66">
        <v>70</v>
      </c>
      <c r="K66">
        <v>197</v>
      </c>
      <c r="L66">
        <f t="shared" si="2"/>
        <v>1.97</v>
      </c>
      <c r="M66">
        <v>14180</v>
      </c>
      <c r="N66">
        <f t="shared" si="3"/>
        <v>1418</v>
      </c>
      <c r="O66" s="4">
        <f t="shared" si="4"/>
        <v>719.79695431472078</v>
      </c>
      <c r="P66" t="s">
        <v>20</v>
      </c>
      <c r="Q66">
        <v>173</v>
      </c>
      <c r="R66">
        <f t="shared" si="5"/>
        <v>17.3</v>
      </c>
      <c r="S66">
        <v>27</v>
      </c>
      <c r="T66">
        <f>gym_members_exercise_tracking[[#This Row],[Water_Intake (liters)]]/10</f>
        <v>2.7</v>
      </c>
      <c r="U66">
        <v>5</v>
      </c>
      <c r="V66">
        <v>3</v>
      </c>
      <c r="W66">
        <v>2228</v>
      </c>
      <c r="X66">
        <f t="shared" si="6"/>
        <v>22.28</v>
      </c>
    </row>
    <row r="67" spans="1:24" x14ac:dyDescent="0.3">
      <c r="A67">
        <v>48</v>
      </c>
      <c r="B67">
        <v>66</v>
      </c>
      <c r="C67" t="s">
        <v>17</v>
      </c>
      <c r="D67">
        <v>671</v>
      </c>
      <c r="E67">
        <f t="shared" ref="E67:E130" si="7">IF(LEN($D67)=4, $D67/10, IF(LEN($D67)=3, $D67/10, IF(LEN($D67)=2, $D67 &amp; ".0", $D67)))</f>
        <v>67.099999999999994</v>
      </c>
      <c r="F67">
        <v>161</v>
      </c>
      <c r="G67">
        <f t="shared" ref="G67:G130" si="8">IF(LEN(F67)=3, F67/100, IF(LEN(F67)=2, (F67*10)/100, ""))</f>
        <v>1.61</v>
      </c>
      <c r="H67">
        <v>160</v>
      </c>
      <c r="I67">
        <v>151</v>
      </c>
      <c r="J67">
        <v>74</v>
      </c>
      <c r="K67">
        <v>62</v>
      </c>
      <c r="L67">
        <f t="shared" ref="L67:L130" si="9">IF(LEN(K67)=3, K67/100, IF(LEN(K67)=2, (K67*10)/100, ""))</f>
        <v>6.2</v>
      </c>
      <c r="M67">
        <v>4210</v>
      </c>
      <c r="N67">
        <f t="shared" ref="N67:N130" si="10">M67/10</f>
        <v>421</v>
      </c>
      <c r="O67" s="4">
        <f t="shared" ref="O67:O130" si="11">$N67/$L67</f>
        <v>67.903225806451616</v>
      </c>
      <c r="P67" t="s">
        <v>19</v>
      </c>
      <c r="Q67">
        <v>334</v>
      </c>
      <c r="R67">
        <f t="shared" ref="R67:R130" si="12">IF(LEN(Q67)=3, Q67/10, IF(LEN(Q67)=2, (Q67*10)/1, ""))</f>
        <v>33.4</v>
      </c>
      <c r="S67">
        <v>15</v>
      </c>
      <c r="T67">
        <f>gym_members_exercise_tracking[[#This Row],[Water_Intake (liters)]]/10</f>
        <v>1.5</v>
      </c>
      <c r="U67">
        <v>2</v>
      </c>
      <c r="V67">
        <v>1</v>
      </c>
      <c r="W67">
        <v>2589</v>
      </c>
      <c r="X67">
        <f t="shared" ref="X67:X130" si="13">IF(LEN($W67)=4, $W67/100, IF(LEN($W67)=3, $W67/10, $W67))</f>
        <v>25.89</v>
      </c>
    </row>
    <row r="68" spans="1:24" x14ac:dyDescent="0.3">
      <c r="A68">
        <v>32</v>
      </c>
      <c r="B68">
        <v>67</v>
      </c>
      <c r="C68" t="s">
        <v>15</v>
      </c>
      <c r="D68">
        <v>859</v>
      </c>
      <c r="E68">
        <f t="shared" si="7"/>
        <v>85.9</v>
      </c>
      <c r="F68">
        <v>16</v>
      </c>
      <c r="G68">
        <f t="shared" si="8"/>
        <v>1.6</v>
      </c>
      <c r="H68">
        <v>176</v>
      </c>
      <c r="I68">
        <v>145</v>
      </c>
      <c r="J68">
        <v>60</v>
      </c>
      <c r="K68">
        <v>199</v>
      </c>
      <c r="L68">
        <f t="shared" si="9"/>
        <v>1.99</v>
      </c>
      <c r="M68">
        <v>15870</v>
      </c>
      <c r="N68">
        <f t="shared" si="10"/>
        <v>1587</v>
      </c>
      <c r="O68" s="4">
        <f t="shared" si="11"/>
        <v>797.48743718592971</v>
      </c>
      <c r="P68" t="s">
        <v>18</v>
      </c>
      <c r="Q68">
        <v>145</v>
      </c>
      <c r="R68">
        <f t="shared" si="12"/>
        <v>14.5</v>
      </c>
      <c r="S68">
        <v>35</v>
      </c>
      <c r="T68">
        <f>gym_members_exercise_tracking[[#This Row],[Water_Intake (liters)]]/10</f>
        <v>3.5</v>
      </c>
      <c r="U68">
        <v>5</v>
      </c>
      <c r="V68">
        <v>3</v>
      </c>
      <c r="W68">
        <v>3355</v>
      </c>
      <c r="X68">
        <f t="shared" si="13"/>
        <v>33.549999999999997</v>
      </c>
    </row>
    <row r="69" spans="1:24" x14ac:dyDescent="0.3">
      <c r="A69">
        <v>25</v>
      </c>
      <c r="B69">
        <v>68</v>
      </c>
      <c r="C69" t="s">
        <v>17</v>
      </c>
      <c r="D69">
        <v>654</v>
      </c>
      <c r="E69">
        <f t="shared" si="7"/>
        <v>65.400000000000006</v>
      </c>
      <c r="F69">
        <v>177</v>
      </c>
      <c r="G69">
        <f t="shared" si="8"/>
        <v>1.77</v>
      </c>
      <c r="H69">
        <v>160</v>
      </c>
      <c r="I69">
        <v>141</v>
      </c>
      <c r="J69">
        <v>58</v>
      </c>
      <c r="K69">
        <v>89</v>
      </c>
      <c r="L69">
        <f t="shared" si="9"/>
        <v>8.9</v>
      </c>
      <c r="M69">
        <v>6270</v>
      </c>
      <c r="N69">
        <f t="shared" si="10"/>
        <v>627</v>
      </c>
      <c r="O69" s="4">
        <f t="shared" si="11"/>
        <v>70.449438202247194</v>
      </c>
      <c r="P69" t="s">
        <v>19</v>
      </c>
      <c r="Q69">
        <v>276</v>
      </c>
      <c r="R69">
        <f t="shared" si="12"/>
        <v>27.6</v>
      </c>
      <c r="S69">
        <v>26</v>
      </c>
      <c r="T69">
        <f>gym_members_exercise_tracking[[#This Row],[Water_Intake (liters)]]/10</f>
        <v>2.6</v>
      </c>
      <c r="U69">
        <v>3</v>
      </c>
      <c r="V69">
        <v>1</v>
      </c>
      <c r="W69">
        <v>2088</v>
      </c>
      <c r="X69">
        <f t="shared" si="13"/>
        <v>20.88</v>
      </c>
    </row>
    <row r="70" spans="1:24" x14ac:dyDescent="0.3">
      <c r="A70">
        <v>31</v>
      </c>
      <c r="B70">
        <v>69</v>
      </c>
      <c r="C70" t="s">
        <v>17</v>
      </c>
      <c r="D70">
        <v>611</v>
      </c>
      <c r="E70">
        <f t="shared" si="7"/>
        <v>61.1</v>
      </c>
      <c r="F70">
        <v>176</v>
      </c>
      <c r="G70">
        <f t="shared" si="8"/>
        <v>1.76</v>
      </c>
      <c r="H70">
        <v>189</v>
      </c>
      <c r="I70">
        <v>150</v>
      </c>
      <c r="J70">
        <v>67</v>
      </c>
      <c r="K70">
        <v>181</v>
      </c>
      <c r="L70">
        <f t="shared" si="9"/>
        <v>1.81</v>
      </c>
      <c r="M70">
        <v>13580</v>
      </c>
      <c r="N70">
        <f t="shared" si="10"/>
        <v>1358</v>
      </c>
      <c r="O70" s="4">
        <f t="shared" si="11"/>
        <v>750.27624309392263</v>
      </c>
      <c r="P70" t="s">
        <v>16</v>
      </c>
      <c r="Q70">
        <v>186</v>
      </c>
      <c r="R70">
        <f t="shared" si="12"/>
        <v>18.600000000000001</v>
      </c>
      <c r="S70">
        <v>27</v>
      </c>
      <c r="T70">
        <f>gym_members_exercise_tracking[[#This Row],[Water_Intake (liters)]]/10</f>
        <v>2.7</v>
      </c>
      <c r="U70">
        <v>4</v>
      </c>
      <c r="V70">
        <v>3</v>
      </c>
      <c r="W70">
        <v>1972</v>
      </c>
      <c r="X70">
        <f t="shared" si="13"/>
        <v>19.72</v>
      </c>
    </row>
    <row r="71" spans="1:24" x14ac:dyDescent="0.3">
      <c r="A71">
        <v>40</v>
      </c>
      <c r="B71">
        <v>70</v>
      </c>
      <c r="C71" t="s">
        <v>15</v>
      </c>
      <c r="D71">
        <v>1065</v>
      </c>
      <c r="E71">
        <f t="shared" si="7"/>
        <v>106.5</v>
      </c>
      <c r="F71">
        <v>165</v>
      </c>
      <c r="G71">
        <f t="shared" si="8"/>
        <v>1.65</v>
      </c>
      <c r="H71">
        <v>162</v>
      </c>
      <c r="I71">
        <v>162</v>
      </c>
      <c r="J71">
        <v>74</v>
      </c>
      <c r="K71">
        <v>132</v>
      </c>
      <c r="L71">
        <f t="shared" si="9"/>
        <v>1.32</v>
      </c>
      <c r="M71">
        <v>11760</v>
      </c>
      <c r="N71">
        <f t="shared" si="10"/>
        <v>1176</v>
      </c>
      <c r="O71" s="4">
        <f t="shared" si="11"/>
        <v>890.90909090909088</v>
      </c>
      <c r="P71" t="s">
        <v>18</v>
      </c>
      <c r="Q71">
        <v>210</v>
      </c>
      <c r="R71">
        <f t="shared" si="12"/>
        <v>21</v>
      </c>
      <c r="S71">
        <v>36</v>
      </c>
      <c r="T71">
        <f>gym_members_exercise_tracking[[#This Row],[Water_Intake (liters)]]/10</f>
        <v>3.6</v>
      </c>
      <c r="U71">
        <v>4</v>
      </c>
      <c r="V71">
        <v>2</v>
      </c>
      <c r="W71">
        <v>3912</v>
      </c>
      <c r="X71">
        <f t="shared" si="13"/>
        <v>39.119999999999997</v>
      </c>
    </row>
    <row r="72" spans="1:24" x14ac:dyDescent="0.3">
      <c r="A72">
        <v>57</v>
      </c>
      <c r="B72">
        <v>71</v>
      </c>
      <c r="C72" t="s">
        <v>17</v>
      </c>
      <c r="D72">
        <v>640</v>
      </c>
      <c r="E72">
        <f t="shared" si="7"/>
        <v>64</v>
      </c>
      <c r="F72">
        <v>152</v>
      </c>
      <c r="G72">
        <f t="shared" si="8"/>
        <v>1.52</v>
      </c>
      <c r="H72">
        <v>170</v>
      </c>
      <c r="I72">
        <v>129</v>
      </c>
      <c r="J72">
        <v>52</v>
      </c>
      <c r="K72">
        <v>173</v>
      </c>
      <c r="L72">
        <f t="shared" si="9"/>
        <v>1.73</v>
      </c>
      <c r="M72">
        <v>10040</v>
      </c>
      <c r="N72">
        <f t="shared" si="10"/>
        <v>1004</v>
      </c>
      <c r="O72" s="4">
        <f t="shared" si="11"/>
        <v>580.34682080924858</v>
      </c>
      <c r="P72" t="s">
        <v>20</v>
      </c>
      <c r="Q72">
        <v>152</v>
      </c>
      <c r="R72">
        <f t="shared" si="12"/>
        <v>15.2</v>
      </c>
      <c r="S72">
        <v>27</v>
      </c>
      <c r="T72">
        <f>gym_members_exercise_tracking[[#This Row],[Water_Intake (liters)]]/10</f>
        <v>2.7</v>
      </c>
      <c r="U72">
        <v>5</v>
      </c>
      <c r="V72">
        <v>3</v>
      </c>
      <c r="W72">
        <v>277</v>
      </c>
      <c r="X72">
        <f t="shared" si="13"/>
        <v>27.7</v>
      </c>
    </row>
    <row r="73" spans="1:24" x14ac:dyDescent="0.3">
      <c r="A73">
        <v>38</v>
      </c>
      <c r="B73">
        <v>72</v>
      </c>
      <c r="C73" t="s">
        <v>17</v>
      </c>
      <c r="D73">
        <v>614</v>
      </c>
      <c r="E73">
        <f t="shared" si="7"/>
        <v>61.4</v>
      </c>
      <c r="F73">
        <v>154</v>
      </c>
      <c r="G73">
        <f t="shared" si="8"/>
        <v>1.54</v>
      </c>
      <c r="H73">
        <v>183</v>
      </c>
      <c r="I73">
        <v>131</v>
      </c>
      <c r="J73">
        <v>69</v>
      </c>
      <c r="K73">
        <v>147</v>
      </c>
      <c r="L73">
        <f t="shared" si="9"/>
        <v>1.47</v>
      </c>
      <c r="M73">
        <v>9630</v>
      </c>
      <c r="N73">
        <f t="shared" si="10"/>
        <v>963</v>
      </c>
      <c r="O73" s="4">
        <f t="shared" si="11"/>
        <v>655.10204081632651</v>
      </c>
      <c r="P73" t="s">
        <v>18</v>
      </c>
      <c r="Q73">
        <v>306</v>
      </c>
      <c r="R73">
        <f t="shared" si="12"/>
        <v>30.6</v>
      </c>
      <c r="S73">
        <v>27</v>
      </c>
      <c r="T73">
        <f>gym_members_exercise_tracking[[#This Row],[Water_Intake (liters)]]/10</f>
        <v>2.7</v>
      </c>
      <c r="U73">
        <v>3</v>
      </c>
      <c r="V73">
        <v>2</v>
      </c>
      <c r="W73">
        <v>2589</v>
      </c>
      <c r="X73">
        <f t="shared" si="13"/>
        <v>25.89</v>
      </c>
    </row>
    <row r="74" spans="1:24" x14ac:dyDescent="0.3">
      <c r="A74">
        <v>33</v>
      </c>
      <c r="B74">
        <v>73</v>
      </c>
      <c r="C74" t="s">
        <v>17</v>
      </c>
      <c r="D74">
        <v>405</v>
      </c>
      <c r="E74">
        <f t="shared" si="7"/>
        <v>40.5</v>
      </c>
      <c r="F74">
        <v>163</v>
      </c>
      <c r="G74">
        <f t="shared" si="8"/>
        <v>1.63</v>
      </c>
      <c r="H74">
        <v>181</v>
      </c>
      <c r="I74">
        <v>147</v>
      </c>
      <c r="J74">
        <v>66</v>
      </c>
      <c r="K74">
        <v>107</v>
      </c>
      <c r="L74">
        <f t="shared" si="9"/>
        <v>1.07</v>
      </c>
      <c r="M74">
        <v>7860</v>
      </c>
      <c r="N74">
        <f t="shared" si="10"/>
        <v>786</v>
      </c>
      <c r="O74" s="4">
        <f t="shared" si="11"/>
        <v>734.57943925233644</v>
      </c>
      <c r="P74" t="s">
        <v>16</v>
      </c>
      <c r="Q74">
        <v>319</v>
      </c>
      <c r="R74">
        <f t="shared" si="12"/>
        <v>31.9</v>
      </c>
      <c r="S74">
        <v>15</v>
      </c>
      <c r="T74">
        <f>gym_members_exercise_tracking[[#This Row],[Water_Intake (liters)]]/10</f>
        <v>1.5</v>
      </c>
      <c r="U74">
        <v>4</v>
      </c>
      <c r="V74">
        <v>2</v>
      </c>
      <c r="W74">
        <v>1524</v>
      </c>
      <c r="X74">
        <f t="shared" si="13"/>
        <v>15.24</v>
      </c>
    </row>
    <row r="75" spans="1:24" x14ac:dyDescent="0.3">
      <c r="A75">
        <v>35</v>
      </c>
      <c r="B75">
        <v>74</v>
      </c>
      <c r="C75" t="s">
        <v>15</v>
      </c>
      <c r="D75">
        <v>701</v>
      </c>
      <c r="E75">
        <f t="shared" si="7"/>
        <v>70.099999999999994</v>
      </c>
      <c r="F75">
        <v>179</v>
      </c>
      <c r="G75">
        <f t="shared" si="8"/>
        <v>1.79</v>
      </c>
      <c r="H75">
        <v>185</v>
      </c>
      <c r="I75">
        <v>125</v>
      </c>
      <c r="J75">
        <v>63</v>
      </c>
      <c r="K75">
        <v>108</v>
      </c>
      <c r="L75">
        <f t="shared" si="9"/>
        <v>1.08</v>
      </c>
      <c r="M75">
        <v>7430</v>
      </c>
      <c r="N75">
        <f t="shared" si="10"/>
        <v>743</v>
      </c>
      <c r="O75" s="4">
        <f t="shared" si="11"/>
        <v>687.96296296296293</v>
      </c>
      <c r="P75" t="s">
        <v>19</v>
      </c>
      <c r="Q75">
        <v>280</v>
      </c>
      <c r="R75">
        <f t="shared" si="12"/>
        <v>28</v>
      </c>
      <c r="S75">
        <v>23</v>
      </c>
      <c r="T75">
        <f>gym_members_exercise_tracking[[#This Row],[Water_Intake (liters)]]/10</f>
        <v>2.2999999999999998</v>
      </c>
      <c r="U75">
        <v>3</v>
      </c>
      <c r="V75">
        <v>2</v>
      </c>
      <c r="W75">
        <v>2188</v>
      </c>
      <c r="X75">
        <f t="shared" si="13"/>
        <v>21.88</v>
      </c>
    </row>
    <row r="76" spans="1:24" x14ac:dyDescent="0.3">
      <c r="A76">
        <v>41</v>
      </c>
      <c r="B76">
        <v>75</v>
      </c>
      <c r="C76" t="s">
        <v>15</v>
      </c>
      <c r="D76">
        <v>941</v>
      </c>
      <c r="E76">
        <f t="shared" si="7"/>
        <v>94.1</v>
      </c>
      <c r="F76">
        <v>162</v>
      </c>
      <c r="G76">
        <f t="shared" si="8"/>
        <v>1.62</v>
      </c>
      <c r="H76">
        <v>172</v>
      </c>
      <c r="I76">
        <v>139</v>
      </c>
      <c r="J76">
        <v>50</v>
      </c>
      <c r="K76">
        <v>113</v>
      </c>
      <c r="L76">
        <f t="shared" si="9"/>
        <v>1.1299999999999999</v>
      </c>
      <c r="M76">
        <v>7770</v>
      </c>
      <c r="N76">
        <f t="shared" si="10"/>
        <v>777</v>
      </c>
      <c r="O76" s="4">
        <f t="shared" si="11"/>
        <v>687.61061946902657</v>
      </c>
      <c r="P76" t="s">
        <v>19</v>
      </c>
      <c r="Q76">
        <v>234</v>
      </c>
      <c r="R76">
        <f t="shared" si="12"/>
        <v>23.4</v>
      </c>
      <c r="S76">
        <v>31</v>
      </c>
      <c r="T76">
        <f>gym_members_exercise_tracking[[#This Row],[Water_Intake (liters)]]/10</f>
        <v>3.1</v>
      </c>
      <c r="U76">
        <v>4</v>
      </c>
      <c r="V76">
        <v>2</v>
      </c>
      <c r="W76">
        <v>3586</v>
      </c>
      <c r="X76">
        <f t="shared" si="13"/>
        <v>35.86</v>
      </c>
    </row>
    <row r="77" spans="1:24" x14ac:dyDescent="0.3">
      <c r="A77">
        <v>43</v>
      </c>
      <c r="B77">
        <v>76</v>
      </c>
      <c r="C77" t="s">
        <v>15</v>
      </c>
      <c r="D77">
        <v>555</v>
      </c>
      <c r="E77">
        <f t="shared" si="7"/>
        <v>55.5</v>
      </c>
      <c r="F77">
        <v>182</v>
      </c>
      <c r="G77">
        <f t="shared" si="8"/>
        <v>1.82</v>
      </c>
      <c r="H77">
        <v>160</v>
      </c>
      <c r="I77">
        <v>124</v>
      </c>
      <c r="J77">
        <v>66</v>
      </c>
      <c r="K77">
        <v>108</v>
      </c>
      <c r="L77">
        <f t="shared" si="9"/>
        <v>1.08</v>
      </c>
      <c r="M77">
        <v>6630</v>
      </c>
      <c r="N77">
        <f t="shared" si="10"/>
        <v>663</v>
      </c>
      <c r="O77" s="4">
        <f t="shared" si="11"/>
        <v>613.8888888888888</v>
      </c>
      <c r="P77" t="s">
        <v>20</v>
      </c>
      <c r="Q77">
        <v>201</v>
      </c>
      <c r="R77">
        <f t="shared" si="12"/>
        <v>20.100000000000001</v>
      </c>
      <c r="S77">
        <v>20</v>
      </c>
      <c r="T77">
        <f>gym_members_exercise_tracking[[#This Row],[Water_Intake (liters)]]/10</f>
        <v>2</v>
      </c>
      <c r="U77">
        <v>3</v>
      </c>
      <c r="V77">
        <v>1</v>
      </c>
      <c r="W77">
        <v>1676</v>
      </c>
      <c r="X77">
        <f t="shared" si="13"/>
        <v>16.760000000000002</v>
      </c>
    </row>
    <row r="78" spans="1:24" x14ac:dyDescent="0.3">
      <c r="A78">
        <v>42</v>
      </c>
      <c r="B78">
        <v>77</v>
      </c>
      <c r="C78" t="s">
        <v>17</v>
      </c>
      <c r="D78">
        <v>537</v>
      </c>
      <c r="E78">
        <f t="shared" si="7"/>
        <v>53.7</v>
      </c>
      <c r="F78">
        <v>172</v>
      </c>
      <c r="G78">
        <f t="shared" si="8"/>
        <v>1.72</v>
      </c>
      <c r="H78">
        <v>183</v>
      </c>
      <c r="I78">
        <v>142</v>
      </c>
      <c r="J78">
        <v>74</v>
      </c>
      <c r="K78">
        <v>137</v>
      </c>
      <c r="L78">
        <f t="shared" si="9"/>
        <v>1.37</v>
      </c>
      <c r="M78">
        <v>8750</v>
      </c>
      <c r="N78">
        <f t="shared" si="10"/>
        <v>875</v>
      </c>
      <c r="O78" s="4">
        <f t="shared" si="11"/>
        <v>638.68613138686123</v>
      </c>
      <c r="P78" t="s">
        <v>19</v>
      </c>
      <c r="Q78">
        <v>298</v>
      </c>
      <c r="R78">
        <f t="shared" si="12"/>
        <v>29.8</v>
      </c>
      <c r="S78">
        <v>16</v>
      </c>
      <c r="T78">
        <f>gym_members_exercise_tracking[[#This Row],[Water_Intake (liters)]]/10</f>
        <v>1.6</v>
      </c>
      <c r="U78">
        <v>3</v>
      </c>
      <c r="V78">
        <v>1</v>
      </c>
      <c r="W78">
        <v>1815</v>
      </c>
      <c r="X78">
        <f t="shared" si="13"/>
        <v>18.149999999999999</v>
      </c>
    </row>
    <row r="79" spans="1:24" x14ac:dyDescent="0.3">
      <c r="A79">
        <v>58</v>
      </c>
      <c r="B79">
        <v>78</v>
      </c>
      <c r="C79" t="s">
        <v>17</v>
      </c>
      <c r="D79">
        <v>661</v>
      </c>
      <c r="E79">
        <f t="shared" si="7"/>
        <v>66.099999999999994</v>
      </c>
      <c r="F79">
        <v>175</v>
      </c>
      <c r="G79">
        <f t="shared" si="8"/>
        <v>1.75</v>
      </c>
      <c r="H79">
        <v>169</v>
      </c>
      <c r="I79">
        <v>128</v>
      </c>
      <c r="J79">
        <v>57</v>
      </c>
      <c r="K79">
        <v>63</v>
      </c>
      <c r="L79">
        <f t="shared" si="9"/>
        <v>6.3</v>
      </c>
      <c r="M79">
        <v>3630</v>
      </c>
      <c r="N79">
        <f t="shared" si="10"/>
        <v>363</v>
      </c>
      <c r="O79" s="4">
        <f t="shared" si="11"/>
        <v>57.61904761904762</v>
      </c>
      <c r="P79" t="s">
        <v>19</v>
      </c>
      <c r="Q79">
        <v>252</v>
      </c>
      <c r="R79">
        <f t="shared" si="12"/>
        <v>25.2</v>
      </c>
      <c r="S79">
        <v>18</v>
      </c>
      <c r="T79">
        <f>gym_members_exercise_tracking[[#This Row],[Water_Intake (liters)]]/10</f>
        <v>1.8</v>
      </c>
      <c r="U79">
        <v>2</v>
      </c>
      <c r="V79">
        <v>1</v>
      </c>
      <c r="W79">
        <v>2158</v>
      </c>
      <c r="X79">
        <f t="shared" si="13"/>
        <v>21.58</v>
      </c>
    </row>
    <row r="80" spans="1:24" x14ac:dyDescent="0.3">
      <c r="A80">
        <v>46</v>
      </c>
      <c r="B80">
        <v>79</v>
      </c>
      <c r="C80" t="s">
        <v>15</v>
      </c>
      <c r="D80">
        <v>1039</v>
      </c>
      <c r="E80">
        <f t="shared" si="7"/>
        <v>103.9</v>
      </c>
      <c r="F80">
        <v>177</v>
      </c>
      <c r="G80">
        <f t="shared" si="8"/>
        <v>1.77</v>
      </c>
      <c r="H80">
        <v>194</v>
      </c>
      <c r="I80">
        <v>148</v>
      </c>
      <c r="J80">
        <v>54</v>
      </c>
      <c r="K80">
        <v>118</v>
      </c>
      <c r="L80">
        <f t="shared" si="9"/>
        <v>1.18</v>
      </c>
      <c r="M80">
        <v>8640</v>
      </c>
      <c r="N80">
        <f t="shared" si="10"/>
        <v>864</v>
      </c>
      <c r="O80" s="4">
        <f t="shared" si="11"/>
        <v>732.20338983050851</v>
      </c>
      <c r="P80" t="s">
        <v>16</v>
      </c>
      <c r="Q80">
        <v>209</v>
      </c>
      <c r="R80">
        <f t="shared" si="12"/>
        <v>20.9</v>
      </c>
      <c r="S80">
        <v>29</v>
      </c>
      <c r="T80">
        <f>gym_members_exercise_tracking[[#This Row],[Water_Intake (liters)]]/10</f>
        <v>2.9</v>
      </c>
      <c r="U80">
        <v>2</v>
      </c>
      <c r="V80">
        <v>1</v>
      </c>
      <c r="W80">
        <v>3316</v>
      </c>
      <c r="X80">
        <f t="shared" si="13"/>
        <v>33.159999999999997</v>
      </c>
    </row>
    <row r="81" spans="1:24" x14ac:dyDescent="0.3">
      <c r="A81">
        <v>32</v>
      </c>
      <c r="B81">
        <v>80</v>
      </c>
      <c r="C81" t="s">
        <v>17</v>
      </c>
      <c r="D81">
        <v>617</v>
      </c>
      <c r="E81">
        <f t="shared" si="7"/>
        <v>61.7</v>
      </c>
      <c r="F81">
        <v>158</v>
      </c>
      <c r="G81">
        <f t="shared" si="8"/>
        <v>1.58</v>
      </c>
      <c r="H81">
        <v>183</v>
      </c>
      <c r="I81">
        <v>135</v>
      </c>
      <c r="J81">
        <v>54</v>
      </c>
      <c r="K81">
        <v>187</v>
      </c>
      <c r="L81">
        <f t="shared" si="9"/>
        <v>1.87</v>
      </c>
      <c r="M81">
        <v>12620</v>
      </c>
      <c r="N81">
        <f t="shared" si="10"/>
        <v>1262</v>
      </c>
      <c r="O81" s="4">
        <f t="shared" si="11"/>
        <v>674.86631016042782</v>
      </c>
      <c r="P81" t="s">
        <v>18</v>
      </c>
      <c r="Q81">
        <v>166</v>
      </c>
      <c r="R81">
        <f t="shared" si="12"/>
        <v>16.600000000000001</v>
      </c>
      <c r="S81">
        <v>27</v>
      </c>
      <c r="T81">
        <f>gym_members_exercise_tracking[[#This Row],[Water_Intake (liters)]]/10</f>
        <v>2.7</v>
      </c>
      <c r="U81">
        <v>5</v>
      </c>
      <c r="V81">
        <v>3</v>
      </c>
      <c r="W81">
        <v>2472</v>
      </c>
      <c r="X81">
        <f t="shared" si="13"/>
        <v>24.72</v>
      </c>
    </row>
    <row r="82" spans="1:24" x14ac:dyDescent="0.3">
      <c r="A82">
        <v>18</v>
      </c>
      <c r="B82">
        <v>81</v>
      </c>
      <c r="C82" t="s">
        <v>17</v>
      </c>
      <c r="D82">
        <v>523</v>
      </c>
      <c r="E82">
        <f t="shared" si="7"/>
        <v>52.3</v>
      </c>
      <c r="F82">
        <v>174</v>
      </c>
      <c r="G82">
        <f t="shared" si="8"/>
        <v>1.74</v>
      </c>
      <c r="H82">
        <v>187</v>
      </c>
      <c r="I82">
        <v>165</v>
      </c>
      <c r="J82">
        <v>58</v>
      </c>
      <c r="K82">
        <v>12</v>
      </c>
      <c r="L82">
        <f t="shared" si="9"/>
        <v>1.2</v>
      </c>
      <c r="M82">
        <v>9900</v>
      </c>
      <c r="N82">
        <f t="shared" si="10"/>
        <v>990</v>
      </c>
      <c r="O82" s="4">
        <f t="shared" si="11"/>
        <v>825</v>
      </c>
      <c r="P82" t="s">
        <v>19</v>
      </c>
      <c r="Q82">
        <v>294</v>
      </c>
      <c r="R82">
        <f t="shared" si="12"/>
        <v>29.4</v>
      </c>
      <c r="S82">
        <v>22</v>
      </c>
      <c r="T82">
        <f>gym_members_exercise_tracking[[#This Row],[Water_Intake (liters)]]/10</f>
        <v>2.2000000000000002</v>
      </c>
      <c r="U82">
        <v>2</v>
      </c>
      <c r="V82">
        <v>1</v>
      </c>
      <c r="W82">
        <v>1727</v>
      </c>
      <c r="X82">
        <f t="shared" si="13"/>
        <v>17.27</v>
      </c>
    </row>
    <row r="83" spans="1:24" x14ac:dyDescent="0.3">
      <c r="A83">
        <v>42</v>
      </c>
      <c r="B83">
        <v>82</v>
      </c>
      <c r="C83" t="s">
        <v>17</v>
      </c>
      <c r="D83">
        <v>595</v>
      </c>
      <c r="E83">
        <f t="shared" si="7"/>
        <v>59.5</v>
      </c>
      <c r="F83">
        <v>174</v>
      </c>
      <c r="G83">
        <f t="shared" si="8"/>
        <v>1.74</v>
      </c>
      <c r="H83">
        <v>195</v>
      </c>
      <c r="I83">
        <v>141</v>
      </c>
      <c r="J83">
        <v>52</v>
      </c>
      <c r="K83">
        <v>178</v>
      </c>
      <c r="L83">
        <f t="shared" si="9"/>
        <v>1.78</v>
      </c>
      <c r="M83">
        <v>11290</v>
      </c>
      <c r="N83">
        <f t="shared" si="10"/>
        <v>1129</v>
      </c>
      <c r="O83" s="4">
        <f t="shared" si="11"/>
        <v>634.2696629213483</v>
      </c>
      <c r="P83" t="s">
        <v>16</v>
      </c>
      <c r="Q83">
        <v>164</v>
      </c>
      <c r="R83">
        <f t="shared" si="12"/>
        <v>16.399999999999999</v>
      </c>
      <c r="S83">
        <v>27</v>
      </c>
      <c r="T83">
        <f>gym_members_exercise_tracking[[#This Row],[Water_Intake (liters)]]/10</f>
        <v>2.7</v>
      </c>
      <c r="U83">
        <v>5</v>
      </c>
      <c r="V83">
        <v>3</v>
      </c>
      <c r="W83">
        <v>1965</v>
      </c>
      <c r="X83">
        <f t="shared" si="13"/>
        <v>19.649999999999999</v>
      </c>
    </row>
    <row r="84" spans="1:24" x14ac:dyDescent="0.3">
      <c r="A84">
        <v>24</v>
      </c>
      <c r="B84">
        <v>83</v>
      </c>
      <c r="C84" t="s">
        <v>17</v>
      </c>
      <c r="D84">
        <v>729</v>
      </c>
      <c r="E84">
        <f t="shared" si="7"/>
        <v>72.900000000000006</v>
      </c>
      <c r="F84">
        <v>176</v>
      </c>
      <c r="G84">
        <f t="shared" si="8"/>
        <v>1.76</v>
      </c>
      <c r="H84">
        <v>175</v>
      </c>
      <c r="I84">
        <v>127</v>
      </c>
      <c r="J84">
        <v>68</v>
      </c>
      <c r="K84">
        <v>86</v>
      </c>
      <c r="L84">
        <f t="shared" si="9"/>
        <v>8.6</v>
      </c>
      <c r="M84">
        <v>5460</v>
      </c>
      <c r="N84">
        <f t="shared" si="10"/>
        <v>546</v>
      </c>
      <c r="O84" s="4">
        <f t="shared" si="11"/>
        <v>63.488372093023258</v>
      </c>
      <c r="P84" t="s">
        <v>16</v>
      </c>
      <c r="Q84">
        <v>308</v>
      </c>
      <c r="R84">
        <f t="shared" si="12"/>
        <v>30.8</v>
      </c>
      <c r="S84">
        <v>15</v>
      </c>
      <c r="T84">
        <f>gym_members_exercise_tracking[[#This Row],[Water_Intake (liters)]]/10</f>
        <v>1.5</v>
      </c>
      <c r="U84">
        <v>3</v>
      </c>
      <c r="V84">
        <v>1</v>
      </c>
      <c r="W84">
        <v>2353</v>
      </c>
      <c r="X84">
        <f t="shared" si="13"/>
        <v>23.53</v>
      </c>
    </row>
    <row r="85" spans="1:24" x14ac:dyDescent="0.3">
      <c r="A85">
        <v>26</v>
      </c>
      <c r="B85">
        <v>84</v>
      </c>
      <c r="C85" t="s">
        <v>17</v>
      </c>
      <c r="D85">
        <v>767</v>
      </c>
      <c r="E85">
        <f t="shared" si="7"/>
        <v>76.7</v>
      </c>
      <c r="F85">
        <v>163</v>
      </c>
      <c r="G85">
        <f t="shared" si="8"/>
        <v>1.63</v>
      </c>
      <c r="H85">
        <v>199</v>
      </c>
      <c r="I85">
        <v>139</v>
      </c>
      <c r="J85">
        <v>72</v>
      </c>
      <c r="K85">
        <v>108</v>
      </c>
      <c r="L85">
        <f t="shared" si="9"/>
        <v>1.08</v>
      </c>
      <c r="M85">
        <v>7510</v>
      </c>
      <c r="N85">
        <f t="shared" si="10"/>
        <v>751</v>
      </c>
      <c r="O85" s="4">
        <f t="shared" si="11"/>
        <v>695.37037037037032</v>
      </c>
      <c r="P85" t="s">
        <v>20</v>
      </c>
      <c r="Q85">
        <v>256</v>
      </c>
      <c r="R85">
        <f t="shared" si="12"/>
        <v>25.6</v>
      </c>
      <c r="S85">
        <v>17</v>
      </c>
      <c r="T85">
        <f>gym_members_exercise_tracking[[#This Row],[Water_Intake (liters)]]/10</f>
        <v>1.7</v>
      </c>
      <c r="U85">
        <v>2</v>
      </c>
      <c r="V85">
        <v>1</v>
      </c>
      <c r="W85">
        <v>2887</v>
      </c>
      <c r="X85">
        <f t="shared" si="13"/>
        <v>28.87</v>
      </c>
    </row>
    <row r="86" spans="1:24" x14ac:dyDescent="0.3">
      <c r="A86">
        <v>41</v>
      </c>
      <c r="B86">
        <v>85</v>
      </c>
      <c r="C86" t="s">
        <v>15</v>
      </c>
      <c r="D86">
        <v>721</v>
      </c>
      <c r="E86">
        <f t="shared" si="7"/>
        <v>72.099999999999994</v>
      </c>
      <c r="F86">
        <v>183</v>
      </c>
      <c r="G86">
        <f t="shared" si="8"/>
        <v>1.83</v>
      </c>
      <c r="H86">
        <v>175</v>
      </c>
      <c r="I86">
        <v>133</v>
      </c>
      <c r="J86">
        <v>58</v>
      </c>
      <c r="K86">
        <v>113</v>
      </c>
      <c r="L86">
        <f t="shared" si="9"/>
        <v>1.1299999999999999</v>
      </c>
      <c r="M86">
        <v>7440</v>
      </c>
      <c r="N86">
        <f t="shared" si="10"/>
        <v>744</v>
      </c>
      <c r="O86" s="4">
        <f t="shared" si="11"/>
        <v>658.40707964601779</v>
      </c>
      <c r="P86" t="s">
        <v>16</v>
      </c>
      <c r="Q86">
        <v>214</v>
      </c>
      <c r="R86">
        <f t="shared" si="12"/>
        <v>21.4</v>
      </c>
      <c r="S86">
        <v>28</v>
      </c>
      <c r="T86">
        <f>gym_members_exercise_tracking[[#This Row],[Water_Intake (liters)]]/10</f>
        <v>2.8</v>
      </c>
      <c r="U86">
        <v>3</v>
      </c>
      <c r="V86">
        <v>2</v>
      </c>
      <c r="W86">
        <v>2153</v>
      </c>
      <c r="X86">
        <f t="shared" si="13"/>
        <v>21.53</v>
      </c>
    </row>
    <row r="87" spans="1:24" x14ac:dyDescent="0.3">
      <c r="A87">
        <v>18</v>
      </c>
      <c r="B87">
        <v>86</v>
      </c>
      <c r="C87" t="s">
        <v>17</v>
      </c>
      <c r="D87">
        <v>548</v>
      </c>
      <c r="E87">
        <f t="shared" si="7"/>
        <v>54.8</v>
      </c>
      <c r="F87">
        <v>168</v>
      </c>
      <c r="G87">
        <f t="shared" si="8"/>
        <v>1.68</v>
      </c>
      <c r="H87">
        <v>176</v>
      </c>
      <c r="I87">
        <v>158</v>
      </c>
      <c r="J87">
        <v>71</v>
      </c>
      <c r="K87">
        <v>127</v>
      </c>
      <c r="L87">
        <f t="shared" si="9"/>
        <v>1.27</v>
      </c>
      <c r="M87">
        <v>10030</v>
      </c>
      <c r="N87">
        <f t="shared" si="10"/>
        <v>1003</v>
      </c>
      <c r="O87" s="4">
        <f t="shared" si="11"/>
        <v>789.763779527559</v>
      </c>
      <c r="P87" t="s">
        <v>20</v>
      </c>
      <c r="Q87">
        <v>320</v>
      </c>
      <c r="R87">
        <f t="shared" si="12"/>
        <v>32</v>
      </c>
      <c r="S87">
        <v>22</v>
      </c>
      <c r="T87">
        <f>gym_members_exercise_tracking[[#This Row],[Water_Intake (liters)]]/10</f>
        <v>2.2000000000000002</v>
      </c>
      <c r="U87">
        <v>4</v>
      </c>
      <c r="V87">
        <v>2</v>
      </c>
      <c r="W87">
        <v>1942</v>
      </c>
      <c r="X87">
        <f t="shared" si="13"/>
        <v>19.420000000000002</v>
      </c>
    </row>
    <row r="88" spans="1:24" x14ac:dyDescent="0.3">
      <c r="A88">
        <v>25</v>
      </c>
      <c r="B88">
        <v>87</v>
      </c>
      <c r="C88" t="s">
        <v>15</v>
      </c>
      <c r="D88">
        <v>1050</v>
      </c>
      <c r="E88">
        <f t="shared" si="7"/>
        <v>105</v>
      </c>
      <c r="F88">
        <v>188</v>
      </c>
      <c r="G88">
        <f t="shared" si="8"/>
        <v>1.88</v>
      </c>
      <c r="H88">
        <v>174</v>
      </c>
      <c r="I88">
        <v>156</v>
      </c>
      <c r="J88">
        <v>67</v>
      </c>
      <c r="K88">
        <v>134</v>
      </c>
      <c r="L88">
        <f t="shared" si="9"/>
        <v>1.34</v>
      </c>
      <c r="M88">
        <v>11500</v>
      </c>
      <c r="N88">
        <f t="shared" si="10"/>
        <v>1150</v>
      </c>
      <c r="O88" s="4">
        <f t="shared" si="11"/>
        <v>858.20895522388059</v>
      </c>
      <c r="P88" t="s">
        <v>19</v>
      </c>
      <c r="Q88">
        <v>214</v>
      </c>
      <c r="R88">
        <f t="shared" si="12"/>
        <v>21.4</v>
      </c>
      <c r="S88">
        <v>23</v>
      </c>
      <c r="T88">
        <f>gym_members_exercise_tracking[[#This Row],[Water_Intake (liters)]]/10</f>
        <v>2.2999999999999998</v>
      </c>
      <c r="U88">
        <v>3</v>
      </c>
      <c r="V88">
        <v>2</v>
      </c>
      <c r="W88">
        <v>2971</v>
      </c>
      <c r="X88">
        <f t="shared" si="13"/>
        <v>29.71</v>
      </c>
    </row>
    <row r="89" spans="1:24" x14ac:dyDescent="0.3">
      <c r="A89">
        <v>41</v>
      </c>
      <c r="B89">
        <v>88</v>
      </c>
      <c r="C89" t="s">
        <v>17</v>
      </c>
      <c r="D89">
        <v>550</v>
      </c>
      <c r="E89">
        <f t="shared" si="7"/>
        <v>55</v>
      </c>
      <c r="F89">
        <v>155</v>
      </c>
      <c r="G89">
        <f t="shared" si="8"/>
        <v>1.55</v>
      </c>
      <c r="H89">
        <v>175</v>
      </c>
      <c r="I89">
        <v>169</v>
      </c>
      <c r="J89">
        <v>65</v>
      </c>
      <c r="K89">
        <v>145</v>
      </c>
      <c r="L89">
        <f t="shared" si="9"/>
        <v>1.45</v>
      </c>
      <c r="M89">
        <v>11030</v>
      </c>
      <c r="N89">
        <f t="shared" si="10"/>
        <v>1103</v>
      </c>
      <c r="O89" s="4">
        <f t="shared" si="11"/>
        <v>760.68965517241384</v>
      </c>
      <c r="P89" t="s">
        <v>20</v>
      </c>
      <c r="Q89">
        <v>314</v>
      </c>
      <c r="R89">
        <f t="shared" si="12"/>
        <v>31.4</v>
      </c>
      <c r="S89">
        <v>20</v>
      </c>
      <c r="T89">
        <f>gym_members_exercise_tracking[[#This Row],[Water_Intake (liters)]]/10</f>
        <v>2</v>
      </c>
      <c r="U89">
        <v>4</v>
      </c>
      <c r="V89">
        <v>2</v>
      </c>
      <c r="W89">
        <v>2289</v>
      </c>
      <c r="X89">
        <f t="shared" si="13"/>
        <v>22.89</v>
      </c>
    </row>
    <row r="90" spans="1:24" x14ac:dyDescent="0.3">
      <c r="A90">
        <v>28</v>
      </c>
      <c r="B90">
        <v>89</v>
      </c>
      <c r="C90" t="s">
        <v>15</v>
      </c>
      <c r="D90">
        <v>816</v>
      </c>
      <c r="E90">
        <f t="shared" si="7"/>
        <v>81.599999999999994</v>
      </c>
      <c r="F90">
        <v>166</v>
      </c>
      <c r="G90">
        <f t="shared" si="8"/>
        <v>1.66</v>
      </c>
      <c r="H90">
        <v>174</v>
      </c>
      <c r="I90">
        <v>153</v>
      </c>
      <c r="J90">
        <v>50</v>
      </c>
      <c r="K90">
        <v>109</v>
      </c>
      <c r="L90">
        <f t="shared" si="9"/>
        <v>1.0900000000000001</v>
      </c>
      <c r="M90">
        <v>9170</v>
      </c>
      <c r="N90">
        <f t="shared" si="10"/>
        <v>917</v>
      </c>
      <c r="O90" s="4">
        <f t="shared" si="11"/>
        <v>841.28440366972472</v>
      </c>
      <c r="P90" t="s">
        <v>16</v>
      </c>
      <c r="Q90">
        <v>205</v>
      </c>
      <c r="R90">
        <f t="shared" si="12"/>
        <v>20.5</v>
      </c>
      <c r="S90">
        <v>35</v>
      </c>
      <c r="T90">
        <f>gym_members_exercise_tracking[[#This Row],[Water_Intake (liters)]]/10</f>
        <v>3.5</v>
      </c>
      <c r="U90">
        <v>4</v>
      </c>
      <c r="V90">
        <v>2</v>
      </c>
      <c r="W90">
        <v>2961</v>
      </c>
      <c r="X90">
        <f t="shared" si="13"/>
        <v>29.61</v>
      </c>
    </row>
    <row r="91" spans="1:24" x14ac:dyDescent="0.3">
      <c r="A91">
        <v>34</v>
      </c>
      <c r="B91">
        <v>90</v>
      </c>
      <c r="C91" t="s">
        <v>17</v>
      </c>
      <c r="D91">
        <v>756</v>
      </c>
      <c r="E91">
        <f t="shared" si="7"/>
        <v>75.599999999999994</v>
      </c>
      <c r="F91">
        <v>16</v>
      </c>
      <c r="G91">
        <f t="shared" si="8"/>
        <v>1.6</v>
      </c>
      <c r="H91">
        <v>193</v>
      </c>
      <c r="I91">
        <v>130</v>
      </c>
      <c r="J91">
        <v>51</v>
      </c>
      <c r="K91">
        <v>64</v>
      </c>
      <c r="L91">
        <f t="shared" si="9"/>
        <v>6.4</v>
      </c>
      <c r="M91">
        <v>4160</v>
      </c>
      <c r="N91">
        <f t="shared" si="10"/>
        <v>416</v>
      </c>
      <c r="O91" s="4">
        <f t="shared" si="11"/>
        <v>65</v>
      </c>
      <c r="P91" t="s">
        <v>18</v>
      </c>
      <c r="Q91">
        <v>291</v>
      </c>
      <c r="R91">
        <f t="shared" si="12"/>
        <v>29.1</v>
      </c>
      <c r="S91">
        <v>27</v>
      </c>
      <c r="T91">
        <f>gym_members_exercise_tracking[[#This Row],[Water_Intake (liters)]]/10</f>
        <v>2.7</v>
      </c>
      <c r="U91">
        <v>2</v>
      </c>
      <c r="V91">
        <v>1</v>
      </c>
      <c r="W91">
        <v>2953</v>
      </c>
      <c r="X91">
        <f t="shared" si="13"/>
        <v>29.53</v>
      </c>
    </row>
    <row r="92" spans="1:24" x14ac:dyDescent="0.3">
      <c r="A92">
        <v>25</v>
      </c>
      <c r="B92">
        <v>91</v>
      </c>
      <c r="C92" t="s">
        <v>15</v>
      </c>
      <c r="D92">
        <v>815</v>
      </c>
      <c r="E92">
        <f t="shared" si="7"/>
        <v>81.5</v>
      </c>
      <c r="F92">
        <v>161</v>
      </c>
      <c r="G92">
        <f t="shared" si="8"/>
        <v>1.61</v>
      </c>
      <c r="H92">
        <v>170</v>
      </c>
      <c r="I92">
        <v>159</v>
      </c>
      <c r="J92">
        <v>63</v>
      </c>
      <c r="K92">
        <v>193</v>
      </c>
      <c r="L92">
        <f t="shared" si="9"/>
        <v>1.93</v>
      </c>
      <c r="M92">
        <v>16880</v>
      </c>
      <c r="N92">
        <f t="shared" si="10"/>
        <v>1688</v>
      </c>
      <c r="O92" s="4">
        <f t="shared" si="11"/>
        <v>874.61139896373061</v>
      </c>
      <c r="P92" t="s">
        <v>18</v>
      </c>
      <c r="Q92">
        <v>109</v>
      </c>
      <c r="R92">
        <f t="shared" si="12"/>
        <v>10.9</v>
      </c>
      <c r="S92">
        <v>35</v>
      </c>
      <c r="T92">
        <f>gym_members_exercise_tracking[[#This Row],[Water_Intake (liters)]]/10</f>
        <v>3.5</v>
      </c>
      <c r="U92">
        <v>4</v>
      </c>
      <c r="V92">
        <v>3</v>
      </c>
      <c r="W92">
        <v>3144</v>
      </c>
      <c r="X92">
        <f t="shared" si="13"/>
        <v>31.44</v>
      </c>
    </row>
    <row r="93" spans="1:24" x14ac:dyDescent="0.3">
      <c r="A93">
        <v>52</v>
      </c>
      <c r="B93">
        <v>92</v>
      </c>
      <c r="C93" t="s">
        <v>17</v>
      </c>
      <c r="D93">
        <v>615</v>
      </c>
      <c r="E93">
        <f t="shared" si="7"/>
        <v>61.5</v>
      </c>
      <c r="F93">
        <v>169</v>
      </c>
      <c r="G93">
        <f t="shared" si="8"/>
        <v>1.69</v>
      </c>
      <c r="H93">
        <v>160</v>
      </c>
      <c r="I93">
        <v>152</v>
      </c>
      <c r="J93">
        <v>63</v>
      </c>
      <c r="K93">
        <v>18</v>
      </c>
      <c r="L93">
        <f t="shared" si="9"/>
        <v>1.8</v>
      </c>
      <c r="M93">
        <v>12310</v>
      </c>
      <c r="N93">
        <f t="shared" si="10"/>
        <v>1231</v>
      </c>
      <c r="O93" s="4">
        <f t="shared" si="11"/>
        <v>683.88888888888891</v>
      </c>
      <c r="P93" t="s">
        <v>19</v>
      </c>
      <c r="Q93">
        <v>155</v>
      </c>
      <c r="R93">
        <f t="shared" si="12"/>
        <v>15.5</v>
      </c>
      <c r="S93">
        <v>27</v>
      </c>
      <c r="T93">
        <f>gym_members_exercise_tracking[[#This Row],[Water_Intake (liters)]]/10</f>
        <v>2.7</v>
      </c>
      <c r="U93">
        <v>4</v>
      </c>
      <c r="V93">
        <v>3</v>
      </c>
      <c r="W93">
        <v>2153</v>
      </c>
      <c r="X93">
        <f t="shared" si="13"/>
        <v>21.53</v>
      </c>
    </row>
    <row r="94" spans="1:24" x14ac:dyDescent="0.3">
      <c r="A94">
        <v>52</v>
      </c>
      <c r="B94">
        <v>93</v>
      </c>
      <c r="C94" t="s">
        <v>15</v>
      </c>
      <c r="D94">
        <v>740</v>
      </c>
      <c r="E94">
        <f t="shared" si="7"/>
        <v>74</v>
      </c>
      <c r="F94">
        <v>163</v>
      </c>
      <c r="G94">
        <f t="shared" si="8"/>
        <v>1.63</v>
      </c>
      <c r="H94">
        <v>174</v>
      </c>
      <c r="I94">
        <v>150</v>
      </c>
      <c r="J94">
        <v>50</v>
      </c>
      <c r="K94">
        <v>126</v>
      </c>
      <c r="L94">
        <f t="shared" si="9"/>
        <v>1.26</v>
      </c>
      <c r="M94">
        <v>9360</v>
      </c>
      <c r="N94">
        <f t="shared" si="10"/>
        <v>936</v>
      </c>
      <c r="O94" s="4">
        <f t="shared" si="11"/>
        <v>742.85714285714289</v>
      </c>
      <c r="P94" t="s">
        <v>19</v>
      </c>
      <c r="Q94">
        <v>257</v>
      </c>
      <c r="R94">
        <f t="shared" si="12"/>
        <v>25.7</v>
      </c>
      <c r="S94">
        <v>37</v>
      </c>
      <c r="T94">
        <f>gym_members_exercise_tracking[[#This Row],[Water_Intake (liters)]]/10</f>
        <v>3.7</v>
      </c>
      <c r="U94">
        <v>3</v>
      </c>
      <c r="V94">
        <v>2</v>
      </c>
      <c r="W94">
        <v>2785</v>
      </c>
      <c r="X94">
        <f t="shared" si="13"/>
        <v>27.85</v>
      </c>
    </row>
    <row r="95" spans="1:24" x14ac:dyDescent="0.3">
      <c r="A95">
        <v>50</v>
      </c>
      <c r="B95">
        <v>94</v>
      </c>
      <c r="C95" t="s">
        <v>17</v>
      </c>
      <c r="D95">
        <v>564</v>
      </c>
      <c r="E95">
        <f t="shared" si="7"/>
        <v>56.4</v>
      </c>
      <c r="F95">
        <v>159</v>
      </c>
      <c r="G95">
        <f t="shared" si="8"/>
        <v>1.59</v>
      </c>
      <c r="H95">
        <v>185</v>
      </c>
      <c r="I95">
        <v>163</v>
      </c>
      <c r="J95">
        <v>74</v>
      </c>
      <c r="K95">
        <v>126</v>
      </c>
      <c r="L95">
        <f t="shared" si="9"/>
        <v>1.26</v>
      </c>
      <c r="M95">
        <v>9240</v>
      </c>
      <c r="N95">
        <f t="shared" si="10"/>
        <v>924</v>
      </c>
      <c r="O95" s="4">
        <f t="shared" si="11"/>
        <v>733.33333333333337</v>
      </c>
      <c r="P95" t="s">
        <v>18</v>
      </c>
      <c r="Q95">
        <v>343</v>
      </c>
      <c r="R95">
        <f t="shared" si="12"/>
        <v>34.299999999999997</v>
      </c>
      <c r="S95">
        <v>26</v>
      </c>
      <c r="T95">
        <f>gym_members_exercise_tracking[[#This Row],[Water_Intake (liters)]]/10</f>
        <v>2.6</v>
      </c>
      <c r="U95">
        <v>3</v>
      </c>
      <c r="V95">
        <v>1</v>
      </c>
      <c r="W95">
        <v>2231</v>
      </c>
      <c r="X95">
        <f t="shared" si="13"/>
        <v>22.31</v>
      </c>
    </row>
    <row r="96" spans="1:24" x14ac:dyDescent="0.3">
      <c r="A96">
        <v>22</v>
      </c>
      <c r="B96">
        <v>95</v>
      </c>
      <c r="C96" t="s">
        <v>15</v>
      </c>
      <c r="D96">
        <v>1026</v>
      </c>
      <c r="E96">
        <f t="shared" si="7"/>
        <v>102.6</v>
      </c>
      <c r="F96">
        <v>184</v>
      </c>
      <c r="G96">
        <f t="shared" si="8"/>
        <v>1.84</v>
      </c>
      <c r="H96">
        <v>163</v>
      </c>
      <c r="I96">
        <v>153</v>
      </c>
      <c r="J96">
        <v>65</v>
      </c>
      <c r="K96">
        <v>125</v>
      </c>
      <c r="L96">
        <f t="shared" si="9"/>
        <v>1.25</v>
      </c>
      <c r="M96">
        <v>10520</v>
      </c>
      <c r="N96">
        <f t="shared" si="10"/>
        <v>1052</v>
      </c>
      <c r="O96" s="4">
        <f t="shared" si="11"/>
        <v>841.6</v>
      </c>
      <c r="P96" t="s">
        <v>20</v>
      </c>
      <c r="Q96">
        <v>205</v>
      </c>
      <c r="R96">
        <f t="shared" si="12"/>
        <v>20.5</v>
      </c>
      <c r="S96">
        <v>27</v>
      </c>
      <c r="T96">
        <f>gym_members_exercise_tracking[[#This Row],[Water_Intake (liters)]]/10</f>
        <v>2.7</v>
      </c>
      <c r="U96">
        <v>3</v>
      </c>
      <c r="V96">
        <v>2</v>
      </c>
      <c r="W96">
        <v>303</v>
      </c>
      <c r="X96">
        <f t="shared" si="13"/>
        <v>30.3</v>
      </c>
    </row>
    <row r="97" spans="1:24" x14ac:dyDescent="0.3">
      <c r="A97">
        <v>59</v>
      </c>
      <c r="B97">
        <v>96</v>
      </c>
      <c r="C97" t="s">
        <v>17</v>
      </c>
      <c r="D97">
        <v>546</v>
      </c>
      <c r="E97">
        <f t="shared" si="7"/>
        <v>54.6</v>
      </c>
      <c r="F97">
        <v>157</v>
      </c>
      <c r="G97">
        <f t="shared" si="8"/>
        <v>1.57</v>
      </c>
      <c r="H97">
        <v>164</v>
      </c>
      <c r="I97">
        <v>169</v>
      </c>
      <c r="J97">
        <v>64</v>
      </c>
      <c r="K97">
        <v>58</v>
      </c>
      <c r="L97">
        <f t="shared" si="9"/>
        <v>5.8</v>
      </c>
      <c r="M97">
        <v>4410</v>
      </c>
      <c r="N97">
        <f t="shared" si="10"/>
        <v>441</v>
      </c>
      <c r="O97" s="4">
        <f t="shared" si="11"/>
        <v>76.034482758620697</v>
      </c>
      <c r="P97" t="s">
        <v>19</v>
      </c>
      <c r="Q97">
        <v>292</v>
      </c>
      <c r="R97">
        <f t="shared" si="12"/>
        <v>29.2</v>
      </c>
      <c r="S97">
        <v>23</v>
      </c>
      <c r="T97">
        <f>gym_members_exercise_tracking[[#This Row],[Water_Intake (liters)]]/10</f>
        <v>2.2999999999999998</v>
      </c>
      <c r="U97">
        <v>3</v>
      </c>
      <c r="V97">
        <v>1</v>
      </c>
      <c r="W97">
        <v>2215</v>
      </c>
      <c r="X97">
        <f t="shared" si="13"/>
        <v>22.15</v>
      </c>
    </row>
    <row r="98" spans="1:24" x14ac:dyDescent="0.3">
      <c r="A98">
        <v>56</v>
      </c>
      <c r="B98">
        <v>97</v>
      </c>
      <c r="C98" t="s">
        <v>15</v>
      </c>
      <c r="D98">
        <v>1290</v>
      </c>
      <c r="E98">
        <f t="shared" si="7"/>
        <v>129</v>
      </c>
      <c r="F98">
        <v>178</v>
      </c>
      <c r="G98">
        <f t="shared" si="8"/>
        <v>1.78</v>
      </c>
      <c r="H98">
        <v>194</v>
      </c>
      <c r="I98">
        <v>126</v>
      </c>
      <c r="J98">
        <v>64</v>
      </c>
      <c r="K98">
        <v>129</v>
      </c>
      <c r="L98">
        <f t="shared" si="9"/>
        <v>1.29</v>
      </c>
      <c r="M98">
        <v>8050</v>
      </c>
      <c r="N98">
        <f t="shared" si="10"/>
        <v>805</v>
      </c>
      <c r="O98" s="4">
        <f t="shared" si="11"/>
        <v>624.03100775193798</v>
      </c>
      <c r="P98" t="s">
        <v>16</v>
      </c>
      <c r="Q98">
        <v>271</v>
      </c>
      <c r="R98">
        <f t="shared" si="12"/>
        <v>27.1</v>
      </c>
      <c r="S98">
        <v>27</v>
      </c>
      <c r="T98">
        <f>gym_members_exercise_tracking[[#This Row],[Water_Intake (liters)]]/10</f>
        <v>2.7</v>
      </c>
      <c r="U98">
        <v>2</v>
      </c>
      <c r="V98">
        <v>1</v>
      </c>
      <c r="W98">
        <v>4071</v>
      </c>
      <c r="X98">
        <f t="shared" si="13"/>
        <v>40.71</v>
      </c>
    </row>
    <row r="99" spans="1:24" x14ac:dyDescent="0.3">
      <c r="A99">
        <v>58</v>
      </c>
      <c r="B99">
        <v>98</v>
      </c>
      <c r="C99" t="s">
        <v>15</v>
      </c>
      <c r="D99">
        <v>1035</v>
      </c>
      <c r="E99">
        <f t="shared" si="7"/>
        <v>103.5</v>
      </c>
      <c r="F99">
        <v>166</v>
      </c>
      <c r="G99">
        <f t="shared" si="8"/>
        <v>1.66</v>
      </c>
      <c r="H99">
        <v>172</v>
      </c>
      <c r="I99">
        <v>168</v>
      </c>
      <c r="J99">
        <v>61</v>
      </c>
      <c r="K99">
        <v>133</v>
      </c>
      <c r="L99">
        <f t="shared" si="9"/>
        <v>1.33</v>
      </c>
      <c r="M99">
        <v>11060</v>
      </c>
      <c r="N99">
        <f t="shared" si="10"/>
        <v>1106</v>
      </c>
      <c r="O99" s="4">
        <f t="shared" si="11"/>
        <v>831.57894736842104</v>
      </c>
      <c r="P99" t="s">
        <v>19</v>
      </c>
      <c r="Q99">
        <v>246</v>
      </c>
      <c r="R99">
        <f t="shared" si="12"/>
        <v>24.6</v>
      </c>
      <c r="S99">
        <v>31</v>
      </c>
      <c r="T99">
        <f>gym_members_exercise_tracking[[#This Row],[Water_Intake (liters)]]/10</f>
        <v>3.1</v>
      </c>
      <c r="U99">
        <v>3</v>
      </c>
      <c r="V99">
        <v>1</v>
      </c>
      <c r="W99">
        <v>3756</v>
      </c>
      <c r="X99">
        <f t="shared" si="13"/>
        <v>37.56</v>
      </c>
    </row>
    <row r="100" spans="1:24" x14ac:dyDescent="0.3">
      <c r="A100">
        <v>45</v>
      </c>
      <c r="B100">
        <v>99</v>
      </c>
      <c r="C100" t="s">
        <v>17</v>
      </c>
      <c r="D100">
        <v>594</v>
      </c>
      <c r="E100">
        <f t="shared" si="7"/>
        <v>59.4</v>
      </c>
      <c r="F100">
        <v>151</v>
      </c>
      <c r="G100">
        <f t="shared" si="8"/>
        <v>1.51</v>
      </c>
      <c r="H100">
        <v>169</v>
      </c>
      <c r="I100">
        <v>142</v>
      </c>
      <c r="J100">
        <v>65</v>
      </c>
      <c r="K100">
        <v>115</v>
      </c>
      <c r="L100">
        <f t="shared" si="9"/>
        <v>1.1499999999999999</v>
      </c>
      <c r="M100">
        <v>7350</v>
      </c>
      <c r="N100">
        <f t="shared" si="10"/>
        <v>735</v>
      </c>
      <c r="O100" s="4">
        <f t="shared" si="11"/>
        <v>639.13043478260875</v>
      </c>
      <c r="P100" t="s">
        <v>20</v>
      </c>
      <c r="Q100">
        <v>331</v>
      </c>
      <c r="R100">
        <f t="shared" si="12"/>
        <v>33.1</v>
      </c>
      <c r="S100">
        <v>19</v>
      </c>
      <c r="T100">
        <f>gym_members_exercise_tracking[[#This Row],[Water_Intake (liters)]]/10</f>
        <v>1.9</v>
      </c>
      <c r="U100">
        <v>4</v>
      </c>
      <c r="V100">
        <v>2</v>
      </c>
      <c r="W100">
        <v>2605</v>
      </c>
      <c r="X100">
        <f t="shared" si="13"/>
        <v>26.05</v>
      </c>
    </row>
    <row r="101" spans="1:24" x14ac:dyDescent="0.3">
      <c r="A101">
        <v>24</v>
      </c>
      <c r="B101">
        <v>100</v>
      </c>
      <c r="C101" t="s">
        <v>17</v>
      </c>
      <c r="D101">
        <v>601</v>
      </c>
      <c r="E101">
        <f t="shared" si="7"/>
        <v>60.1</v>
      </c>
      <c r="F101">
        <v>179</v>
      </c>
      <c r="G101">
        <f t="shared" si="8"/>
        <v>1.79</v>
      </c>
      <c r="H101">
        <v>170</v>
      </c>
      <c r="I101">
        <v>165</v>
      </c>
      <c r="J101">
        <v>63</v>
      </c>
      <c r="K101">
        <v>197</v>
      </c>
      <c r="L101">
        <f t="shared" si="9"/>
        <v>1.97</v>
      </c>
      <c r="M101">
        <v>16250</v>
      </c>
      <c r="N101">
        <f t="shared" si="10"/>
        <v>1625</v>
      </c>
      <c r="O101" s="4">
        <f t="shared" si="11"/>
        <v>824.87309644670052</v>
      </c>
      <c r="P101" t="s">
        <v>19</v>
      </c>
      <c r="Q101">
        <v>159</v>
      </c>
      <c r="R101">
        <f t="shared" si="12"/>
        <v>15.9</v>
      </c>
      <c r="S101">
        <v>27</v>
      </c>
      <c r="T101">
        <f>gym_members_exercise_tracking[[#This Row],[Water_Intake (liters)]]/10</f>
        <v>2.7</v>
      </c>
      <c r="U101">
        <v>4</v>
      </c>
      <c r="V101">
        <v>3</v>
      </c>
      <c r="W101">
        <v>1876</v>
      </c>
      <c r="X101">
        <f t="shared" si="13"/>
        <v>18.760000000000002</v>
      </c>
    </row>
    <row r="102" spans="1:24" x14ac:dyDescent="0.3">
      <c r="A102">
        <v>26</v>
      </c>
      <c r="B102">
        <v>101</v>
      </c>
      <c r="C102" t="s">
        <v>15</v>
      </c>
      <c r="D102">
        <v>777</v>
      </c>
      <c r="E102">
        <f t="shared" si="7"/>
        <v>77.7</v>
      </c>
      <c r="F102">
        <v>162</v>
      </c>
      <c r="G102">
        <f t="shared" si="8"/>
        <v>1.62</v>
      </c>
      <c r="H102">
        <v>177</v>
      </c>
      <c r="I102">
        <v>126</v>
      </c>
      <c r="J102">
        <v>73</v>
      </c>
      <c r="K102">
        <v>116</v>
      </c>
      <c r="L102">
        <f t="shared" si="9"/>
        <v>1.1599999999999999</v>
      </c>
      <c r="M102">
        <v>8040</v>
      </c>
      <c r="N102">
        <f t="shared" si="10"/>
        <v>804</v>
      </c>
      <c r="O102" s="4">
        <f t="shared" si="11"/>
        <v>693.10344827586209</v>
      </c>
      <c r="P102" t="s">
        <v>16</v>
      </c>
      <c r="Q102">
        <v>296</v>
      </c>
      <c r="R102">
        <f t="shared" si="12"/>
        <v>29.6</v>
      </c>
      <c r="S102">
        <v>30</v>
      </c>
      <c r="T102">
        <f>gym_members_exercise_tracking[[#This Row],[Water_Intake (liters)]]/10</f>
        <v>3</v>
      </c>
      <c r="U102">
        <v>3</v>
      </c>
      <c r="V102">
        <v>2</v>
      </c>
      <c r="W102">
        <v>2961</v>
      </c>
      <c r="X102">
        <f t="shared" si="13"/>
        <v>29.61</v>
      </c>
    </row>
    <row r="103" spans="1:24" x14ac:dyDescent="0.3">
      <c r="A103">
        <v>25</v>
      </c>
      <c r="B103">
        <v>102</v>
      </c>
      <c r="C103" t="s">
        <v>17</v>
      </c>
      <c r="D103">
        <v>412</v>
      </c>
      <c r="E103">
        <f t="shared" si="7"/>
        <v>41.2</v>
      </c>
      <c r="F103">
        <v>162</v>
      </c>
      <c r="G103">
        <f t="shared" si="8"/>
        <v>1.62</v>
      </c>
      <c r="H103">
        <v>193</v>
      </c>
      <c r="I103">
        <v>144</v>
      </c>
      <c r="J103">
        <v>64</v>
      </c>
      <c r="K103">
        <v>149</v>
      </c>
      <c r="L103">
        <f t="shared" si="9"/>
        <v>1.49</v>
      </c>
      <c r="M103">
        <v>10730</v>
      </c>
      <c r="N103">
        <f t="shared" si="10"/>
        <v>1073</v>
      </c>
      <c r="O103" s="4">
        <f t="shared" si="11"/>
        <v>720.13422818791946</v>
      </c>
      <c r="P103" t="s">
        <v>16</v>
      </c>
      <c r="Q103">
        <v>289</v>
      </c>
      <c r="R103">
        <f t="shared" si="12"/>
        <v>28.9</v>
      </c>
      <c r="S103">
        <v>21</v>
      </c>
      <c r="T103">
        <f>gym_members_exercise_tracking[[#This Row],[Water_Intake (liters)]]/10</f>
        <v>2.1</v>
      </c>
      <c r="U103">
        <v>4</v>
      </c>
      <c r="V103">
        <v>2</v>
      </c>
      <c r="W103">
        <v>157</v>
      </c>
      <c r="X103">
        <f t="shared" si="13"/>
        <v>15.7</v>
      </c>
    </row>
    <row r="104" spans="1:24" x14ac:dyDescent="0.3">
      <c r="A104">
        <v>29</v>
      </c>
      <c r="B104">
        <v>103</v>
      </c>
      <c r="C104" t="s">
        <v>15</v>
      </c>
      <c r="D104">
        <v>586</v>
      </c>
      <c r="E104">
        <f t="shared" si="7"/>
        <v>58.6</v>
      </c>
      <c r="F104">
        <v>161</v>
      </c>
      <c r="G104">
        <f t="shared" si="8"/>
        <v>1.61</v>
      </c>
      <c r="H104">
        <v>198</v>
      </c>
      <c r="I104">
        <v>122</v>
      </c>
      <c r="J104">
        <v>72</v>
      </c>
      <c r="K104">
        <v>12</v>
      </c>
      <c r="L104">
        <f t="shared" si="9"/>
        <v>1.2</v>
      </c>
      <c r="M104">
        <v>8050</v>
      </c>
      <c r="N104">
        <f t="shared" si="10"/>
        <v>805</v>
      </c>
      <c r="O104" s="4">
        <f t="shared" si="11"/>
        <v>670.83333333333337</v>
      </c>
      <c r="P104" t="s">
        <v>16</v>
      </c>
      <c r="Q104">
        <v>234</v>
      </c>
      <c r="R104">
        <f t="shared" si="12"/>
        <v>23.4</v>
      </c>
      <c r="S104">
        <v>20</v>
      </c>
      <c r="T104">
        <f>gym_members_exercise_tracking[[#This Row],[Water_Intake (liters)]]/10</f>
        <v>2</v>
      </c>
      <c r="U104">
        <v>3</v>
      </c>
      <c r="V104">
        <v>2</v>
      </c>
      <c r="W104">
        <v>2261</v>
      </c>
      <c r="X104">
        <f t="shared" si="13"/>
        <v>22.61</v>
      </c>
    </row>
    <row r="105" spans="1:24" x14ac:dyDescent="0.3">
      <c r="A105">
        <v>51</v>
      </c>
      <c r="B105">
        <v>104</v>
      </c>
      <c r="C105" t="s">
        <v>15</v>
      </c>
      <c r="D105">
        <v>1093</v>
      </c>
      <c r="E105">
        <f t="shared" si="7"/>
        <v>109.3</v>
      </c>
      <c r="F105">
        <v>178</v>
      </c>
      <c r="G105">
        <f t="shared" si="8"/>
        <v>1.78</v>
      </c>
      <c r="H105">
        <v>182</v>
      </c>
      <c r="I105">
        <v>157</v>
      </c>
      <c r="J105">
        <v>64</v>
      </c>
      <c r="K105">
        <v>54</v>
      </c>
      <c r="L105">
        <f t="shared" si="9"/>
        <v>5.4</v>
      </c>
      <c r="M105">
        <v>4200</v>
      </c>
      <c r="N105">
        <f t="shared" si="10"/>
        <v>420</v>
      </c>
      <c r="O105" s="4">
        <f t="shared" si="11"/>
        <v>77.777777777777771</v>
      </c>
      <c r="P105" t="s">
        <v>20</v>
      </c>
      <c r="Q105">
        <v>287</v>
      </c>
      <c r="R105">
        <f t="shared" si="12"/>
        <v>28.7</v>
      </c>
      <c r="S105">
        <v>33</v>
      </c>
      <c r="T105">
        <f>gym_members_exercise_tracking[[#This Row],[Water_Intake (liters)]]/10</f>
        <v>3.3</v>
      </c>
      <c r="U105">
        <v>3</v>
      </c>
      <c r="V105">
        <v>1</v>
      </c>
      <c r="W105">
        <v>345</v>
      </c>
      <c r="X105">
        <f t="shared" si="13"/>
        <v>34.5</v>
      </c>
    </row>
    <row r="106" spans="1:24" x14ac:dyDescent="0.3">
      <c r="A106">
        <v>50</v>
      </c>
      <c r="B106">
        <v>105</v>
      </c>
      <c r="C106" t="s">
        <v>15</v>
      </c>
      <c r="D106">
        <v>696</v>
      </c>
      <c r="E106">
        <f t="shared" si="7"/>
        <v>69.599999999999994</v>
      </c>
      <c r="F106">
        <v>196</v>
      </c>
      <c r="G106">
        <f t="shared" si="8"/>
        <v>1.96</v>
      </c>
      <c r="H106">
        <v>166</v>
      </c>
      <c r="I106">
        <v>139</v>
      </c>
      <c r="J106">
        <v>68</v>
      </c>
      <c r="K106">
        <v>97</v>
      </c>
      <c r="L106">
        <f t="shared" si="9"/>
        <v>9.6999999999999993</v>
      </c>
      <c r="M106">
        <v>6670</v>
      </c>
      <c r="N106">
        <f t="shared" si="10"/>
        <v>667</v>
      </c>
      <c r="O106" s="4">
        <f t="shared" si="11"/>
        <v>68.762886597938149</v>
      </c>
      <c r="P106" t="s">
        <v>20</v>
      </c>
      <c r="Q106">
        <v>256</v>
      </c>
      <c r="R106">
        <f t="shared" si="12"/>
        <v>25.6</v>
      </c>
      <c r="S106">
        <v>20</v>
      </c>
      <c r="T106">
        <f>gym_members_exercise_tracking[[#This Row],[Water_Intake (liters)]]/10</f>
        <v>2</v>
      </c>
      <c r="U106">
        <v>3</v>
      </c>
      <c r="V106">
        <v>1</v>
      </c>
      <c r="W106">
        <v>1812</v>
      </c>
      <c r="X106">
        <f t="shared" si="13"/>
        <v>18.12</v>
      </c>
    </row>
    <row r="107" spans="1:24" x14ac:dyDescent="0.3">
      <c r="A107">
        <v>40</v>
      </c>
      <c r="B107">
        <v>106</v>
      </c>
      <c r="C107" t="s">
        <v>17</v>
      </c>
      <c r="D107">
        <v>562</v>
      </c>
      <c r="E107">
        <f t="shared" si="7"/>
        <v>56.2</v>
      </c>
      <c r="F107">
        <v>179</v>
      </c>
      <c r="G107">
        <f t="shared" si="8"/>
        <v>1.79</v>
      </c>
      <c r="H107">
        <v>198</v>
      </c>
      <c r="I107">
        <v>153</v>
      </c>
      <c r="J107">
        <v>57</v>
      </c>
      <c r="K107">
        <v>179</v>
      </c>
      <c r="L107">
        <f t="shared" si="9"/>
        <v>1.79</v>
      </c>
      <c r="M107">
        <v>13690</v>
      </c>
      <c r="N107">
        <f t="shared" si="10"/>
        <v>1369</v>
      </c>
      <c r="O107" s="4">
        <f t="shared" si="11"/>
        <v>764.80446927374305</v>
      </c>
      <c r="P107" t="s">
        <v>16</v>
      </c>
      <c r="Q107">
        <v>176</v>
      </c>
      <c r="R107">
        <f t="shared" si="12"/>
        <v>17.600000000000001</v>
      </c>
      <c r="S107">
        <v>27</v>
      </c>
      <c r="T107">
        <f>gym_members_exercise_tracking[[#This Row],[Water_Intake (liters)]]/10</f>
        <v>2.7</v>
      </c>
      <c r="U107">
        <v>5</v>
      </c>
      <c r="V107">
        <v>3</v>
      </c>
      <c r="W107">
        <v>1754</v>
      </c>
      <c r="X107">
        <f t="shared" si="13"/>
        <v>17.54</v>
      </c>
    </row>
    <row r="108" spans="1:24" x14ac:dyDescent="0.3">
      <c r="A108">
        <v>41</v>
      </c>
      <c r="B108">
        <v>107</v>
      </c>
      <c r="C108" t="s">
        <v>15</v>
      </c>
      <c r="D108">
        <v>717</v>
      </c>
      <c r="E108">
        <f t="shared" si="7"/>
        <v>71.7</v>
      </c>
      <c r="F108">
        <v>196</v>
      </c>
      <c r="G108">
        <f t="shared" si="8"/>
        <v>1.96</v>
      </c>
      <c r="H108">
        <v>162</v>
      </c>
      <c r="I108">
        <v>168</v>
      </c>
      <c r="J108">
        <v>51</v>
      </c>
      <c r="K108">
        <v>51</v>
      </c>
      <c r="L108">
        <f t="shared" si="9"/>
        <v>5.0999999999999996</v>
      </c>
      <c r="M108">
        <v>4240</v>
      </c>
      <c r="N108">
        <f t="shared" si="10"/>
        <v>424</v>
      </c>
      <c r="O108" s="4">
        <f t="shared" si="11"/>
        <v>83.137254901960787</v>
      </c>
      <c r="P108" t="s">
        <v>16</v>
      </c>
      <c r="Q108">
        <v>273</v>
      </c>
      <c r="R108">
        <f t="shared" si="12"/>
        <v>27.3</v>
      </c>
      <c r="S108">
        <v>25</v>
      </c>
      <c r="T108">
        <f>gym_members_exercise_tracking[[#This Row],[Water_Intake (liters)]]/10</f>
        <v>2.5</v>
      </c>
      <c r="U108">
        <v>2</v>
      </c>
      <c r="V108">
        <v>1</v>
      </c>
      <c r="W108">
        <v>1866</v>
      </c>
      <c r="X108">
        <f t="shared" si="13"/>
        <v>18.66</v>
      </c>
    </row>
    <row r="109" spans="1:24" x14ac:dyDescent="0.3">
      <c r="A109">
        <v>54</v>
      </c>
      <c r="B109">
        <v>108</v>
      </c>
      <c r="C109" t="s">
        <v>15</v>
      </c>
      <c r="D109">
        <v>860</v>
      </c>
      <c r="E109">
        <f t="shared" si="7"/>
        <v>86</v>
      </c>
      <c r="F109">
        <v>193</v>
      </c>
      <c r="G109">
        <f t="shared" si="8"/>
        <v>1.93</v>
      </c>
      <c r="H109">
        <v>171</v>
      </c>
      <c r="I109">
        <v>163</v>
      </c>
      <c r="J109">
        <v>51</v>
      </c>
      <c r="K109">
        <v>174</v>
      </c>
      <c r="L109">
        <f t="shared" si="9"/>
        <v>1.74</v>
      </c>
      <c r="M109">
        <v>14040</v>
      </c>
      <c r="N109">
        <f t="shared" si="10"/>
        <v>1404</v>
      </c>
      <c r="O109" s="4">
        <f t="shared" si="11"/>
        <v>806.89655172413791</v>
      </c>
      <c r="P109" t="s">
        <v>20</v>
      </c>
      <c r="Q109">
        <v>129</v>
      </c>
      <c r="R109">
        <f t="shared" si="12"/>
        <v>12.9</v>
      </c>
      <c r="S109">
        <v>35</v>
      </c>
      <c r="T109">
        <f>gym_members_exercise_tracking[[#This Row],[Water_Intake (liters)]]/10</f>
        <v>3.5</v>
      </c>
      <c r="U109">
        <v>5</v>
      </c>
      <c r="V109">
        <v>3</v>
      </c>
      <c r="W109">
        <v>2309</v>
      </c>
      <c r="X109">
        <f t="shared" si="13"/>
        <v>23.09</v>
      </c>
    </row>
    <row r="110" spans="1:24" x14ac:dyDescent="0.3">
      <c r="A110">
        <v>52</v>
      </c>
      <c r="B110">
        <v>109</v>
      </c>
      <c r="C110" t="s">
        <v>17</v>
      </c>
      <c r="D110">
        <v>794</v>
      </c>
      <c r="E110">
        <f t="shared" si="7"/>
        <v>79.400000000000006</v>
      </c>
      <c r="F110">
        <v>159</v>
      </c>
      <c r="G110">
        <f t="shared" si="8"/>
        <v>1.59</v>
      </c>
      <c r="H110">
        <v>166</v>
      </c>
      <c r="I110">
        <v>163</v>
      </c>
      <c r="J110">
        <v>59</v>
      </c>
      <c r="K110">
        <v>139</v>
      </c>
      <c r="L110">
        <f t="shared" si="9"/>
        <v>1.39</v>
      </c>
      <c r="M110">
        <v>10200</v>
      </c>
      <c r="N110">
        <f t="shared" si="10"/>
        <v>1020</v>
      </c>
      <c r="O110" s="4">
        <f t="shared" si="11"/>
        <v>733.8129496402878</v>
      </c>
      <c r="P110" t="s">
        <v>20</v>
      </c>
      <c r="Q110">
        <v>266</v>
      </c>
      <c r="R110">
        <f t="shared" si="12"/>
        <v>26.6</v>
      </c>
      <c r="S110">
        <v>15</v>
      </c>
      <c r="T110">
        <f>gym_members_exercise_tracking[[#This Row],[Water_Intake (liters)]]/10</f>
        <v>1.5</v>
      </c>
      <c r="U110">
        <v>3</v>
      </c>
      <c r="V110">
        <v>2</v>
      </c>
      <c r="W110">
        <v>3141</v>
      </c>
      <c r="X110">
        <f t="shared" si="13"/>
        <v>31.41</v>
      </c>
    </row>
    <row r="111" spans="1:24" x14ac:dyDescent="0.3">
      <c r="A111">
        <v>57</v>
      </c>
      <c r="B111">
        <v>110</v>
      </c>
      <c r="C111" t="s">
        <v>17</v>
      </c>
      <c r="D111">
        <v>784</v>
      </c>
      <c r="E111">
        <f t="shared" si="7"/>
        <v>78.400000000000006</v>
      </c>
      <c r="F111">
        <v>162</v>
      </c>
      <c r="G111">
        <f t="shared" si="8"/>
        <v>1.62</v>
      </c>
      <c r="H111">
        <v>185</v>
      </c>
      <c r="I111">
        <v>149</v>
      </c>
      <c r="J111">
        <v>52</v>
      </c>
      <c r="K111">
        <v>101</v>
      </c>
      <c r="L111">
        <f t="shared" si="9"/>
        <v>1.01</v>
      </c>
      <c r="M111">
        <v>6770</v>
      </c>
      <c r="N111">
        <f t="shared" si="10"/>
        <v>677</v>
      </c>
      <c r="O111" s="4">
        <f t="shared" si="11"/>
        <v>670.29702970297024</v>
      </c>
      <c r="P111" t="s">
        <v>20</v>
      </c>
      <c r="Q111">
        <v>317</v>
      </c>
      <c r="R111">
        <f t="shared" si="12"/>
        <v>31.7</v>
      </c>
      <c r="S111">
        <v>20</v>
      </c>
      <c r="T111">
        <f>gym_members_exercise_tracking[[#This Row],[Water_Intake (liters)]]/10</f>
        <v>2</v>
      </c>
      <c r="U111">
        <v>4</v>
      </c>
      <c r="V111">
        <v>2</v>
      </c>
      <c r="W111">
        <v>2987</v>
      </c>
      <c r="X111">
        <f t="shared" si="13"/>
        <v>29.87</v>
      </c>
    </row>
    <row r="112" spans="1:24" x14ac:dyDescent="0.3">
      <c r="A112">
        <v>39</v>
      </c>
      <c r="B112">
        <v>111</v>
      </c>
      <c r="C112" t="s">
        <v>17</v>
      </c>
      <c r="D112">
        <v>554</v>
      </c>
      <c r="E112">
        <f t="shared" si="7"/>
        <v>55.4</v>
      </c>
      <c r="F112">
        <v>16</v>
      </c>
      <c r="G112">
        <f t="shared" si="8"/>
        <v>1.6</v>
      </c>
      <c r="H112">
        <v>192</v>
      </c>
      <c r="I112">
        <v>136</v>
      </c>
      <c r="J112">
        <v>72</v>
      </c>
      <c r="K112">
        <v>144</v>
      </c>
      <c r="L112">
        <f t="shared" si="9"/>
        <v>1.44</v>
      </c>
      <c r="M112">
        <v>9790</v>
      </c>
      <c r="N112">
        <f t="shared" si="10"/>
        <v>979</v>
      </c>
      <c r="O112" s="4">
        <f t="shared" si="11"/>
        <v>679.86111111111109</v>
      </c>
      <c r="P112" t="s">
        <v>18</v>
      </c>
      <c r="Q112">
        <v>263</v>
      </c>
      <c r="R112">
        <f t="shared" si="12"/>
        <v>26.3</v>
      </c>
      <c r="S112">
        <v>16</v>
      </c>
      <c r="T112">
        <f>gym_members_exercise_tracking[[#This Row],[Water_Intake (liters)]]/10</f>
        <v>1.6</v>
      </c>
      <c r="U112">
        <v>3</v>
      </c>
      <c r="V112">
        <v>2</v>
      </c>
      <c r="W112">
        <v>2164</v>
      </c>
      <c r="X112">
        <f t="shared" si="13"/>
        <v>21.64</v>
      </c>
    </row>
    <row r="113" spans="1:24" x14ac:dyDescent="0.3">
      <c r="A113">
        <v>44</v>
      </c>
      <c r="B113">
        <v>112</v>
      </c>
      <c r="C113" t="s">
        <v>17</v>
      </c>
      <c r="D113">
        <v>617</v>
      </c>
      <c r="E113">
        <f t="shared" si="7"/>
        <v>61.7</v>
      </c>
      <c r="F113">
        <v>155</v>
      </c>
      <c r="G113">
        <f t="shared" si="8"/>
        <v>1.55</v>
      </c>
      <c r="H113">
        <v>196</v>
      </c>
      <c r="I113">
        <v>129</v>
      </c>
      <c r="J113">
        <v>66</v>
      </c>
      <c r="K113">
        <v>141</v>
      </c>
      <c r="L113">
        <f t="shared" si="9"/>
        <v>1.41</v>
      </c>
      <c r="M113">
        <v>8190</v>
      </c>
      <c r="N113">
        <f t="shared" si="10"/>
        <v>819</v>
      </c>
      <c r="O113" s="4">
        <f t="shared" si="11"/>
        <v>580.85106382978722</v>
      </c>
      <c r="P113" t="s">
        <v>20</v>
      </c>
      <c r="Q113">
        <v>331</v>
      </c>
      <c r="R113">
        <f t="shared" si="12"/>
        <v>33.1</v>
      </c>
      <c r="S113">
        <v>26</v>
      </c>
      <c r="T113">
        <f>gym_members_exercise_tracking[[#This Row],[Water_Intake (liters)]]/10</f>
        <v>2.6</v>
      </c>
      <c r="U113">
        <v>4</v>
      </c>
      <c r="V113">
        <v>2</v>
      </c>
      <c r="W113">
        <v>2568</v>
      </c>
      <c r="X113">
        <f t="shared" si="13"/>
        <v>25.68</v>
      </c>
    </row>
    <row r="114" spans="1:24" x14ac:dyDescent="0.3">
      <c r="A114">
        <v>52</v>
      </c>
      <c r="B114">
        <v>113</v>
      </c>
      <c r="C114" t="s">
        <v>15</v>
      </c>
      <c r="D114">
        <v>855</v>
      </c>
      <c r="E114">
        <f t="shared" si="7"/>
        <v>85.5</v>
      </c>
      <c r="F114">
        <v>182</v>
      </c>
      <c r="G114">
        <f t="shared" si="8"/>
        <v>1.82</v>
      </c>
      <c r="H114">
        <v>174</v>
      </c>
      <c r="I114">
        <v>154</v>
      </c>
      <c r="J114">
        <v>57</v>
      </c>
      <c r="K114">
        <v>178</v>
      </c>
      <c r="L114">
        <f t="shared" si="9"/>
        <v>1.78</v>
      </c>
      <c r="M114">
        <v>13570</v>
      </c>
      <c r="N114">
        <f t="shared" si="10"/>
        <v>1357</v>
      </c>
      <c r="O114" s="4">
        <f t="shared" si="11"/>
        <v>762.35955056179773</v>
      </c>
      <c r="P114" t="s">
        <v>16</v>
      </c>
      <c r="Q114">
        <v>149</v>
      </c>
      <c r="R114">
        <f t="shared" si="12"/>
        <v>14.9</v>
      </c>
      <c r="S114">
        <v>35</v>
      </c>
      <c r="T114">
        <f>gym_members_exercise_tracking[[#This Row],[Water_Intake (liters)]]/10</f>
        <v>3.5</v>
      </c>
      <c r="U114">
        <v>4</v>
      </c>
      <c r="V114">
        <v>3</v>
      </c>
      <c r="W114">
        <v>2581</v>
      </c>
      <c r="X114">
        <f t="shared" si="13"/>
        <v>25.81</v>
      </c>
    </row>
    <row r="115" spans="1:24" x14ac:dyDescent="0.3">
      <c r="A115">
        <v>18</v>
      </c>
      <c r="B115">
        <v>114</v>
      </c>
      <c r="C115" t="s">
        <v>15</v>
      </c>
      <c r="D115">
        <v>876</v>
      </c>
      <c r="E115">
        <f t="shared" si="7"/>
        <v>87.6</v>
      </c>
      <c r="F115">
        <v>193</v>
      </c>
      <c r="G115">
        <f t="shared" si="8"/>
        <v>1.93</v>
      </c>
      <c r="H115">
        <v>161</v>
      </c>
      <c r="I115">
        <v>139</v>
      </c>
      <c r="J115">
        <v>72</v>
      </c>
      <c r="K115">
        <v>172</v>
      </c>
      <c r="L115">
        <f t="shared" si="9"/>
        <v>1.72</v>
      </c>
      <c r="M115">
        <v>13150</v>
      </c>
      <c r="N115">
        <f t="shared" si="10"/>
        <v>1315</v>
      </c>
      <c r="O115" s="4">
        <f t="shared" si="11"/>
        <v>764.53488372093022</v>
      </c>
      <c r="P115" t="s">
        <v>18</v>
      </c>
      <c r="Q115">
        <v>119</v>
      </c>
      <c r="R115">
        <f t="shared" si="12"/>
        <v>11.9</v>
      </c>
      <c r="S115">
        <v>35</v>
      </c>
      <c r="T115">
        <f>gym_members_exercise_tracking[[#This Row],[Water_Intake (liters)]]/10</f>
        <v>3.5</v>
      </c>
      <c r="U115">
        <v>4</v>
      </c>
      <c r="V115">
        <v>3</v>
      </c>
      <c r="W115">
        <v>2352</v>
      </c>
      <c r="X115">
        <f t="shared" si="13"/>
        <v>23.52</v>
      </c>
    </row>
    <row r="116" spans="1:24" x14ac:dyDescent="0.3">
      <c r="A116">
        <v>52</v>
      </c>
      <c r="B116">
        <v>115</v>
      </c>
      <c r="C116" t="s">
        <v>15</v>
      </c>
      <c r="D116">
        <v>824</v>
      </c>
      <c r="E116">
        <f t="shared" si="7"/>
        <v>82.4</v>
      </c>
      <c r="F116">
        <v>172</v>
      </c>
      <c r="G116">
        <f t="shared" si="8"/>
        <v>1.72</v>
      </c>
      <c r="H116">
        <v>166</v>
      </c>
      <c r="I116">
        <v>137</v>
      </c>
      <c r="J116">
        <v>53</v>
      </c>
      <c r="K116">
        <v>101</v>
      </c>
      <c r="L116">
        <f t="shared" si="9"/>
        <v>1.01</v>
      </c>
      <c r="M116">
        <v>6850</v>
      </c>
      <c r="N116">
        <f t="shared" si="10"/>
        <v>685</v>
      </c>
      <c r="O116" s="4">
        <f t="shared" si="11"/>
        <v>678.21782178217825</v>
      </c>
      <c r="P116" t="s">
        <v>20</v>
      </c>
      <c r="Q116">
        <v>244</v>
      </c>
      <c r="R116">
        <f t="shared" si="12"/>
        <v>24.4</v>
      </c>
      <c r="S116">
        <v>27</v>
      </c>
      <c r="T116">
        <f>gym_members_exercise_tracking[[#This Row],[Water_Intake (liters)]]/10</f>
        <v>2.7</v>
      </c>
      <c r="U116">
        <v>4</v>
      </c>
      <c r="V116">
        <v>2</v>
      </c>
      <c r="W116">
        <v>2785</v>
      </c>
      <c r="X116">
        <f t="shared" si="13"/>
        <v>27.85</v>
      </c>
    </row>
    <row r="117" spans="1:24" x14ac:dyDescent="0.3">
      <c r="A117">
        <v>54</v>
      </c>
      <c r="B117">
        <v>116</v>
      </c>
      <c r="C117" t="s">
        <v>15</v>
      </c>
      <c r="D117">
        <v>670</v>
      </c>
      <c r="E117">
        <f t="shared" si="7"/>
        <v>67</v>
      </c>
      <c r="F117">
        <v>168</v>
      </c>
      <c r="G117">
        <f t="shared" si="8"/>
        <v>1.68</v>
      </c>
      <c r="H117">
        <v>191</v>
      </c>
      <c r="I117">
        <v>164</v>
      </c>
      <c r="J117">
        <v>63</v>
      </c>
      <c r="K117">
        <v>55</v>
      </c>
      <c r="L117">
        <f t="shared" si="9"/>
        <v>5.5</v>
      </c>
      <c r="M117">
        <v>4460</v>
      </c>
      <c r="N117">
        <f t="shared" si="10"/>
        <v>446</v>
      </c>
      <c r="O117" s="4">
        <f t="shared" si="11"/>
        <v>81.090909090909093</v>
      </c>
      <c r="P117" t="s">
        <v>16</v>
      </c>
      <c r="Q117">
        <v>205</v>
      </c>
      <c r="R117">
        <f t="shared" si="12"/>
        <v>20.5</v>
      </c>
      <c r="S117">
        <v>28</v>
      </c>
      <c r="T117">
        <f>gym_members_exercise_tracking[[#This Row],[Water_Intake (liters)]]/10</f>
        <v>2.8</v>
      </c>
      <c r="U117">
        <v>3</v>
      </c>
      <c r="V117">
        <v>1</v>
      </c>
      <c r="W117">
        <v>2374</v>
      </c>
      <c r="X117">
        <f t="shared" si="13"/>
        <v>23.74</v>
      </c>
    </row>
    <row r="118" spans="1:24" x14ac:dyDescent="0.3">
      <c r="A118">
        <v>31</v>
      </c>
      <c r="B118">
        <v>117</v>
      </c>
      <c r="C118" t="s">
        <v>17</v>
      </c>
      <c r="D118">
        <v>423</v>
      </c>
      <c r="E118">
        <f t="shared" si="7"/>
        <v>42.3</v>
      </c>
      <c r="F118">
        <v>16</v>
      </c>
      <c r="G118">
        <f t="shared" si="8"/>
        <v>1.6</v>
      </c>
      <c r="H118">
        <v>163</v>
      </c>
      <c r="I118">
        <v>163</v>
      </c>
      <c r="J118">
        <v>70</v>
      </c>
      <c r="K118">
        <v>109</v>
      </c>
      <c r="L118">
        <f t="shared" si="9"/>
        <v>1.0900000000000001</v>
      </c>
      <c r="M118">
        <v>8880</v>
      </c>
      <c r="N118">
        <f t="shared" si="10"/>
        <v>888</v>
      </c>
      <c r="O118" s="4">
        <f t="shared" si="11"/>
        <v>814.67889908256871</v>
      </c>
      <c r="P118" t="s">
        <v>19</v>
      </c>
      <c r="Q118">
        <v>251</v>
      </c>
      <c r="R118">
        <f t="shared" si="12"/>
        <v>25.1</v>
      </c>
      <c r="S118">
        <v>19</v>
      </c>
      <c r="T118">
        <f>gym_members_exercise_tracking[[#This Row],[Water_Intake (liters)]]/10</f>
        <v>1.9</v>
      </c>
      <c r="U118">
        <v>3</v>
      </c>
      <c r="V118">
        <v>2</v>
      </c>
      <c r="W118">
        <v>1652</v>
      </c>
      <c r="X118">
        <f t="shared" si="13"/>
        <v>16.52</v>
      </c>
    </row>
    <row r="119" spans="1:24" x14ac:dyDescent="0.3">
      <c r="A119">
        <v>20</v>
      </c>
      <c r="B119">
        <v>118</v>
      </c>
      <c r="C119" t="s">
        <v>15</v>
      </c>
      <c r="D119">
        <v>827</v>
      </c>
      <c r="E119">
        <f t="shared" si="7"/>
        <v>82.7</v>
      </c>
      <c r="F119">
        <v>199</v>
      </c>
      <c r="G119">
        <f t="shared" si="8"/>
        <v>1.99</v>
      </c>
      <c r="H119">
        <v>179</v>
      </c>
      <c r="I119">
        <v>146</v>
      </c>
      <c r="J119">
        <v>59</v>
      </c>
      <c r="K119">
        <v>169</v>
      </c>
      <c r="L119">
        <f t="shared" si="9"/>
        <v>1.69</v>
      </c>
      <c r="M119">
        <v>13570</v>
      </c>
      <c r="N119">
        <f t="shared" si="10"/>
        <v>1357</v>
      </c>
      <c r="O119" s="4">
        <f t="shared" si="11"/>
        <v>802.95857988165687</v>
      </c>
      <c r="P119" t="s">
        <v>18</v>
      </c>
      <c r="Q119">
        <v>146</v>
      </c>
      <c r="R119">
        <f t="shared" si="12"/>
        <v>14.6</v>
      </c>
      <c r="S119">
        <v>35</v>
      </c>
      <c r="T119">
        <f>gym_members_exercise_tracking[[#This Row],[Water_Intake (liters)]]/10</f>
        <v>3.5</v>
      </c>
      <c r="U119">
        <v>5</v>
      </c>
      <c r="V119">
        <v>3</v>
      </c>
      <c r="W119">
        <v>2088</v>
      </c>
      <c r="X119">
        <f t="shared" si="13"/>
        <v>20.88</v>
      </c>
    </row>
    <row r="120" spans="1:24" x14ac:dyDescent="0.3">
      <c r="A120">
        <v>18</v>
      </c>
      <c r="B120">
        <v>119</v>
      </c>
      <c r="C120" t="s">
        <v>15</v>
      </c>
      <c r="D120">
        <v>924</v>
      </c>
      <c r="E120">
        <f t="shared" si="7"/>
        <v>92.4</v>
      </c>
      <c r="F120">
        <v>174</v>
      </c>
      <c r="G120">
        <f t="shared" si="8"/>
        <v>1.74</v>
      </c>
      <c r="H120">
        <v>195</v>
      </c>
      <c r="I120">
        <v>168</v>
      </c>
      <c r="J120">
        <v>50</v>
      </c>
      <c r="K120">
        <v>141</v>
      </c>
      <c r="L120">
        <f t="shared" si="9"/>
        <v>1.41</v>
      </c>
      <c r="M120">
        <v>13030</v>
      </c>
      <c r="N120">
        <f t="shared" si="10"/>
        <v>1303</v>
      </c>
      <c r="O120" s="4">
        <f t="shared" si="11"/>
        <v>924.11347517730496</v>
      </c>
      <c r="P120" t="s">
        <v>16</v>
      </c>
      <c r="Q120">
        <v>213</v>
      </c>
      <c r="R120">
        <f t="shared" si="12"/>
        <v>21.3</v>
      </c>
      <c r="S120">
        <v>31</v>
      </c>
      <c r="T120">
        <f>gym_members_exercise_tracking[[#This Row],[Water_Intake (liters)]]/10</f>
        <v>3.1</v>
      </c>
      <c r="U120">
        <v>2</v>
      </c>
      <c r="V120">
        <v>1</v>
      </c>
      <c r="W120">
        <v>3052</v>
      </c>
      <c r="X120">
        <f t="shared" si="13"/>
        <v>30.52</v>
      </c>
    </row>
    <row r="121" spans="1:24" x14ac:dyDescent="0.3">
      <c r="A121">
        <v>22</v>
      </c>
      <c r="B121">
        <v>120</v>
      </c>
      <c r="C121" t="s">
        <v>17</v>
      </c>
      <c r="D121">
        <v>632</v>
      </c>
      <c r="E121">
        <f t="shared" si="7"/>
        <v>63.2</v>
      </c>
      <c r="F121">
        <v>154</v>
      </c>
      <c r="G121">
        <f t="shared" si="8"/>
        <v>1.54</v>
      </c>
      <c r="H121">
        <v>191</v>
      </c>
      <c r="I121">
        <v>155</v>
      </c>
      <c r="J121">
        <v>53</v>
      </c>
      <c r="K121">
        <v>102</v>
      </c>
      <c r="L121">
        <f t="shared" si="9"/>
        <v>1.02</v>
      </c>
      <c r="M121">
        <v>7900</v>
      </c>
      <c r="N121">
        <f t="shared" si="10"/>
        <v>790</v>
      </c>
      <c r="O121" s="4">
        <f t="shared" si="11"/>
        <v>774.50980392156862</v>
      </c>
      <c r="P121" t="s">
        <v>19</v>
      </c>
      <c r="Q121">
        <v>295</v>
      </c>
      <c r="R121">
        <f t="shared" si="12"/>
        <v>29.5</v>
      </c>
      <c r="S121">
        <v>24</v>
      </c>
      <c r="T121">
        <f>gym_members_exercise_tracking[[#This Row],[Water_Intake (liters)]]/10</f>
        <v>2.4</v>
      </c>
      <c r="U121">
        <v>4</v>
      </c>
      <c r="V121">
        <v>2</v>
      </c>
      <c r="W121">
        <v>2665</v>
      </c>
      <c r="X121">
        <f t="shared" si="13"/>
        <v>26.65</v>
      </c>
    </row>
    <row r="122" spans="1:24" x14ac:dyDescent="0.3">
      <c r="A122">
        <v>43</v>
      </c>
      <c r="B122">
        <v>121</v>
      </c>
      <c r="C122" t="s">
        <v>15</v>
      </c>
      <c r="D122">
        <v>827</v>
      </c>
      <c r="E122">
        <f t="shared" si="7"/>
        <v>82.7</v>
      </c>
      <c r="F122">
        <v>185</v>
      </c>
      <c r="G122">
        <f t="shared" si="8"/>
        <v>1.85</v>
      </c>
      <c r="H122">
        <v>187</v>
      </c>
      <c r="I122">
        <v>142</v>
      </c>
      <c r="J122">
        <v>50</v>
      </c>
      <c r="K122">
        <v>122</v>
      </c>
      <c r="L122">
        <f t="shared" si="9"/>
        <v>1.22</v>
      </c>
      <c r="M122">
        <v>8580</v>
      </c>
      <c r="N122">
        <f t="shared" si="10"/>
        <v>858</v>
      </c>
      <c r="O122" s="4">
        <f t="shared" si="11"/>
        <v>703.27868852459017</v>
      </c>
      <c r="P122" t="s">
        <v>16</v>
      </c>
      <c r="Q122">
        <v>282</v>
      </c>
      <c r="R122">
        <f t="shared" si="12"/>
        <v>28.2</v>
      </c>
      <c r="S122">
        <v>31</v>
      </c>
      <c r="T122">
        <f>gym_members_exercise_tracking[[#This Row],[Water_Intake (liters)]]/10</f>
        <v>3.1</v>
      </c>
      <c r="U122">
        <v>4</v>
      </c>
      <c r="V122">
        <v>2</v>
      </c>
      <c r="W122">
        <v>2416</v>
      </c>
      <c r="X122">
        <f t="shared" si="13"/>
        <v>24.16</v>
      </c>
    </row>
    <row r="123" spans="1:24" x14ac:dyDescent="0.3">
      <c r="A123">
        <v>31</v>
      </c>
      <c r="B123">
        <v>122</v>
      </c>
      <c r="C123" t="s">
        <v>15</v>
      </c>
      <c r="D123">
        <v>866</v>
      </c>
      <c r="E123">
        <f t="shared" si="7"/>
        <v>86.6</v>
      </c>
      <c r="F123">
        <v>176</v>
      </c>
      <c r="G123">
        <f t="shared" si="8"/>
        <v>1.76</v>
      </c>
      <c r="H123">
        <v>172</v>
      </c>
      <c r="I123">
        <v>151</v>
      </c>
      <c r="J123">
        <v>66</v>
      </c>
      <c r="K123">
        <v>129</v>
      </c>
      <c r="L123">
        <f t="shared" si="9"/>
        <v>1.29</v>
      </c>
      <c r="M123">
        <v>10710</v>
      </c>
      <c r="N123">
        <f t="shared" si="10"/>
        <v>1071</v>
      </c>
      <c r="O123" s="4">
        <f t="shared" si="11"/>
        <v>830.23255813953483</v>
      </c>
      <c r="P123" t="s">
        <v>20</v>
      </c>
      <c r="Q123">
        <v>289</v>
      </c>
      <c r="R123">
        <f t="shared" si="12"/>
        <v>28.9</v>
      </c>
      <c r="S123">
        <v>33</v>
      </c>
      <c r="T123">
        <f>gym_members_exercise_tracking[[#This Row],[Water_Intake (liters)]]/10</f>
        <v>3.3</v>
      </c>
      <c r="U123">
        <v>3</v>
      </c>
      <c r="V123">
        <v>2</v>
      </c>
      <c r="W123">
        <v>2796</v>
      </c>
      <c r="X123">
        <f t="shared" si="13"/>
        <v>27.96</v>
      </c>
    </row>
    <row r="124" spans="1:24" x14ac:dyDescent="0.3">
      <c r="A124">
        <v>56</v>
      </c>
      <c r="B124">
        <v>123</v>
      </c>
      <c r="C124" t="s">
        <v>15</v>
      </c>
      <c r="D124">
        <v>1295</v>
      </c>
      <c r="E124">
        <f t="shared" si="7"/>
        <v>129.5</v>
      </c>
      <c r="F124">
        <v>195</v>
      </c>
      <c r="G124">
        <f t="shared" si="8"/>
        <v>1.95</v>
      </c>
      <c r="H124">
        <v>160</v>
      </c>
      <c r="I124">
        <v>129</v>
      </c>
      <c r="J124">
        <v>66</v>
      </c>
      <c r="K124">
        <v>10</v>
      </c>
      <c r="L124">
        <f t="shared" si="9"/>
        <v>1</v>
      </c>
      <c r="M124">
        <v>6390</v>
      </c>
      <c r="N124">
        <f t="shared" si="10"/>
        <v>639</v>
      </c>
      <c r="O124" s="4">
        <f t="shared" si="11"/>
        <v>639</v>
      </c>
      <c r="P124" t="s">
        <v>20</v>
      </c>
      <c r="Q124">
        <v>252</v>
      </c>
      <c r="R124">
        <f t="shared" si="12"/>
        <v>25.2</v>
      </c>
      <c r="S124">
        <v>35</v>
      </c>
      <c r="T124">
        <f>gym_members_exercise_tracking[[#This Row],[Water_Intake (liters)]]/10</f>
        <v>3.5</v>
      </c>
      <c r="U124">
        <v>2</v>
      </c>
      <c r="V124">
        <v>1</v>
      </c>
      <c r="W124">
        <v>3406</v>
      </c>
      <c r="X124">
        <f t="shared" si="13"/>
        <v>34.06</v>
      </c>
    </row>
    <row r="125" spans="1:24" x14ac:dyDescent="0.3">
      <c r="A125">
        <v>44</v>
      </c>
      <c r="B125">
        <v>124</v>
      </c>
      <c r="C125" t="s">
        <v>15</v>
      </c>
      <c r="D125">
        <v>980</v>
      </c>
      <c r="E125">
        <f t="shared" si="7"/>
        <v>98</v>
      </c>
      <c r="F125">
        <v>183</v>
      </c>
      <c r="G125">
        <f t="shared" si="8"/>
        <v>1.83</v>
      </c>
      <c r="H125">
        <v>194</v>
      </c>
      <c r="I125">
        <v>130</v>
      </c>
      <c r="J125">
        <v>56</v>
      </c>
      <c r="K125">
        <v>128</v>
      </c>
      <c r="L125">
        <f t="shared" si="9"/>
        <v>1.28</v>
      </c>
      <c r="M125">
        <v>8240</v>
      </c>
      <c r="N125">
        <f t="shared" si="10"/>
        <v>824</v>
      </c>
      <c r="O125" s="4">
        <f t="shared" si="11"/>
        <v>643.75</v>
      </c>
      <c r="P125" t="s">
        <v>19</v>
      </c>
      <c r="Q125">
        <v>257</v>
      </c>
      <c r="R125">
        <f t="shared" si="12"/>
        <v>25.7</v>
      </c>
      <c r="S125">
        <v>35</v>
      </c>
      <c r="T125">
        <f>gym_members_exercise_tracking[[#This Row],[Water_Intake (liters)]]/10</f>
        <v>3.5</v>
      </c>
      <c r="U125">
        <v>4</v>
      </c>
      <c r="V125">
        <v>2</v>
      </c>
      <c r="W125">
        <v>2926</v>
      </c>
      <c r="X125">
        <f t="shared" si="13"/>
        <v>29.26</v>
      </c>
    </row>
    <row r="126" spans="1:24" x14ac:dyDescent="0.3">
      <c r="A126">
        <v>26</v>
      </c>
      <c r="B126">
        <v>125</v>
      </c>
      <c r="C126" t="s">
        <v>15</v>
      </c>
      <c r="D126">
        <v>862</v>
      </c>
      <c r="E126">
        <f t="shared" si="7"/>
        <v>86.2</v>
      </c>
      <c r="F126">
        <v>168</v>
      </c>
      <c r="G126">
        <f t="shared" si="8"/>
        <v>1.68</v>
      </c>
      <c r="H126">
        <v>189</v>
      </c>
      <c r="I126">
        <v>157</v>
      </c>
      <c r="J126">
        <v>72</v>
      </c>
      <c r="K126">
        <v>197</v>
      </c>
      <c r="L126">
        <f t="shared" si="9"/>
        <v>1.97</v>
      </c>
      <c r="M126">
        <v>17010</v>
      </c>
      <c r="N126">
        <f t="shared" si="10"/>
        <v>1701</v>
      </c>
      <c r="O126" s="4">
        <f t="shared" si="11"/>
        <v>863.45177664974619</v>
      </c>
      <c r="P126" t="s">
        <v>20</v>
      </c>
      <c r="Q126">
        <v>133</v>
      </c>
      <c r="R126">
        <f t="shared" si="12"/>
        <v>13.3</v>
      </c>
      <c r="S126">
        <v>35</v>
      </c>
      <c r="T126">
        <f>gym_members_exercise_tracking[[#This Row],[Water_Intake (liters)]]/10</f>
        <v>3.5</v>
      </c>
      <c r="U126">
        <v>5</v>
      </c>
      <c r="V126">
        <v>3</v>
      </c>
      <c r="W126">
        <v>3054</v>
      </c>
      <c r="X126">
        <f t="shared" si="13"/>
        <v>30.54</v>
      </c>
    </row>
    <row r="127" spans="1:24" x14ac:dyDescent="0.3">
      <c r="A127">
        <v>32</v>
      </c>
      <c r="B127">
        <v>126</v>
      </c>
      <c r="C127" t="s">
        <v>15</v>
      </c>
      <c r="D127">
        <v>786</v>
      </c>
      <c r="E127">
        <f t="shared" si="7"/>
        <v>78.599999999999994</v>
      </c>
      <c r="F127">
        <v>162</v>
      </c>
      <c r="G127">
        <f t="shared" si="8"/>
        <v>1.62</v>
      </c>
      <c r="H127">
        <v>195</v>
      </c>
      <c r="I127">
        <v>125</v>
      </c>
      <c r="J127">
        <v>69</v>
      </c>
      <c r="K127">
        <v>128</v>
      </c>
      <c r="L127">
        <f t="shared" si="9"/>
        <v>1.28</v>
      </c>
      <c r="M127">
        <v>8800</v>
      </c>
      <c r="N127">
        <f t="shared" si="10"/>
        <v>880</v>
      </c>
      <c r="O127" s="4">
        <f t="shared" si="11"/>
        <v>687.5</v>
      </c>
      <c r="P127" t="s">
        <v>16</v>
      </c>
      <c r="Q127">
        <v>296</v>
      </c>
      <c r="R127">
        <f t="shared" si="12"/>
        <v>29.6</v>
      </c>
      <c r="S127">
        <v>31</v>
      </c>
      <c r="T127">
        <f>gym_members_exercise_tracking[[#This Row],[Water_Intake (liters)]]/10</f>
        <v>3.1</v>
      </c>
      <c r="U127">
        <v>3</v>
      </c>
      <c r="V127">
        <v>1</v>
      </c>
      <c r="W127">
        <v>2995</v>
      </c>
      <c r="X127">
        <f t="shared" si="13"/>
        <v>29.95</v>
      </c>
    </row>
    <row r="128" spans="1:24" x14ac:dyDescent="0.3">
      <c r="A128">
        <v>32</v>
      </c>
      <c r="B128">
        <v>127</v>
      </c>
      <c r="C128" t="s">
        <v>17</v>
      </c>
      <c r="D128">
        <v>590</v>
      </c>
      <c r="E128">
        <f t="shared" si="7"/>
        <v>59</v>
      </c>
      <c r="F128">
        <v>166</v>
      </c>
      <c r="G128">
        <f t="shared" si="8"/>
        <v>1.66</v>
      </c>
      <c r="H128">
        <v>184</v>
      </c>
      <c r="I128">
        <v>160</v>
      </c>
      <c r="J128">
        <v>64</v>
      </c>
      <c r="K128">
        <v>51</v>
      </c>
      <c r="L128">
        <f t="shared" si="9"/>
        <v>5.0999999999999996</v>
      </c>
      <c r="M128">
        <v>4080</v>
      </c>
      <c r="N128">
        <f t="shared" si="10"/>
        <v>408</v>
      </c>
      <c r="O128" s="4">
        <f t="shared" si="11"/>
        <v>80</v>
      </c>
      <c r="P128" t="s">
        <v>19</v>
      </c>
      <c r="Q128">
        <v>310</v>
      </c>
      <c r="R128">
        <f t="shared" si="12"/>
        <v>31</v>
      </c>
      <c r="S128">
        <v>18</v>
      </c>
      <c r="T128">
        <f>gym_members_exercise_tracking[[#This Row],[Water_Intake (liters)]]/10</f>
        <v>1.8</v>
      </c>
      <c r="U128">
        <v>2</v>
      </c>
      <c r="V128">
        <v>1</v>
      </c>
      <c r="W128">
        <v>2141</v>
      </c>
      <c r="X128">
        <f t="shared" si="13"/>
        <v>21.41</v>
      </c>
    </row>
    <row r="129" spans="1:24" x14ac:dyDescent="0.3">
      <c r="A129">
        <v>43</v>
      </c>
      <c r="B129">
        <v>128</v>
      </c>
      <c r="C129" t="s">
        <v>17</v>
      </c>
      <c r="D129">
        <v>573</v>
      </c>
      <c r="E129">
        <f t="shared" si="7"/>
        <v>57.3</v>
      </c>
      <c r="F129">
        <v>179</v>
      </c>
      <c r="G129">
        <f t="shared" si="8"/>
        <v>1.79</v>
      </c>
      <c r="H129">
        <v>175</v>
      </c>
      <c r="I129">
        <v>166</v>
      </c>
      <c r="J129">
        <v>62</v>
      </c>
      <c r="K129">
        <v>198</v>
      </c>
      <c r="L129">
        <f t="shared" si="9"/>
        <v>1.98</v>
      </c>
      <c r="M129">
        <v>14790</v>
      </c>
      <c r="N129">
        <f t="shared" si="10"/>
        <v>1479</v>
      </c>
      <c r="O129" s="4">
        <f t="shared" si="11"/>
        <v>746.969696969697</v>
      </c>
      <c r="P129" t="s">
        <v>16</v>
      </c>
      <c r="Q129">
        <v>178</v>
      </c>
      <c r="R129">
        <f t="shared" si="12"/>
        <v>17.8</v>
      </c>
      <c r="S129">
        <v>27</v>
      </c>
      <c r="T129">
        <f>gym_members_exercise_tracking[[#This Row],[Water_Intake (liters)]]/10</f>
        <v>2.7</v>
      </c>
      <c r="U129">
        <v>4</v>
      </c>
      <c r="V129">
        <v>3</v>
      </c>
      <c r="W129">
        <v>1788</v>
      </c>
      <c r="X129">
        <f t="shared" si="13"/>
        <v>17.88</v>
      </c>
    </row>
    <row r="130" spans="1:24" x14ac:dyDescent="0.3">
      <c r="A130">
        <v>59</v>
      </c>
      <c r="B130">
        <v>129</v>
      </c>
      <c r="C130" t="s">
        <v>15</v>
      </c>
      <c r="D130">
        <v>1223</v>
      </c>
      <c r="E130">
        <f t="shared" si="7"/>
        <v>122.3</v>
      </c>
      <c r="F130">
        <v>189</v>
      </c>
      <c r="G130">
        <f t="shared" si="8"/>
        <v>1.89</v>
      </c>
      <c r="H130">
        <v>178</v>
      </c>
      <c r="I130">
        <v>153</v>
      </c>
      <c r="J130">
        <v>51</v>
      </c>
      <c r="K130">
        <v>66</v>
      </c>
      <c r="L130">
        <f t="shared" si="9"/>
        <v>6.6</v>
      </c>
      <c r="M130">
        <v>5000</v>
      </c>
      <c r="N130">
        <f t="shared" si="10"/>
        <v>500</v>
      </c>
      <c r="O130" s="4">
        <f t="shared" si="11"/>
        <v>75.757575757575765</v>
      </c>
      <c r="P130" t="s">
        <v>16</v>
      </c>
      <c r="Q130">
        <v>201</v>
      </c>
      <c r="R130">
        <f t="shared" si="12"/>
        <v>20.100000000000001</v>
      </c>
      <c r="S130">
        <v>31</v>
      </c>
      <c r="T130">
        <f>gym_members_exercise_tracking[[#This Row],[Water_Intake (liters)]]/10</f>
        <v>3.1</v>
      </c>
      <c r="U130">
        <v>3</v>
      </c>
      <c r="V130">
        <v>1</v>
      </c>
      <c r="W130">
        <v>3424</v>
      </c>
      <c r="X130">
        <f t="shared" si="13"/>
        <v>34.24</v>
      </c>
    </row>
    <row r="131" spans="1:24" x14ac:dyDescent="0.3">
      <c r="A131">
        <v>30</v>
      </c>
      <c r="B131">
        <v>130</v>
      </c>
      <c r="C131" t="s">
        <v>15</v>
      </c>
      <c r="D131">
        <v>853</v>
      </c>
      <c r="E131">
        <f t="shared" ref="E131:E194" si="14">IF(LEN($D131)=4, $D131/10, IF(LEN($D131)=3, $D131/10, IF(LEN($D131)=2, $D131 &amp; ".0", $D131)))</f>
        <v>85.3</v>
      </c>
      <c r="F131">
        <v>195</v>
      </c>
      <c r="G131">
        <f t="shared" ref="G131:G194" si="15">IF(LEN(F131)=3, F131/100, IF(LEN(F131)=2, (F131*10)/100, ""))</f>
        <v>1.95</v>
      </c>
      <c r="H131">
        <v>160</v>
      </c>
      <c r="I131">
        <v>155</v>
      </c>
      <c r="J131">
        <v>68</v>
      </c>
      <c r="K131">
        <v>161</v>
      </c>
      <c r="L131">
        <f t="shared" ref="L131:L194" si="16">IF(LEN(K131)=3, K131/100, IF(LEN(K131)=2, (K131*10)/100, ""))</f>
        <v>1.61</v>
      </c>
      <c r="M131">
        <v>13730</v>
      </c>
      <c r="N131">
        <f t="shared" ref="N131:N194" si="17">M131/10</f>
        <v>1373</v>
      </c>
      <c r="O131" s="4">
        <f t="shared" ref="O131:O194" si="18">$N131/$L131</f>
        <v>852.79503105590061</v>
      </c>
      <c r="P131" t="s">
        <v>16</v>
      </c>
      <c r="Q131">
        <v>104</v>
      </c>
      <c r="R131">
        <f t="shared" ref="R131:R194" si="19">IF(LEN(Q131)=3, Q131/10, IF(LEN(Q131)=2, (Q131*10)/1, ""))</f>
        <v>10.4</v>
      </c>
      <c r="S131">
        <v>35</v>
      </c>
      <c r="T131">
        <f>gym_members_exercise_tracking[[#This Row],[Water_Intake (liters)]]/10</f>
        <v>3.5</v>
      </c>
      <c r="U131">
        <v>5</v>
      </c>
      <c r="V131">
        <v>3</v>
      </c>
      <c r="W131">
        <v>2243</v>
      </c>
      <c r="X131">
        <f t="shared" ref="X131:X194" si="20">IF(LEN($W131)=4, $W131/100, IF(LEN($W131)=3, $W131/10, $W131))</f>
        <v>22.43</v>
      </c>
    </row>
    <row r="132" spans="1:24" x14ac:dyDescent="0.3">
      <c r="A132">
        <v>49</v>
      </c>
      <c r="B132">
        <v>131</v>
      </c>
      <c r="C132" t="s">
        <v>17</v>
      </c>
      <c r="D132">
        <v>452</v>
      </c>
      <c r="E132">
        <f t="shared" si="14"/>
        <v>45.2</v>
      </c>
      <c r="F132">
        <v>174</v>
      </c>
      <c r="G132">
        <f t="shared" si="15"/>
        <v>1.74</v>
      </c>
      <c r="H132">
        <v>164</v>
      </c>
      <c r="I132">
        <v>156</v>
      </c>
      <c r="J132">
        <v>73</v>
      </c>
      <c r="K132">
        <v>124</v>
      </c>
      <c r="L132">
        <f t="shared" si="16"/>
        <v>1.24</v>
      </c>
      <c r="M132">
        <v>8700</v>
      </c>
      <c r="N132">
        <f t="shared" si="17"/>
        <v>870</v>
      </c>
      <c r="O132" s="4">
        <f t="shared" si="18"/>
        <v>701.61290322580646</v>
      </c>
      <c r="P132" t="s">
        <v>20</v>
      </c>
      <c r="Q132">
        <v>308</v>
      </c>
      <c r="R132">
        <f t="shared" si="19"/>
        <v>30.8</v>
      </c>
      <c r="S132">
        <v>21</v>
      </c>
      <c r="T132">
        <f>gym_members_exercise_tracking[[#This Row],[Water_Intake (liters)]]/10</f>
        <v>2.1</v>
      </c>
      <c r="U132">
        <v>3</v>
      </c>
      <c r="V132">
        <v>2</v>
      </c>
      <c r="W132">
        <v>1493</v>
      </c>
      <c r="X132">
        <f t="shared" si="20"/>
        <v>14.93</v>
      </c>
    </row>
    <row r="133" spans="1:24" x14ac:dyDescent="0.3">
      <c r="A133">
        <v>56</v>
      </c>
      <c r="B133">
        <v>132</v>
      </c>
      <c r="C133" t="s">
        <v>15</v>
      </c>
      <c r="D133">
        <v>556</v>
      </c>
      <c r="E133">
        <f t="shared" si="14"/>
        <v>55.6</v>
      </c>
      <c r="F133">
        <v>192</v>
      </c>
      <c r="G133">
        <f t="shared" si="15"/>
        <v>1.92</v>
      </c>
      <c r="H133">
        <v>181</v>
      </c>
      <c r="I133">
        <v>136</v>
      </c>
      <c r="J133">
        <v>62</v>
      </c>
      <c r="K133">
        <v>68</v>
      </c>
      <c r="L133">
        <f t="shared" si="16"/>
        <v>6.8</v>
      </c>
      <c r="M133">
        <v>4580</v>
      </c>
      <c r="N133">
        <f t="shared" si="17"/>
        <v>458</v>
      </c>
      <c r="O133" s="4">
        <f t="shared" si="18"/>
        <v>67.352941176470594</v>
      </c>
      <c r="P133" t="s">
        <v>20</v>
      </c>
      <c r="Q133">
        <v>294</v>
      </c>
      <c r="R133">
        <f t="shared" si="19"/>
        <v>29.4</v>
      </c>
      <c r="S133">
        <v>32</v>
      </c>
      <c r="T133">
        <f>gym_members_exercise_tracking[[#This Row],[Water_Intake (liters)]]/10</f>
        <v>3.2</v>
      </c>
      <c r="U133">
        <v>3</v>
      </c>
      <c r="V133">
        <v>1</v>
      </c>
      <c r="W133">
        <v>1508</v>
      </c>
      <c r="X133">
        <f t="shared" si="20"/>
        <v>15.08</v>
      </c>
    </row>
    <row r="134" spans="1:24" x14ac:dyDescent="0.3">
      <c r="A134">
        <v>49</v>
      </c>
      <c r="B134">
        <v>133</v>
      </c>
      <c r="C134" t="s">
        <v>15</v>
      </c>
      <c r="D134">
        <v>828</v>
      </c>
      <c r="E134">
        <f t="shared" si="14"/>
        <v>82.8</v>
      </c>
      <c r="F134">
        <v>195</v>
      </c>
      <c r="G134">
        <f t="shared" si="15"/>
        <v>1.95</v>
      </c>
      <c r="H134">
        <v>183</v>
      </c>
      <c r="I134">
        <v>159</v>
      </c>
      <c r="J134">
        <v>73</v>
      </c>
      <c r="K134">
        <v>191</v>
      </c>
      <c r="L134">
        <f t="shared" si="16"/>
        <v>1.91</v>
      </c>
      <c r="M134">
        <v>15030</v>
      </c>
      <c r="N134">
        <f t="shared" si="17"/>
        <v>1503</v>
      </c>
      <c r="O134" s="4">
        <f t="shared" si="18"/>
        <v>786.91099476439797</v>
      </c>
      <c r="P134" t="s">
        <v>16</v>
      </c>
      <c r="Q134">
        <v>143</v>
      </c>
      <c r="R134">
        <f t="shared" si="19"/>
        <v>14.3</v>
      </c>
      <c r="S134">
        <v>35</v>
      </c>
      <c r="T134">
        <f>gym_members_exercise_tracking[[#This Row],[Water_Intake (liters)]]/10</f>
        <v>3.5</v>
      </c>
      <c r="U134">
        <v>5</v>
      </c>
      <c r="V134">
        <v>3</v>
      </c>
      <c r="W134">
        <v>2178</v>
      </c>
      <c r="X134">
        <f t="shared" si="20"/>
        <v>21.78</v>
      </c>
    </row>
    <row r="135" spans="1:24" x14ac:dyDescent="0.3">
      <c r="A135">
        <v>21</v>
      </c>
      <c r="B135">
        <v>134</v>
      </c>
      <c r="C135" t="s">
        <v>15</v>
      </c>
      <c r="D135">
        <v>1252</v>
      </c>
      <c r="E135">
        <f t="shared" si="14"/>
        <v>125.2</v>
      </c>
      <c r="F135">
        <v>166</v>
      </c>
      <c r="G135">
        <f t="shared" si="15"/>
        <v>1.66</v>
      </c>
      <c r="H135">
        <v>196</v>
      </c>
      <c r="I135">
        <v>159</v>
      </c>
      <c r="J135">
        <v>60</v>
      </c>
      <c r="K135">
        <v>138</v>
      </c>
      <c r="L135">
        <f t="shared" si="16"/>
        <v>1.38</v>
      </c>
      <c r="M135">
        <v>12070</v>
      </c>
      <c r="N135">
        <f t="shared" si="17"/>
        <v>1207</v>
      </c>
      <c r="O135" s="4">
        <f t="shared" si="18"/>
        <v>874.63768115942037</v>
      </c>
      <c r="P135" t="s">
        <v>18</v>
      </c>
      <c r="Q135">
        <v>298</v>
      </c>
      <c r="R135">
        <f t="shared" si="19"/>
        <v>29.8</v>
      </c>
      <c r="S135">
        <v>34</v>
      </c>
      <c r="T135">
        <f>gym_members_exercise_tracking[[#This Row],[Water_Intake (liters)]]/10</f>
        <v>3.4</v>
      </c>
      <c r="U135">
        <v>3</v>
      </c>
      <c r="V135">
        <v>2</v>
      </c>
      <c r="W135">
        <v>4543</v>
      </c>
      <c r="X135">
        <f t="shared" si="20"/>
        <v>45.43</v>
      </c>
    </row>
    <row r="136" spans="1:24" x14ac:dyDescent="0.3">
      <c r="A136">
        <v>47</v>
      </c>
      <c r="B136">
        <v>135</v>
      </c>
      <c r="C136" t="s">
        <v>17</v>
      </c>
      <c r="D136">
        <v>585</v>
      </c>
      <c r="E136">
        <f t="shared" si="14"/>
        <v>58.5</v>
      </c>
      <c r="F136">
        <v>179</v>
      </c>
      <c r="G136">
        <f t="shared" si="15"/>
        <v>1.79</v>
      </c>
      <c r="H136">
        <v>195</v>
      </c>
      <c r="I136">
        <v>131</v>
      </c>
      <c r="J136">
        <v>71</v>
      </c>
      <c r="K136">
        <v>142</v>
      </c>
      <c r="L136">
        <f t="shared" si="16"/>
        <v>1.42</v>
      </c>
      <c r="M136">
        <v>8370</v>
      </c>
      <c r="N136">
        <f t="shared" si="17"/>
        <v>837</v>
      </c>
      <c r="O136" s="4">
        <f t="shared" si="18"/>
        <v>589.43661971830988</v>
      </c>
      <c r="P136" t="s">
        <v>16</v>
      </c>
      <c r="Q136">
        <v>303</v>
      </c>
      <c r="R136">
        <f t="shared" si="19"/>
        <v>30.3</v>
      </c>
      <c r="S136">
        <v>24</v>
      </c>
      <c r="T136">
        <f>gym_members_exercise_tracking[[#This Row],[Water_Intake (liters)]]/10</f>
        <v>2.4</v>
      </c>
      <c r="U136">
        <v>4</v>
      </c>
      <c r="V136">
        <v>2</v>
      </c>
      <c r="W136">
        <v>1826</v>
      </c>
      <c r="X136">
        <f t="shared" si="20"/>
        <v>18.260000000000002</v>
      </c>
    </row>
    <row r="137" spans="1:24" x14ac:dyDescent="0.3">
      <c r="A137">
        <v>54</v>
      </c>
      <c r="B137">
        <v>136</v>
      </c>
      <c r="C137" t="s">
        <v>15</v>
      </c>
      <c r="D137">
        <v>861</v>
      </c>
      <c r="E137">
        <f t="shared" si="14"/>
        <v>86.1</v>
      </c>
      <c r="F137">
        <v>195</v>
      </c>
      <c r="G137">
        <f t="shared" si="15"/>
        <v>1.95</v>
      </c>
      <c r="H137">
        <v>195</v>
      </c>
      <c r="I137">
        <v>140</v>
      </c>
      <c r="J137">
        <v>64</v>
      </c>
      <c r="K137">
        <v>117</v>
      </c>
      <c r="L137">
        <f t="shared" si="16"/>
        <v>1.17</v>
      </c>
      <c r="M137">
        <v>8110</v>
      </c>
      <c r="N137">
        <f t="shared" si="17"/>
        <v>811</v>
      </c>
      <c r="O137" s="4">
        <f t="shared" si="18"/>
        <v>693.16239316239319</v>
      </c>
      <c r="P137" t="s">
        <v>16</v>
      </c>
      <c r="Q137">
        <v>279</v>
      </c>
      <c r="R137">
        <f t="shared" si="19"/>
        <v>27.9</v>
      </c>
      <c r="S137">
        <v>34</v>
      </c>
      <c r="T137">
        <f>gym_members_exercise_tracking[[#This Row],[Water_Intake (liters)]]/10</f>
        <v>3.4</v>
      </c>
      <c r="U137">
        <v>2</v>
      </c>
      <c r="V137">
        <v>1</v>
      </c>
      <c r="W137">
        <v>2264</v>
      </c>
      <c r="X137">
        <f t="shared" si="20"/>
        <v>22.64</v>
      </c>
    </row>
    <row r="138" spans="1:24" x14ac:dyDescent="0.3">
      <c r="A138">
        <v>40</v>
      </c>
      <c r="B138">
        <v>137</v>
      </c>
      <c r="C138" t="s">
        <v>17</v>
      </c>
      <c r="D138">
        <v>635</v>
      </c>
      <c r="E138">
        <f t="shared" si="14"/>
        <v>63.5</v>
      </c>
      <c r="F138">
        <v>161</v>
      </c>
      <c r="G138">
        <f t="shared" si="15"/>
        <v>1.61</v>
      </c>
      <c r="H138">
        <v>163</v>
      </c>
      <c r="I138">
        <v>159</v>
      </c>
      <c r="J138">
        <v>59</v>
      </c>
      <c r="K138">
        <v>131</v>
      </c>
      <c r="L138">
        <f t="shared" si="16"/>
        <v>1.31</v>
      </c>
      <c r="M138">
        <v>10410</v>
      </c>
      <c r="N138">
        <f t="shared" si="17"/>
        <v>1041</v>
      </c>
      <c r="O138" s="4">
        <f t="shared" si="18"/>
        <v>794.6564885496183</v>
      </c>
      <c r="P138" t="s">
        <v>19</v>
      </c>
      <c r="Q138">
        <v>334</v>
      </c>
      <c r="R138">
        <f t="shared" si="19"/>
        <v>33.4</v>
      </c>
      <c r="S138">
        <v>16</v>
      </c>
      <c r="T138">
        <f>gym_members_exercise_tracking[[#This Row],[Water_Intake (liters)]]/10</f>
        <v>1.6</v>
      </c>
      <c r="U138">
        <v>3</v>
      </c>
      <c r="V138">
        <v>2</v>
      </c>
      <c r="W138">
        <v>245</v>
      </c>
      <c r="X138">
        <f t="shared" si="20"/>
        <v>24.5</v>
      </c>
    </row>
    <row r="139" spans="1:24" x14ac:dyDescent="0.3">
      <c r="A139">
        <v>56</v>
      </c>
      <c r="B139">
        <v>138</v>
      </c>
      <c r="C139" t="s">
        <v>15</v>
      </c>
      <c r="D139">
        <v>693</v>
      </c>
      <c r="E139">
        <f t="shared" si="14"/>
        <v>69.3</v>
      </c>
      <c r="F139">
        <v>168</v>
      </c>
      <c r="G139">
        <f t="shared" si="15"/>
        <v>1.68</v>
      </c>
      <c r="H139">
        <v>195</v>
      </c>
      <c r="I139">
        <v>138</v>
      </c>
      <c r="J139">
        <v>58</v>
      </c>
      <c r="K139">
        <v>66</v>
      </c>
      <c r="L139">
        <f t="shared" si="16"/>
        <v>6.6</v>
      </c>
      <c r="M139">
        <v>4510</v>
      </c>
      <c r="N139">
        <f t="shared" si="17"/>
        <v>451</v>
      </c>
      <c r="O139" s="4">
        <f t="shared" si="18"/>
        <v>68.333333333333343</v>
      </c>
      <c r="P139" t="s">
        <v>16</v>
      </c>
      <c r="Q139">
        <v>265</v>
      </c>
      <c r="R139">
        <f t="shared" si="19"/>
        <v>26.5</v>
      </c>
      <c r="S139">
        <v>21</v>
      </c>
      <c r="T139">
        <f>gym_members_exercise_tracking[[#This Row],[Water_Intake (liters)]]/10</f>
        <v>2.1</v>
      </c>
      <c r="U139">
        <v>2</v>
      </c>
      <c r="V139">
        <v>1</v>
      </c>
      <c r="W139">
        <v>2455</v>
      </c>
      <c r="X139">
        <f t="shared" si="20"/>
        <v>24.55</v>
      </c>
    </row>
    <row r="140" spans="1:24" x14ac:dyDescent="0.3">
      <c r="A140">
        <v>32</v>
      </c>
      <c r="B140">
        <v>139</v>
      </c>
      <c r="C140" t="s">
        <v>17</v>
      </c>
      <c r="D140">
        <v>705</v>
      </c>
      <c r="E140">
        <f t="shared" si="14"/>
        <v>70.5</v>
      </c>
      <c r="F140">
        <v>162</v>
      </c>
      <c r="G140">
        <f t="shared" si="15"/>
        <v>1.62</v>
      </c>
      <c r="H140">
        <v>177</v>
      </c>
      <c r="I140">
        <v>122</v>
      </c>
      <c r="J140">
        <v>58</v>
      </c>
      <c r="K140">
        <v>124</v>
      </c>
      <c r="L140">
        <f t="shared" si="16"/>
        <v>1.24</v>
      </c>
      <c r="M140">
        <v>7560</v>
      </c>
      <c r="N140">
        <f t="shared" si="17"/>
        <v>756</v>
      </c>
      <c r="O140" s="4">
        <f t="shared" si="18"/>
        <v>609.67741935483866</v>
      </c>
      <c r="P140" t="s">
        <v>20</v>
      </c>
      <c r="Q140">
        <v>284</v>
      </c>
      <c r="R140">
        <f t="shared" si="19"/>
        <v>28.4</v>
      </c>
      <c r="S140">
        <v>18</v>
      </c>
      <c r="T140">
        <f>gym_members_exercise_tracking[[#This Row],[Water_Intake (liters)]]/10</f>
        <v>1.8</v>
      </c>
      <c r="U140">
        <v>2</v>
      </c>
      <c r="V140">
        <v>1</v>
      </c>
      <c r="W140">
        <v>2686</v>
      </c>
      <c r="X140">
        <f t="shared" si="20"/>
        <v>26.86</v>
      </c>
    </row>
    <row r="141" spans="1:24" x14ac:dyDescent="0.3">
      <c r="A141">
        <v>46</v>
      </c>
      <c r="B141">
        <v>140</v>
      </c>
      <c r="C141" t="s">
        <v>17</v>
      </c>
      <c r="D141">
        <v>601</v>
      </c>
      <c r="E141">
        <f t="shared" si="14"/>
        <v>60.1</v>
      </c>
      <c r="F141">
        <v>165</v>
      </c>
      <c r="G141">
        <f t="shared" si="15"/>
        <v>1.65</v>
      </c>
      <c r="H141">
        <v>175</v>
      </c>
      <c r="I141">
        <v>137</v>
      </c>
      <c r="J141">
        <v>69</v>
      </c>
      <c r="K141">
        <v>169</v>
      </c>
      <c r="L141">
        <f t="shared" si="16"/>
        <v>1.69</v>
      </c>
      <c r="M141">
        <v>10420</v>
      </c>
      <c r="N141">
        <f t="shared" si="17"/>
        <v>1042</v>
      </c>
      <c r="O141" s="4">
        <f t="shared" si="18"/>
        <v>616.56804733727813</v>
      </c>
      <c r="P141" t="s">
        <v>19</v>
      </c>
      <c r="Q141">
        <v>173</v>
      </c>
      <c r="R141">
        <f t="shared" si="19"/>
        <v>17.3</v>
      </c>
      <c r="S141">
        <v>27</v>
      </c>
      <c r="T141">
        <f>gym_members_exercise_tracking[[#This Row],[Water_Intake (liters)]]/10</f>
        <v>2.7</v>
      </c>
      <c r="U141">
        <v>4</v>
      </c>
      <c r="V141">
        <v>3</v>
      </c>
      <c r="W141">
        <v>2208</v>
      </c>
      <c r="X141">
        <f t="shared" si="20"/>
        <v>22.08</v>
      </c>
    </row>
    <row r="142" spans="1:24" x14ac:dyDescent="0.3">
      <c r="A142">
        <v>53</v>
      </c>
      <c r="B142">
        <v>141</v>
      </c>
      <c r="C142" t="s">
        <v>15</v>
      </c>
      <c r="D142">
        <v>941</v>
      </c>
      <c r="E142">
        <f t="shared" si="14"/>
        <v>94.1</v>
      </c>
      <c r="F142">
        <v>195</v>
      </c>
      <c r="G142">
        <f t="shared" si="15"/>
        <v>1.95</v>
      </c>
      <c r="H142">
        <v>177</v>
      </c>
      <c r="I142">
        <v>138</v>
      </c>
      <c r="J142">
        <v>50</v>
      </c>
      <c r="K142">
        <v>89</v>
      </c>
      <c r="L142">
        <f t="shared" si="16"/>
        <v>8.9</v>
      </c>
      <c r="M142">
        <v>6080</v>
      </c>
      <c r="N142">
        <f t="shared" si="17"/>
        <v>608</v>
      </c>
      <c r="O142" s="4">
        <f t="shared" si="18"/>
        <v>68.31460674157303</v>
      </c>
      <c r="P142" t="s">
        <v>18</v>
      </c>
      <c r="Q142">
        <v>286</v>
      </c>
      <c r="R142">
        <f t="shared" si="19"/>
        <v>28.6</v>
      </c>
      <c r="S142">
        <v>35</v>
      </c>
      <c r="T142">
        <f>gym_members_exercise_tracking[[#This Row],[Water_Intake (liters)]]/10</f>
        <v>3.5</v>
      </c>
      <c r="U142">
        <v>3</v>
      </c>
      <c r="V142">
        <v>1</v>
      </c>
      <c r="W142">
        <v>2475</v>
      </c>
      <c r="X142">
        <f t="shared" si="20"/>
        <v>24.75</v>
      </c>
    </row>
    <row r="143" spans="1:24" x14ac:dyDescent="0.3">
      <c r="A143">
        <v>30</v>
      </c>
      <c r="B143">
        <v>142</v>
      </c>
      <c r="C143" t="s">
        <v>17</v>
      </c>
      <c r="D143">
        <v>792</v>
      </c>
      <c r="E143">
        <f t="shared" si="14"/>
        <v>79.2</v>
      </c>
      <c r="F143">
        <v>162</v>
      </c>
      <c r="G143">
        <f t="shared" si="15"/>
        <v>1.62</v>
      </c>
      <c r="H143">
        <v>181</v>
      </c>
      <c r="I143">
        <v>166</v>
      </c>
      <c r="J143">
        <v>66</v>
      </c>
      <c r="K143">
        <v>126</v>
      </c>
      <c r="L143">
        <f t="shared" si="16"/>
        <v>1.26</v>
      </c>
      <c r="M143">
        <v>10460</v>
      </c>
      <c r="N143">
        <f t="shared" si="17"/>
        <v>1046</v>
      </c>
      <c r="O143" s="4">
        <f t="shared" si="18"/>
        <v>830.15873015873012</v>
      </c>
      <c r="P143" t="s">
        <v>19</v>
      </c>
      <c r="Q143">
        <v>280</v>
      </c>
      <c r="R143">
        <f t="shared" si="19"/>
        <v>28</v>
      </c>
      <c r="S143">
        <v>25</v>
      </c>
      <c r="T143">
        <f>gym_members_exercise_tracking[[#This Row],[Water_Intake (liters)]]/10</f>
        <v>2.5</v>
      </c>
      <c r="U143">
        <v>4</v>
      </c>
      <c r="V143">
        <v>2</v>
      </c>
      <c r="W143">
        <v>3018</v>
      </c>
      <c r="X143">
        <f t="shared" si="20"/>
        <v>30.18</v>
      </c>
    </row>
    <row r="144" spans="1:24" x14ac:dyDescent="0.3">
      <c r="A144">
        <v>49</v>
      </c>
      <c r="B144">
        <v>143</v>
      </c>
      <c r="C144" t="s">
        <v>15</v>
      </c>
      <c r="D144">
        <v>1153</v>
      </c>
      <c r="E144">
        <f t="shared" si="14"/>
        <v>115.3</v>
      </c>
      <c r="F144">
        <v>191</v>
      </c>
      <c r="G144">
        <f t="shared" si="15"/>
        <v>1.91</v>
      </c>
      <c r="H144">
        <v>161</v>
      </c>
      <c r="I144">
        <v>125</v>
      </c>
      <c r="J144">
        <v>61</v>
      </c>
      <c r="K144">
        <v>138</v>
      </c>
      <c r="L144">
        <f t="shared" si="16"/>
        <v>1.38</v>
      </c>
      <c r="M144">
        <v>8540</v>
      </c>
      <c r="N144">
        <f t="shared" si="17"/>
        <v>854</v>
      </c>
      <c r="O144" s="4">
        <f t="shared" si="18"/>
        <v>618.84057971014499</v>
      </c>
      <c r="P144" t="s">
        <v>18</v>
      </c>
      <c r="Q144">
        <v>292</v>
      </c>
      <c r="R144">
        <f t="shared" si="19"/>
        <v>29.2</v>
      </c>
      <c r="S144">
        <v>32</v>
      </c>
      <c r="T144">
        <f>gym_members_exercise_tracking[[#This Row],[Water_Intake (liters)]]/10</f>
        <v>3.2</v>
      </c>
      <c r="U144">
        <v>2</v>
      </c>
      <c r="V144">
        <v>1</v>
      </c>
      <c r="W144">
        <v>3161</v>
      </c>
      <c r="X144">
        <f t="shared" si="20"/>
        <v>31.61</v>
      </c>
    </row>
    <row r="145" spans="1:24" x14ac:dyDescent="0.3">
      <c r="A145">
        <v>24</v>
      </c>
      <c r="B145">
        <v>144</v>
      </c>
      <c r="C145" t="s">
        <v>17</v>
      </c>
      <c r="D145">
        <v>629</v>
      </c>
      <c r="E145">
        <f t="shared" si="14"/>
        <v>62.9</v>
      </c>
      <c r="F145">
        <v>179</v>
      </c>
      <c r="G145">
        <f t="shared" si="15"/>
        <v>1.79</v>
      </c>
      <c r="H145">
        <v>180</v>
      </c>
      <c r="I145">
        <v>135</v>
      </c>
      <c r="J145">
        <v>59</v>
      </c>
      <c r="K145">
        <v>142</v>
      </c>
      <c r="L145">
        <f t="shared" si="16"/>
        <v>1.42</v>
      </c>
      <c r="M145">
        <v>9580</v>
      </c>
      <c r="N145">
        <f t="shared" si="17"/>
        <v>958</v>
      </c>
      <c r="O145" s="4">
        <f t="shared" si="18"/>
        <v>674.64788732394368</v>
      </c>
      <c r="P145" t="s">
        <v>19</v>
      </c>
      <c r="Q145">
        <v>273</v>
      </c>
      <c r="R145">
        <f t="shared" si="19"/>
        <v>27.3</v>
      </c>
      <c r="S145">
        <v>23</v>
      </c>
      <c r="T145">
        <f>gym_members_exercise_tracking[[#This Row],[Water_Intake (liters)]]/10</f>
        <v>2.2999999999999998</v>
      </c>
      <c r="U145">
        <v>4</v>
      </c>
      <c r="V145">
        <v>2</v>
      </c>
      <c r="W145">
        <v>1963</v>
      </c>
      <c r="X145">
        <f t="shared" si="20"/>
        <v>19.63</v>
      </c>
    </row>
    <row r="146" spans="1:24" x14ac:dyDescent="0.3">
      <c r="A146">
        <v>39</v>
      </c>
      <c r="B146">
        <v>145</v>
      </c>
      <c r="C146" t="s">
        <v>15</v>
      </c>
      <c r="D146">
        <v>620</v>
      </c>
      <c r="E146">
        <f t="shared" si="14"/>
        <v>62</v>
      </c>
      <c r="F146">
        <v>164</v>
      </c>
      <c r="G146">
        <f t="shared" si="15"/>
        <v>1.64</v>
      </c>
      <c r="H146">
        <v>195</v>
      </c>
      <c r="I146">
        <v>127</v>
      </c>
      <c r="J146">
        <v>54</v>
      </c>
      <c r="K146">
        <v>97</v>
      </c>
      <c r="L146">
        <f t="shared" si="16"/>
        <v>9.6999999999999993</v>
      </c>
      <c r="M146">
        <v>6780</v>
      </c>
      <c r="N146">
        <f t="shared" si="17"/>
        <v>678</v>
      </c>
      <c r="O146" s="4">
        <f t="shared" si="18"/>
        <v>69.896907216494853</v>
      </c>
      <c r="P146" t="s">
        <v>19</v>
      </c>
      <c r="Q146">
        <v>275</v>
      </c>
      <c r="R146">
        <f t="shared" si="19"/>
        <v>27.5</v>
      </c>
      <c r="S146">
        <v>32</v>
      </c>
      <c r="T146">
        <f>gym_members_exercise_tracking[[#This Row],[Water_Intake (liters)]]/10</f>
        <v>3.2</v>
      </c>
      <c r="U146">
        <v>3</v>
      </c>
      <c r="V146">
        <v>1</v>
      </c>
      <c r="W146">
        <v>2305</v>
      </c>
      <c r="X146">
        <f t="shared" si="20"/>
        <v>23.05</v>
      </c>
    </row>
    <row r="147" spans="1:24" x14ac:dyDescent="0.3">
      <c r="A147">
        <v>45</v>
      </c>
      <c r="B147">
        <v>146</v>
      </c>
      <c r="C147" t="s">
        <v>15</v>
      </c>
      <c r="D147">
        <v>885</v>
      </c>
      <c r="E147">
        <f t="shared" si="14"/>
        <v>88.5</v>
      </c>
      <c r="F147">
        <v>178</v>
      </c>
      <c r="G147">
        <f t="shared" si="15"/>
        <v>1.78</v>
      </c>
      <c r="H147">
        <v>198</v>
      </c>
      <c r="I147">
        <v>167</v>
      </c>
      <c r="J147">
        <v>67</v>
      </c>
      <c r="K147">
        <v>153</v>
      </c>
      <c r="L147">
        <f t="shared" si="16"/>
        <v>1.53</v>
      </c>
      <c r="M147">
        <v>12650</v>
      </c>
      <c r="N147">
        <f t="shared" si="17"/>
        <v>1265</v>
      </c>
      <c r="O147" s="4">
        <f t="shared" si="18"/>
        <v>826.79738562091507</v>
      </c>
      <c r="P147" t="s">
        <v>18</v>
      </c>
      <c r="Q147">
        <v>132</v>
      </c>
      <c r="R147">
        <f t="shared" si="19"/>
        <v>13.2</v>
      </c>
      <c r="S147">
        <v>35</v>
      </c>
      <c r="T147">
        <f>gym_members_exercise_tracking[[#This Row],[Water_Intake (liters)]]/10</f>
        <v>3.5</v>
      </c>
      <c r="U147">
        <v>4</v>
      </c>
      <c r="V147">
        <v>3</v>
      </c>
      <c r="W147">
        <v>2793</v>
      </c>
      <c r="X147">
        <f t="shared" si="20"/>
        <v>27.93</v>
      </c>
    </row>
    <row r="148" spans="1:24" x14ac:dyDescent="0.3">
      <c r="A148">
        <v>19</v>
      </c>
      <c r="B148">
        <v>147</v>
      </c>
      <c r="C148" t="s">
        <v>17</v>
      </c>
      <c r="D148">
        <v>739</v>
      </c>
      <c r="E148">
        <f t="shared" si="14"/>
        <v>73.900000000000006</v>
      </c>
      <c r="F148">
        <v>177</v>
      </c>
      <c r="G148">
        <f t="shared" si="15"/>
        <v>1.77</v>
      </c>
      <c r="H148">
        <v>198</v>
      </c>
      <c r="I148">
        <v>137</v>
      </c>
      <c r="J148">
        <v>64</v>
      </c>
      <c r="K148">
        <v>128</v>
      </c>
      <c r="L148">
        <f t="shared" si="16"/>
        <v>1.28</v>
      </c>
      <c r="M148">
        <v>8770</v>
      </c>
      <c r="N148">
        <f t="shared" si="17"/>
        <v>877</v>
      </c>
      <c r="O148" s="4">
        <f t="shared" si="18"/>
        <v>685.15625</v>
      </c>
      <c r="P148" t="s">
        <v>20</v>
      </c>
      <c r="Q148">
        <v>325</v>
      </c>
      <c r="R148">
        <f t="shared" si="19"/>
        <v>32.5</v>
      </c>
      <c r="S148">
        <v>26</v>
      </c>
      <c r="T148">
        <f>gym_members_exercise_tracking[[#This Row],[Water_Intake (liters)]]/10</f>
        <v>2.6</v>
      </c>
      <c r="U148">
        <v>3</v>
      </c>
      <c r="V148">
        <v>2</v>
      </c>
      <c r="W148">
        <v>2359</v>
      </c>
      <c r="X148">
        <f t="shared" si="20"/>
        <v>23.59</v>
      </c>
    </row>
    <row r="149" spans="1:24" x14ac:dyDescent="0.3">
      <c r="A149">
        <v>59</v>
      </c>
      <c r="B149">
        <v>148</v>
      </c>
      <c r="C149" t="s">
        <v>15</v>
      </c>
      <c r="D149">
        <v>503</v>
      </c>
      <c r="E149">
        <f t="shared" si="14"/>
        <v>50.3</v>
      </c>
      <c r="F149">
        <v>195</v>
      </c>
      <c r="G149">
        <f t="shared" si="15"/>
        <v>1.95</v>
      </c>
      <c r="H149">
        <v>188</v>
      </c>
      <c r="I149">
        <v>167</v>
      </c>
      <c r="J149">
        <v>55</v>
      </c>
      <c r="K149">
        <v>107</v>
      </c>
      <c r="L149">
        <f t="shared" si="16"/>
        <v>1.07</v>
      </c>
      <c r="M149">
        <v>8850</v>
      </c>
      <c r="N149">
        <f t="shared" si="17"/>
        <v>885</v>
      </c>
      <c r="O149" s="4">
        <f t="shared" si="18"/>
        <v>827.10280373831768</v>
      </c>
      <c r="P149" t="s">
        <v>20</v>
      </c>
      <c r="Q149">
        <v>244</v>
      </c>
      <c r="R149">
        <f t="shared" si="19"/>
        <v>24.4</v>
      </c>
      <c r="S149">
        <v>34</v>
      </c>
      <c r="T149">
        <f>gym_members_exercise_tracking[[#This Row],[Water_Intake (liters)]]/10</f>
        <v>3.4</v>
      </c>
      <c r="U149">
        <v>3</v>
      </c>
      <c r="V149">
        <v>1</v>
      </c>
      <c r="W149">
        <v>1323</v>
      </c>
      <c r="X149">
        <f t="shared" si="20"/>
        <v>13.23</v>
      </c>
    </row>
    <row r="150" spans="1:24" x14ac:dyDescent="0.3">
      <c r="A150">
        <v>23</v>
      </c>
      <c r="B150">
        <v>149</v>
      </c>
      <c r="C150" t="s">
        <v>15</v>
      </c>
      <c r="D150">
        <v>831</v>
      </c>
      <c r="E150">
        <f t="shared" si="14"/>
        <v>83.1</v>
      </c>
      <c r="F150">
        <v>18</v>
      </c>
      <c r="G150">
        <f t="shared" si="15"/>
        <v>1.8</v>
      </c>
      <c r="H150">
        <v>185</v>
      </c>
      <c r="I150">
        <v>162</v>
      </c>
      <c r="J150">
        <v>56</v>
      </c>
      <c r="K150">
        <v>7</v>
      </c>
      <c r="L150" t="str">
        <f t="shared" si="16"/>
        <v/>
      </c>
      <c r="M150">
        <v>6240</v>
      </c>
      <c r="N150">
        <f t="shared" si="17"/>
        <v>624</v>
      </c>
      <c r="O150" s="4" t="e">
        <f t="shared" si="18"/>
        <v>#VALUE!</v>
      </c>
      <c r="P150" t="s">
        <v>20</v>
      </c>
      <c r="Q150">
        <v>293</v>
      </c>
      <c r="R150">
        <f t="shared" si="19"/>
        <v>29.3</v>
      </c>
      <c r="S150">
        <v>31</v>
      </c>
      <c r="T150">
        <f>gym_members_exercise_tracking[[#This Row],[Water_Intake (liters)]]/10</f>
        <v>3.1</v>
      </c>
      <c r="U150">
        <v>3</v>
      </c>
      <c r="V150">
        <v>1</v>
      </c>
      <c r="W150">
        <v>2565</v>
      </c>
      <c r="X150">
        <f t="shared" si="20"/>
        <v>25.65</v>
      </c>
    </row>
    <row r="151" spans="1:24" x14ac:dyDescent="0.3">
      <c r="A151">
        <v>45</v>
      </c>
      <c r="B151">
        <v>150</v>
      </c>
      <c r="C151" t="s">
        <v>17</v>
      </c>
      <c r="D151">
        <v>651</v>
      </c>
      <c r="E151">
        <f t="shared" si="14"/>
        <v>65.099999999999994</v>
      </c>
      <c r="F151">
        <v>178</v>
      </c>
      <c r="G151">
        <f t="shared" si="15"/>
        <v>1.78</v>
      </c>
      <c r="H151">
        <v>180</v>
      </c>
      <c r="I151">
        <v>158</v>
      </c>
      <c r="J151">
        <v>66</v>
      </c>
      <c r="K151">
        <v>146</v>
      </c>
      <c r="L151">
        <f t="shared" si="16"/>
        <v>1.46</v>
      </c>
      <c r="M151">
        <v>10380</v>
      </c>
      <c r="N151">
        <f t="shared" si="17"/>
        <v>1038</v>
      </c>
      <c r="O151" s="4">
        <f t="shared" si="18"/>
        <v>710.95890410958907</v>
      </c>
      <c r="P151" t="s">
        <v>19</v>
      </c>
      <c r="Q151">
        <v>313</v>
      </c>
      <c r="R151">
        <f t="shared" si="19"/>
        <v>31.3</v>
      </c>
      <c r="S151">
        <v>23</v>
      </c>
      <c r="T151">
        <f>gym_members_exercise_tracking[[#This Row],[Water_Intake (liters)]]/10</f>
        <v>2.2999999999999998</v>
      </c>
      <c r="U151">
        <v>3</v>
      </c>
      <c r="V151">
        <v>1</v>
      </c>
      <c r="W151">
        <v>2055</v>
      </c>
      <c r="X151">
        <f t="shared" si="20"/>
        <v>20.55</v>
      </c>
    </row>
    <row r="152" spans="1:24" x14ac:dyDescent="0.3">
      <c r="A152">
        <v>45</v>
      </c>
      <c r="B152">
        <v>151</v>
      </c>
      <c r="C152" t="s">
        <v>15</v>
      </c>
      <c r="D152">
        <v>466</v>
      </c>
      <c r="E152">
        <f t="shared" si="14"/>
        <v>46.6</v>
      </c>
      <c r="F152">
        <v>179</v>
      </c>
      <c r="G152">
        <f t="shared" si="15"/>
        <v>1.79</v>
      </c>
      <c r="H152">
        <v>176</v>
      </c>
      <c r="I152">
        <v>168</v>
      </c>
      <c r="J152">
        <v>55</v>
      </c>
      <c r="K152">
        <v>146</v>
      </c>
      <c r="L152">
        <f t="shared" si="16"/>
        <v>1.46</v>
      </c>
      <c r="M152">
        <v>12140</v>
      </c>
      <c r="N152">
        <f t="shared" si="17"/>
        <v>1214</v>
      </c>
      <c r="O152" s="4">
        <f t="shared" si="18"/>
        <v>831.50684931506851</v>
      </c>
      <c r="P152" t="s">
        <v>16</v>
      </c>
      <c r="Q152">
        <v>229</v>
      </c>
      <c r="R152">
        <f t="shared" si="19"/>
        <v>22.9</v>
      </c>
      <c r="S152">
        <v>24</v>
      </c>
      <c r="T152">
        <f>gym_members_exercise_tracking[[#This Row],[Water_Intake (liters)]]/10</f>
        <v>2.4</v>
      </c>
      <c r="U152">
        <v>3</v>
      </c>
      <c r="V152">
        <v>2</v>
      </c>
      <c r="W152">
        <v>1454</v>
      </c>
      <c r="X152">
        <f t="shared" si="20"/>
        <v>14.54</v>
      </c>
    </row>
    <row r="153" spans="1:24" x14ac:dyDescent="0.3">
      <c r="A153">
        <v>37</v>
      </c>
      <c r="B153">
        <v>152</v>
      </c>
      <c r="C153" t="s">
        <v>15</v>
      </c>
      <c r="D153">
        <v>1035</v>
      </c>
      <c r="E153">
        <f t="shared" si="14"/>
        <v>103.5</v>
      </c>
      <c r="F153">
        <v>189</v>
      </c>
      <c r="G153">
        <f t="shared" si="15"/>
        <v>1.89</v>
      </c>
      <c r="H153">
        <v>175</v>
      </c>
      <c r="I153">
        <v>168</v>
      </c>
      <c r="J153">
        <v>57</v>
      </c>
      <c r="K153">
        <v>54</v>
      </c>
      <c r="L153">
        <f t="shared" si="16"/>
        <v>5.4</v>
      </c>
      <c r="M153">
        <v>4990</v>
      </c>
      <c r="N153">
        <f t="shared" si="17"/>
        <v>499</v>
      </c>
      <c r="O153" s="4">
        <f t="shared" si="18"/>
        <v>92.407407407407405</v>
      </c>
      <c r="P153" t="s">
        <v>19</v>
      </c>
      <c r="Q153">
        <v>264</v>
      </c>
      <c r="R153">
        <f t="shared" si="19"/>
        <v>26.4</v>
      </c>
      <c r="S153">
        <v>31</v>
      </c>
      <c r="T153">
        <f>gym_members_exercise_tracking[[#This Row],[Water_Intake (liters)]]/10</f>
        <v>3.1</v>
      </c>
      <c r="U153">
        <v>2</v>
      </c>
      <c r="V153">
        <v>1</v>
      </c>
      <c r="W153">
        <v>2897</v>
      </c>
      <c r="X153">
        <f t="shared" si="20"/>
        <v>28.97</v>
      </c>
    </row>
    <row r="154" spans="1:24" x14ac:dyDescent="0.3">
      <c r="A154">
        <v>47</v>
      </c>
      <c r="B154">
        <v>153</v>
      </c>
      <c r="C154" t="s">
        <v>17</v>
      </c>
      <c r="D154">
        <v>619</v>
      </c>
      <c r="E154">
        <f t="shared" si="14"/>
        <v>61.9</v>
      </c>
      <c r="F154">
        <v>154</v>
      </c>
      <c r="G154">
        <f t="shared" si="15"/>
        <v>1.54</v>
      </c>
      <c r="H154">
        <v>190</v>
      </c>
      <c r="I154">
        <v>131</v>
      </c>
      <c r="J154">
        <v>61</v>
      </c>
      <c r="K154">
        <v>195</v>
      </c>
      <c r="L154">
        <f t="shared" si="16"/>
        <v>1.95</v>
      </c>
      <c r="M154">
        <v>11500</v>
      </c>
      <c r="N154">
        <f t="shared" si="17"/>
        <v>1150</v>
      </c>
      <c r="O154" s="4">
        <f t="shared" si="18"/>
        <v>589.74358974358972</v>
      </c>
      <c r="P154" t="s">
        <v>16</v>
      </c>
      <c r="Q154">
        <v>164</v>
      </c>
      <c r="R154">
        <f t="shared" si="19"/>
        <v>16.399999999999999</v>
      </c>
      <c r="S154">
        <v>27</v>
      </c>
      <c r="T154">
        <f>gym_members_exercise_tracking[[#This Row],[Water_Intake (liters)]]/10</f>
        <v>2.7</v>
      </c>
      <c r="U154">
        <v>4</v>
      </c>
      <c r="V154">
        <v>3</v>
      </c>
      <c r="W154">
        <v>261</v>
      </c>
      <c r="X154">
        <f t="shared" si="20"/>
        <v>26.1</v>
      </c>
    </row>
    <row r="155" spans="1:24" x14ac:dyDescent="0.3">
      <c r="A155">
        <v>28</v>
      </c>
      <c r="B155">
        <v>154</v>
      </c>
      <c r="C155" t="s">
        <v>17</v>
      </c>
      <c r="D155">
        <v>520</v>
      </c>
      <c r="E155">
        <f t="shared" si="14"/>
        <v>52</v>
      </c>
      <c r="F155">
        <v>161</v>
      </c>
      <c r="G155">
        <f t="shared" si="15"/>
        <v>1.61</v>
      </c>
      <c r="H155">
        <v>168</v>
      </c>
      <c r="I155">
        <v>164</v>
      </c>
      <c r="J155">
        <v>70</v>
      </c>
      <c r="K155">
        <v>132</v>
      </c>
      <c r="L155">
        <f t="shared" si="16"/>
        <v>1.32</v>
      </c>
      <c r="M155">
        <v>10820</v>
      </c>
      <c r="N155">
        <f t="shared" si="17"/>
        <v>1082</v>
      </c>
      <c r="O155" s="4">
        <f t="shared" si="18"/>
        <v>819.69696969696963</v>
      </c>
      <c r="P155" t="s">
        <v>16</v>
      </c>
      <c r="Q155">
        <v>279</v>
      </c>
      <c r="R155">
        <f t="shared" si="19"/>
        <v>27.9</v>
      </c>
      <c r="S155">
        <v>20</v>
      </c>
      <c r="T155">
        <f>gym_members_exercise_tracking[[#This Row],[Water_Intake (liters)]]/10</f>
        <v>2</v>
      </c>
      <c r="U155">
        <v>3</v>
      </c>
      <c r="V155">
        <v>2</v>
      </c>
      <c r="W155">
        <v>2006</v>
      </c>
      <c r="X155">
        <f t="shared" si="20"/>
        <v>20.059999999999999</v>
      </c>
    </row>
    <row r="156" spans="1:24" x14ac:dyDescent="0.3">
      <c r="A156">
        <v>45</v>
      </c>
      <c r="B156">
        <v>155</v>
      </c>
      <c r="C156" t="s">
        <v>15</v>
      </c>
      <c r="D156">
        <v>1134</v>
      </c>
      <c r="E156">
        <f t="shared" si="14"/>
        <v>113.4</v>
      </c>
      <c r="F156">
        <v>171</v>
      </c>
      <c r="G156">
        <f t="shared" si="15"/>
        <v>1.71</v>
      </c>
      <c r="H156">
        <v>190</v>
      </c>
      <c r="I156">
        <v>129</v>
      </c>
      <c r="J156">
        <v>63</v>
      </c>
      <c r="K156">
        <v>83</v>
      </c>
      <c r="L156">
        <f t="shared" si="16"/>
        <v>8.3000000000000007</v>
      </c>
      <c r="M156">
        <v>5300</v>
      </c>
      <c r="N156">
        <f t="shared" si="17"/>
        <v>530</v>
      </c>
      <c r="O156" s="4">
        <f t="shared" si="18"/>
        <v>63.855421686746979</v>
      </c>
      <c r="P156" t="s">
        <v>20</v>
      </c>
      <c r="Q156">
        <v>240</v>
      </c>
      <c r="R156">
        <f t="shared" si="19"/>
        <v>24</v>
      </c>
      <c r="S156">
        <v>23</v>
      </c>
      <c r="T156">
        <f>gym_members_exercise_tracking[[#This Row],[Water_Intake (liters)]]/10</f>
        <v>2.2999999999999998</v>
      </c>
      <c r="U156">
        <v>2</v>
      </c>
      <c r="V156">
        <v>1</v>
      </c>
      <c r="W156">
        <v>3878</v>
      </c>
      <c r="X156">
        <f t="shared" si="20"/>
        <v>38.78</v>
      </c>
    </row>
    <row r="157" spans="1:24" x14ac:dyDescent="0.3">
      <c r="A157">
        <v>42</v>
      </c>
      <c r="B157">
        <v>156</v>
      </c>
      <c r="C157" t="s">
        <v>15</v>
      </c>
      <c r="D157">
        <v>629</v>
      </c>
      <c r="E157">
        <f t="shared" si="14"/>
        <v>62.9</v>
      </c>
      <c r="F157">
        <v>198</v>
      </c>
      <c r="G157">
        <f t="shared" si="15"/>
        <v>1.98</v>
      </c>
      <c r="H157">
        <v>173</v>
      </c>
      <c r="I157">
        <v>126</v>
      </c>
      <c r="J157">
        <v>61</v>
      </c>
      <c r="K157">
        <v>142</v>
      </c>
      <c r="L157">
        <f t="shared" si="16"/>
        <v>1.42</v>
      </c>
      <c r="M157">
        <v>8860</v>
      </c>
      <c r="N157">
        <f t="shared" si="17"/>
        <v>886</v>
      </c>
      <c r="O157" s="4">
        <f t="shared" si="18"/>
        <v>623.94366197183103</v>
      </c>
      <c r="P157" t="s">
        <v>16</v>
      </c>
      <c r="Q157">
        <v>285</v>
      </c>
      <c r="R157">
        <f t="shared" si="19"/>
        <v>28.5</v>
      </c>
      <c r="S157">
        <v>34</v>
      </c>
      <c r="T157">
        <f>gym_members_exercise_tracking[[#This Row],[Water_Intake (liters)]]/10</f>
        <v>3.4</v>
      </c>
      <c r="U157">
        <v>4</v>
      </c>
      <c r="V157">
        <v>2</v>
      </c>
      <c r="W157">
        <v>1604</v>
      </c>
      <c r="X157">
        <f t="shared" si="20"/>
        <v>16.04</v>
      </c>
    </row>
    <row r="158" spans="1:24" x14ac:dyDescent="0.3">
      <c r="A158">
        <v>56</v>
      </c>
      <c r="B158">
        <v>157</v>
      </c>
      <c r="C158" t="s">
        <v>17</v>
      </c>
      <c r="D158">
        <v>404</v>
      </c>
      <c r="E158">
        <f t="shared" si="14"/>
        <v>40.4</v>
      </c>
      <c r="F158">
        <v>18</v>
      </c>
      <c r="G158">
        <f t="shared" si="15"/>
        <v>1.8</v>
      </c>
      <c r="H158">
        <v>196</v>
      </c>
      <c r="I158">
        <v>165</v>
      </c>
      <c r="J158">
        <v>72</v>
      </c>
      <c r="K158">
        <v>123</v>
      </c>
      <c r="L158">
        <f t="shared" si="16"/>
        <v>1.23</v>
      </c>
      <c r="M158">
        <v>9130</v>
      </c>
      <c r="N158">
        <f t="shared" si="17"/>
        <v>913</v>
      </c>
      <c r="O158" s="4">
        <f t="shared" si="18"/>
        <v>742.27642276422762</v>
      </c>
      <c r="P158" t="s">
        <v>19</v>
      </c>
      <c r="Q158">
        <v>300</v>
      </c>
      <c r="R158">
        <f t="shared" si="19"/>
        <v>30</v>
      </c>
      <c r="S158">
        <v>21</v>
      </c>
      <c r="T158">
        <f>gym_members_exercise_tracking[[#This Row],[Water_Intake (liters)]]/10</f>
        <v>2.1</v>
      </c>
      <c r="U158">
        <v>4</v>
      </c>
      <c r="V158">
        <v>2</v>
      </c>
      <c r="W158">
        <v>1247</v>
      </c>
      <c r="X158">
        <f t="shared" si="20"/>
        <v>12.47</v>
      </c>
    </row>
    <row r="159" spans="1:24" x14ac:dyDescent="0.3">
      <c r="A159">
        <v>50</v>
      </c>
      <c r="B159">
        <v>158</v>
      </c>
      <c r="C159" t="s">
        <v>17</v>
      </c>
      <c r="D159">
        <v>671</v>
      </c>
      <c r="E159">
        <f t="shared" si="14"/>
        <v>67.099999999999994</v>
      </c>
      <c r="F159">
        <v>175</v>
      </c>
      <c r="G159">
        <f t="shared" si="15"/>
        <v>1.75</v>
      </c>
      <c r="H159">
        <v>161</v>
      </c>
      <c r="I159">
        <v>120</v>
      </c>
      <c r="J159">
        <v>59</v>
      </c>
      <c r="K159">
        <v>67</v>
      </c>
      <c r="L159">
        <f t="shared" si="16"/>
        <v>6.7</v>
      </c>
      <c r="M159">
        <v>3620</v>
      </c>
      <c r="N159">
        <f t="shared" si="17"/>
        <v>362</v>
      </c>
      <c r="O159" s="4">
        <f t="shared" si="18"/>
        <v>54.029850746268657</v>
      </c>
      <c r="P159" t="s">
        <v>19</v>
      </c>
      <c r="Q159">
        <v>318</v>
      </c>
      <c r="R159">
        <f t="shared" si="19"/>
        <v>31.8</v>
      </c>
      <c r="S159">
        <v>27</v>
      </c>
      <c r="T159">
        <f>gym_members_exercise_tracking[[#This Row],[Water_Intake (liters)]]/10</f>
        <v>2.7</v>
      </c>
      <c r="U159">
        <v>3</v>
      </c>
      <c r="V159">
        <v>1</v>
      </c>
      <c r="W159">
        <v>2191</v>
      </c>
      <c r="X159">
        <f t="shared" si="20"/>
        <v>21.91</v>
      </c>
    </row>
    <row r="160" spans="1:24" x14ac:dyDescent="0.3">
      <c r="A160">
        <v>18</v>
      </c>
      <c r="B160">
        <v>159</v>
      </c>
      <c r="C160" t="s">
        <v>15</v>
      </c>
      <c r="D160">
        <v>700</v>
      </c>
      <c r="E160">
        <f t="shared" si="14"/>
        <v>70</v>
      </c>
      <c r="F160">
        <v>161</v>
      </c>
      <c r="G160">
        <f t="shared" si="15"/>
        <v>1.61</v>
      </c>
      <c r="H160">
        <v>173</v>
      </c>
      <c r="I160">
        <v>168</v>
      </c>
      <c r="J160">
        <v>71</v>
      </c>
      <c r="K160">
        <v>13</v>
      </c>
      <c r="L160">
        <f t="shared" si="16"/>
        <v>1.3</v>
      </c>
      <c r="M160">
        <v>12010</v>
      </c>
      <c r="N160">
        <f t="shared" si="17"/>
        <v>1201</v>
      </c>
      <c r="O160" s="4">
        <f t="shared" si="18"/>
        <v>923.84615384615381</v>
      </c>
      <c r="P160" t="s">
        <v>20</v>
      </c>
      <c r="Q160">
        <v>239</v>
      </c>
      <c r="R160">
        <f t="shared" si="19"/>
        <v>23.9</v>
      </c>
      <c r="S160">
        <v>25</v>
      </c>
      <c r="T160">
        <f>gym_members_exercise_tracking[[#This Row],[Water_Intake (liters)]]/10</f>
        <v>2.5</v>
      </c>
      <c r="U160">
        <v>2</v>
      </c>
      <c r="V160">
        <v>1</v>
      </c>
      <c r="W160">
        <v>2701</v>
      </c>
      <c r="X160">
        <f t="shared" si="20"/>
        <v>27.01</v>
      </c>
    </row>
    <row r="161" spans="1:24" x14ac:dyDescent="0.3">
      <c r="A161">
        <v>44</v>
      </c>
      <c r="B161">
        <v>160</v>
      </c>
      <c r="C161" t="s">
        <v>17</v>
      </c>
      <c r="D161">
        <v>695</v>
      </c>
      <c r="E161">
        <f t="shared" si="14"/>
        <v>69.5</v>
      </c>
      <c r="F161">
        <v>175</v>
      </c>
      <c r="G161">
        <f t="shared" si="15"/>
        <v>1.75</v>
      </c>
      <c r="H161">
        <v>192</v>
      </c>
      <c r="I161">
        <v>155</v>
      </c>
      <c r="J161">
        <v>69</v>
      </c>
      <c r="K161">
        <v>102</v>
      </c>
      <c r="L161">
        <f t="shared" si="16"/>
        <v>1.02</v>
      </c>
      <c r="M161">
        <v>7110</v>
      </c>
      <c r="N161">
        <f t="shared" si="17"/>
        <v>711</v>
      </c>
      <c r="O161" s="4">
        <f t="shared" si="18"/>
        <v>697.05882352941171</v>
      </c>
      <c r="P161" t="s">
        <v>18</v>
      </c>
      <c r="Q161">
        <v>276</v>
      </c>
      <c r="R161">
        <f t="shared" si="19"/>
        <v>27.6</v>
      </c>
      <c r="S161">
        <v>21</v>
      </c>
      <c r="T161">
        <f>gym_members_exercise_tracking[[#This Row],[Water_Intake (liters)]]/10</f>
        <v>2.1</v>
      </c>
      <c r="U161">
        <v>3</v>
      </c>
      <c r="V161">
        <v>1</v>
      </c>
      <c r="W161">
        <v>2269</v>
      </c>
      <c r="X161">
        <f t="shared" si="20"/>
        <v>22.69</v>
      </c>
    </row>
    <row r="162" spans="1:24" x14ac:dyDescent="0.3">
      <c r="A162">
        <v>30</v>
      </c>
      <c r="B162">
        <v>161</v>
      </c>
      <c r="C162" t="s">
        <v>15</v>
      </c>
      <c r="D162">
        <v>1079</v>
      </c>
      <c r="E162">
        <f t="shared" si="14"/>
        <v>107.9</v>
      </c>
      <c r="F162">
        <v>166</v>
      </c>
      <c r="G162">
        <f t="shared" si="15"/>
        <v>1.66</v>
      </c>
      <c r="H162">
        <v>194</v>
      </c>
      <c r="I162">
        <v>140</v>
      </c>
      <c r="J162">
        <v>64</v>
      </c>
      <c r="K162">
        <v>108</v>
      </c>
      <c r="L162">
        <f t="shared" si="16"/>
        <v>1.08</v>
      </c>
      <c r="M162">
        <v>8320</v>
      </c>
      <c r="N162">
        <f t="shared" si="17"/>
        <v>832</v>
      </c>
      <c r="O162" s="4">
        <f t="shared" si="18"/>
        <v>770.37037037037032</v>
      </c>
      <c r="P162" t="s">
        <v>19</v>
      </c>
      <c r="Q162">
        <v>295</v>
      </c>
      <c r="R162">
        <f t="shared" si="19"/>
        <v>29.5</v>
      </c>
      <c r="S162">
        <v>28</v>
      </c>
      <c r="T162">
        <f>gym_members_exercise_tracking[[#This Row],[Water_Intake (liters)]]/10</f>
        <v>2.8</v>
      </c>
      <c r="U162">
        <v>3</v>
      </c>
      <c r="V162">
        <v>2</v>
      </c>
      <c r="W162">
        <v>3916</v>
      </c>
      <c r="X162">
        <f t="shared" si="20"/>
        <v>39.159999999999997</v>
      </c>
    </row>
    <row r="163" spans="1:24" x14ac:dyDescent="0.3">
      <c r="A163">
        <v>58</v>
      </c>
      <c r="B163">
        <v>162</v>
      </c>
      <c r="C163" t="s">
        <v>15</v>
      </c>
      <c r="D163">
        <v>1090</v>
      </c>
      <c r="E163">
        <f t="shared" si="14"/>
        <v>109</v>
      </c>
      <c r="F163">
        <v>191</v>
      </c>
      <c r="G163">
        <f t="shared" si="15"/>
        <v>1.91</v>
      </c>
      <c r="H163">
        <v>198</v>
      </c>
      <c r="I163">
        <v>156</v>
      </c>
      <c r="J163">
        <v>56</v>
      </c>
      <c r="K163">
        <v>149</v>
      </c>
      <c r="L163">
        <f t="shared" si="16"/>
        <v>1.49</v>
      </c>
      <c r="M163">
        <v>11510</v>
      </c>
      <c r="N163">
        <f t="shared" si="17"/>
        <v>1151</v>
      </c>
      <c r="O163" s="4">
        <f t="shared" si="18"/>
        <v>772.48322147651004</v>
      </c>
      <c r="P163" t="s">
        <v>16</v>
      </c>
      <c r="Q163">
        <v>260</v>
      </c>
      <c r="R163">
        <f t="shared" si="19"/>
        <v>26</v>
      </c>
      <c r="S163">
        <v>22</v>
      </c>
      <c r="T163">
        <f>gym_members_exercise_tracking[[#This Row],[Water_Intake (liters)]]/10</f>
        <v>2.2000000000000002</v>
      </c>
      <c r="U163">
        <v>3</v>
      </c>
      <c r="V163">
        <v>2</v>
      </c>
      <c r="W163">
        <v>2988</v>
      </c>
      <c r="X163">
        <f t="shared" si="20"/>
        <v>29.88</v>
      </c>
    </row>
    <row r="164" spans="1:24" x14ac:dyDescent="0.3">
      <c r="A164">
        <v>20</v>
      </c>
      <c r="B164">
        <v>163</v>
      </c>
      <c r="C164" t="s">
        <v>15</v>
      </c>
      <c r="D164">
        <v>1010</v>
      </c>
      <c r="E164">
        <f t="shared" si="14"/>
        <v>101</v>
      </c>
      <c r="F164">
        <v>191</v>
      </c>
      <c r="G164">
        <f t="shared" si="15"/>
        <v>1.91</v>
      </c>
      <c r="H164">
        <v>179</v>
      </c>
      <c r="I164">
        <v>143</v>
      </c>
      <c r="J164">
        <v>58</v>
      </c>
      <c r="K164">
        <v>136</v>
      </c>
      <c r="L164">
        <f t="shared" si="16"/>
        <v>1.36</v>
      </c>
      <c r="M164">
        <v>10700</v>
      </c>
      <c r="N164">
        <f t="shared" si="17"/>
        <v>1070</v>
      </c>
      <c r="O164" s="4">
        <f t="shared" si="18"/>
        <v>786.76470588235293</v>
      </c>
      <c r="P164" t="s">
        <v>19</v>
      </c>
      <c r="Q164">
        <v>293</v>
      </c>
      <c r="R164">
        <f t="shared" si="19"/>
        <v>29.3</v>
      </c>
      <c r="S164">
        <v>27</v>
      </c>
      <c r="T164">
        <f>gym_members_exercise_tracking[[#This Row],[Water_Intake (liters)]]/10</f>
        <v>2.7</v>
      </c>
      <c r="U164">
        <v>3</v>
      </c>
      <c r="V164">
        <v>2</v>
      </c>
      <c r="W164">
        <v>2769</v>
      </c>
      <c r="X164">
        <f t="shared" si="20"/>
        <v>27.69</v>
      </c>
    </row>
    <row r="165" spans="1:24" x14ac:dyDescent="0.3">
      <c r="A165">
        <v>56</v>
      </c>
      <c r="B165">
        <v>164</v>
      </c>
      <c r="C165" t="s">
        <v>15</v>
      </c>
      <c r="D165">
        <v>885</v>
      </c>
      <c r="E165">
        <f t="shared" si="14"/>
        <v>88.5</v>
      </c>
      <c r="F165">
        <v>185</v>
      </c>
      <c r="G165">
        <f t="shared" si="15"/>
        <v>1.85</v>
      </c>
      <c r="H165">
        <v>161</v>
      </c>
      <c r="I165">
        <v>144</v>
      </c>
      <c r="J165">
        <v>59</v>
      </c>
      <c r="K165">
        <v>157</v>
      </c>
      <c r="L165">
        <f t="shared" si="16"/>
        <v>1.57</v>
      </c>
      <c r="M165">
        <v>11190</v>
      </c>
      <c r="N165">
        <f t="shared" si="17"/>
        <v>1119</v>
      </c>
      <c r="O165" s="4">
        <f t="shared" si="18"/>
        <v>712.73885350318471</v>
      </c>
      <c r="P165" t="s">
        <v>19</v>
      </c>
      <c r="Q165">
        <v>110</v>
      </c>
      <c r="R165">
        <f t="shared" si="19"/>
        <v>11</v>
      </c>
      <c r="S165">
        <v>35</v>
      </c>
      <c r="T165">
        <f>gym_members_exercise_tracking[[#This Row],[Water_Intake (liters)]]/10</f>
        <v>3.5</v>
      </c>
      <c r="U165">
        <v>4</v>
      </c>
      <c r="V165">
        <v>3</v>
      </c>
      <c r="W165">
        <v>2586</v>
      </c>
      <c r="X165">
        <f t="shared" si="20"/>
        <v>25.86</v>
      </c>
    </row>
    <row r="166" spans="1:24" x14ac:dyDescent="0.3">
      <c r="A166">
        <v>23</v>
      </c>
      <c r="B166">
        <v>165</v>
      </c>
      <c r="C166" t="s">
        <v>15</v>
      </c>
      <c r="D166">
        <v>809</v>
      </c>
      <c r="E166">
        <f t="shared" si="14"/>
        <v>80.900000000000006</v>
      </c>
      <c r="F166">
        <v>18</v>
      </c>
      <c r="G166">
        <f t="shared" si="15"/>
        <v>1.8</v>
      </c>
      <c r="H166">
        <v>178</v>
      </c>
      <c r="I166">
        <v>126</v>
      </c>
      <c r="J166">
        <v>59</v>
      </c>
      <c r="K166">
        <v>155</v>
      </c>
      <c r="L166">
        <f t="shared" si="16"/>
        <v>1.55</v>
      </c>
      <c r="M166">
        <v>10740</v>
      </c>
      <c r="N166">
        <f t="shared" si="17"/>
        <v>1074</v>
      </c>
      <c r="O166" s="4">
        <f t="shared" si="18"/>
        <v>692.90322580645159</v>
      </c>
      <c r="P166" t="s">
        <v>19</v>
      </c>
      <c r="Q166">
        <v>107</v>
      </c>
      <c r="R166">
        <f t="shared" si="19"/>
        <v>10.7</v>
      </c>
      <c r="S166">
        <v>35</v>
      </c>
      <c r="T166">
        <f>gym_members_exercise_tracking[[#This Row],[Water_Intake (liters)]]/10</f>
        <v>3.5</v>
      </c>
      <c r="U166">
        <v>4</v>
      </c>
      <c r="V166">
        <v>3</v>
      </c>
      <c r="W166">
        <v>2497</v>
      </c>
      <c r="X166">
        <f t="shared" si="20"/>
        <v>24.97</v>
      </c>
    </row>
    <row r="167" spans="1:24" x14ac:dyDescent="0.3">
      <c r="A167">
        <v>25</v>
      </c>
      <c r="B167">
        <v>166</v>
      </c>
      <c r="C167" t="s">
        <v>17</v>
      </c>
      <c r="D167">
        <v>431</v>
      </c>
      <c r="E167">
        <f t="shared" si="14"/>
        <v>43.1</v>
      </c>
      <c r="F167">
        <v>162</v>
      </c>
      <c r="G167">
        <f t="shared" si="15"/>
        <v>1.62</v>
      </c>
      <c r="H167">
        <v>196</v>
      </c>
      <c r="I167">
        <v>161</v>
      </c>
      <c r="J167">
        <v>65</v>
      </c>
      <c r="K167">
        <v>104</v>
      </c>
      <c r="L167">
        <f t="shared" si="16"/>
        <v>1.04</v>
      </c>
      <c r="M167">
        <v>8370</v>
      </c>
      <c r="N167">
        <f t="shared" si="17"/>
        <v>837</v>
      </c>
      <c r="O167" s="4">
        <f t="shared" si="18"/>
        <v>804.80769230769226</v>
      </c>
      <c r="P167" t="s">
        <v>18</v>
      </c>
      <c r="Q167">
        <v>336</v>
      </c>
      <c r="R167">
        <f t="shared" si="19"/>
        <v>33.6</v>
      </c>
      <c r="S167">
        <v>18</v>
      </c>
      <c r="T167">
        <f>gym_members_exercise_tracking[[#This Row],[Water_Intake (liters)]]/10</f>
        <v>1.8</v>
      </c>
      <c r="U167">
        <v>4</v>
      </c>
      <c r="V167">
        <v>2</v>
      </c>
      <c r="W167">
        <v>1642</v>
      </c>
      <c r="X167">
        <f t="shared" si="20"/>
        <v>16.420000000000002</v>
      </c>
    </row>
    <row r="168" spans="1:24" x14ac:dyDescent="0.3">
      <c r="A168">
        <v>44</v>
      </c>
      <c r="B168">
        <v>167</v>
      </c>
      <c r="C168" t="s">
        <v>17</v>
      </c>
      <c r="D168">
        <v>591</v>
      </c>
      <c r="E168">
        <f t="shared" si="14"/>
        <v>59.1</v>
      </c>
      <c r="F168">
        <v>152</v>
      </c>
      <c r="G168">
        <f t="shared" si="15"/>
        <v>1.52</v>
      </c>
      <c r="H168">
        <v>177</v>
      </c>
      <c r="I168">
        <v>136</v>
      </c>
      <c r="J168">
        <v>56</v>
      </c>
      <c r="K168">
        <v>158</v>
      </c>
      <c r="L168">
        <f t="shared" si="16"/>
        <v>1.58</v>
      </c>
      <c r="M168">
        <v>9670</v>
      </c>
      <c r="N168">
        <f t="shared" si="17"/>
        <v>967</v>
      </c>
      <c r="O168" s="4">
        <f t="shared" si="18"/>
        <v>612.02531645569616</v>
      </c>
      <c r="P168" t="s">
        <v>16</v>
      </c>
      <c r="Q168">
        <v>184</v>
      </c>
      <c r="R168">
        <f t="shared" si="19"/>
        <v>18.399999999999999</v>
      </c>
      <c r="S168">
        <v>27</v>
      </c>
      <c r="T168">
        <f>gym_members_exercise_tracking[[#This Row],[Water_Intake (liters)]]/10</f>
        <v>2.7</v>
      </c>
      <c r="U168">
        <v>5</v>
      </c>
      <c r="V168">
        <v>3</v>
      </c>
      <c r="W168">
        <v>2558</v>
      </c>
      <c r="X168">
        <f t="shared" si="20"/>
        <v>25.58</v>
      </c>
    </row>
    <row r="169" spans="1:24" x14ac:dyDescent="0.3">
      <c r="A169">
        <v>26</v>
      </c>
      <c r="B169">
        <v>168</v>
      </c>
      <c r="C169" t="s">
        <v>17</v>
      </c>
      <c r="D169">
        <v>540</v>
      </c>
      <c r="E169">
        <f t="shared" si="14"/>
        <v>54</v>
      </c>
      <c r="F169">
        <v>153</v>
      </c>
      <c r="G169">
        <f t="shared" si="15"/>
        <v>1.53</v>
      </c>
      <c r="H169">
        <v>175</v>
      </c>
      <c r="I169">
        <v>148</v>
      </c>
      <c r="J169">
        <v>54</v>
      </c>
      <c r="K169">
        <v>114</v>
      </c>
      <c r="L169">
        <f t="shared" si="16"/>
        <v>1.1399999999999999</v>
      </c>
      <c r="M169">
        <v>8440</v>
      </c>
      <c r="N169">
        <f t="shared" si="17"/>
        <v>844</v>
      </c>
      <c r="O169" s="4">
        <f t="shared" si="18"/>
        <v>740.35087719298247</v>
      </c>
      <c r="P169" t="s">
        <v>20</v>
      </c>
      <c r="Q169">
        <v>269</v>
      </c>
      <c r="R169">
        <f t="shared" si="19"/>
        <v>26.9</v>
      </c>
      <c r="S169">
        <v>17</v>
      </c>
      <c r="T169">
        <f>gym_members_exercise_tracking[[#This Row],[Water_Intake (liters)]]/10</f>
        <v>1.7</v>
      </c>
      <c r="U169">
        <v>3</v>
      </c>
      <c r="V169">
        <v>1</v>
      </c>
      <c r="W169">
        <v>2307</v>
      </c>
      <c r="X169">
        <f t="shared" si="20"/>
        <v>23.07</v>
      </c>
    </row>
    <row r="170" spans="1:24" x14ac:dyDescent="0.3">
      <c r="A170">
        <v>54</v>
      </c>
      <c r="B170">
        <v>169</v>
      </c>
      <c r="C170" t="s">
        <v>17</v>
      </c>
      <c r="D170">
        <v>723</v>
      </c>
      <c r="E170">
        <f t="shared" si="14"/>
        <v>72.3</v>
      </c>
      <c r="F170">
        <v>178</v>
      </c>
      <c r="G170">
        <f t="shared" si="15"/>
        <v>1.78</v>
      </c>
      <c r="H170">
        <v>163</v>
      </c>
      <c r="I170">
        <v>149</v>
      </c>
      <c r="J170">
        <v>72</v>
      </c>
      <c r="K170">
        <v>127</v>
      </c>
      <c r="L170">
        <f t="shared" si="16"/>
        <v>1.27</v>
      </c>
      <c r="M170">
        <v>8520</v>
      </c>
      <c r="N170">
        <f t="shared" si="17"/>
        <v>852</v>
      </c>
      <c r="O170" s="4">
        <f t="shared" si="18"/>
        <v>670.8661417322835</v>
      </c>
      <c r="P170" t="s">
        <v>19</v>
      </c>
      <c r="Q170">
        <v>277</v>
      </c>
      <c r="R170">
        <f t="shared" si="19"/>
        <v>27.7</v>
      </c>
      <c r="S170">
        <v>18</v>
      </c>
      <c r="T170">
        <f>gym_members_exercise_tracking[[#This Row],[Water_Intake (liters)]]/10</f>
        <v>1.8</v>
      </c>
      <c r="U170">
        <v>2</v>
      </c>
      <c r="V170">
        <v>1</v>
      </c>
      <c r="W170">
        <v>2282</v>
      </c>
      <c r="X170">
        <f t="shared" si="20"/>
        <v>22.82</v>
      </c>
    </row>
    <row r="171" spans="1:24" x14ac:dyDescent="0.3">
      <c r="A171">
        <v>50</v>
      </c>
      <c r="B171">
        <v>170</v>
      </c>
      <c r="C171" t="s">
        <v>15</v>
      </c>
      <c r="D171">
        <v>511</v>
      </c>
      <c r="E171">
        <f t="shared" si="14"/>
        <v>51.1</v>
      </c>
      <c r="F171">
        <v>198</v>
      </c>
      <c r="G171">
        <f t="shared" si="15"/>
        <v>1.98</v>
      </c>
      <c r="H171">
        <v>171</v>
      </c>
      <c r="I171">
        <v>126</v>
      </c>
      <c r="J171">
        <v>52</v>
      </c>
      <c r="K171">
        <v>92</v>
      </c>
      <c r="L171">
        <f t="shared" si="16"/>
        <v>9.1999999999999993</v>
      </c>
      <c r="M171">
        <v>5740</v>
      </c>
      <c r="N171">
        <f t="shared" si="17"/>
        <v>574</v>
      </c>
      <c r="O171" s="4">
        <f t="shared" si="18"/>
        <v>62.391304347826093</v>
      </c>
      <c r="P171" t="s">
        <v>16</v>
      </c>
      <c r="Q171">
        <v>280</v>
      </c>
      <c r="R171">
        <f t="shared" si="19"/>
        <v>28</v>
      </c>
      <c r="S171">
        <v>24</v>
      </c>
      <c r="T171">
        <f>gym_members_exercise_tracking[[#This Row],[Water_Intake (liters)]]/10</f>
        <v>2.4</v>
      </c>
      <c r="U171">
        <v>2</v>
      </c>
      <c r="V171">
        <v>1</v>
      </c>
      <c r="W171">
        <v>1303</v>
      </c>
      <c r="X171">
        <f t="shared" si="20"/>
        <v>13.03</v>
      </c>
    </row>
    <row r="172" spans="1:24" x14ac:dyDescent="0.3">
      <c r="A172">
        <v>59</v>
      </c>
      <c r="B172">
        <v>171</v>
      </c>
      <c r="C172" t="s">
        <v>15</v>
      </c>
      <c r="D172">
        <v>894</v>
      </c>
      <c r="E172">
        <f t="shared" si="14"/>
        <v>89.4</v>
      </c>
      <c r="F172">
        <v>172</v>
      </c>
      <c r="G172">
        <f t="shared" si="15"/>
        <v>1.72</v>
      </c>
      <c r="H172">
        <v>188</v>
      </c>
      <c r="I172">
        <v>152</v>
      </c>
      <c r="J172">
        <v>67</v>
      </c>
      <c r="K172">
        <v>108</v>
      </c>
      <c r="L172">
        <f t="shared" si="16"/>
        <v>1.08</v>
      </c>
      <c r="M172">
        <v>8130</v>
      </c>
      <c r="N172">
        <f t="shared" si="17"/>
        <v>813</v>
      </c>
      <c r="O172" s="4">
        <f t="shared" si="18"/>
        <v>752.77777777777771</v>
      </c>
      <c r="P172" t="s">
        <v>16</v>
      </c>
      <c r="Q172">
        <v>245</v>
      </c>
      <c r="R172">
        <f t="shared" si="19"/>
        <v>24.5</v>
      </c>
      <c r="S172">
        <v>32</v>
      </c>
      <c r="T172">
        <f>gym_members_exercise_tracking[[#This Row],[Water_Intake (liters)]]/10</f>
        <v>3.2</v>
      </c>
      <c r="U172">
        <v>3</v>
      </c>
      <c r="V172">
        <v>1</v>
      </c>
      <c r="W172">
        <v>3022</v>
      </c>
      <c r="X172">
        <f t="shared" si="20"/>
        <v>30.22</v>
      </c>
    </row>
    <row r="173" spans="1:24" x14ac:dyDescent="0.3">
      <c r="A173">
        <v>41</v>
      </c>
      <c r="B173">
        <v>172</v>
      </c>
      <c r="C173" t="s">
        <v>15</v>
      </c>
      <c r="D173">
        <v>515</v>
      </c>
      <c r="E173">
        <f t="shared" si="14"/>
        <v>51.5</v>
      </c>
      <c r="F173">
        <v>18</v>
      </c>
      <c r="G173">
        <f t="shared" si="15"/>
        <v>1.8</v>
      </c>
      <c r="H173">
        <v>166</v>
      </c>
      <c r="I173">
        <v>126</v>
      </c>
      <c r="J173">
        <v>60</v>
      </c>
      <c r="K173">
        <v>109</v>
      </c>
      <c r="L173">
        <f t="shared" si="16"/>
        <v>1.0900000000000001</v>
      </c>
      <c r="M173">
        <v>6800</v>
      </c>
      <c r="N173">
        <f t="shared" si="17"/>
        <v>680</v>
      </c>
      <c r="O173" s="4">
        <f t="shared" si="18"/>
        <v>623.85321100917429</v>
      </c>
      <c r="P173" t="s">
        <v>20</v>
      </c>
      <c r="Q173">
        <v>267</v>
      </c>
      <c r="R173">
        <f t="shared" si="19"/>
        <v>26.7</v>
      </c>
      <c r="S173">
        <v>21</v>
      </c>
      <c r="T173">
        <f>gym_members_exercise_tracking[[#This Row],[Water_Intake (liters)]]/10</f>
        <v>2.1</v>
      </c>
      <c r="U173">
        <v>4</v>
      </c>
      <c r="V173">
        <v>2</v>
      </c>
      <c r="W173">
        <v>159</v>
      </c>
      <c r="X173">
        <f t="shared" si="20"/>
        <v>15.9</v>
      </c>
    </row>
    <row r="174" spans="1:24" x14ac:dyDescent="0.3">
      <c r="A174">
        <v>32</v>
      </c>
      <c r="B174">
        <v>173</v>
      </c>
      <c r="C174" t="s">
        <v>15</v>
      </c>
      <c r="D174">
        <v>879</v>
      </c>
      <c r="E174">
        <f t="shared" si="14"/>
        <v>87.9</v>
      </c>
      <c r="F174">
        <v>188</v>
      </c>
      <c r="G174">
        <f t="shared" si="15"/>
        <v>1.88</v>
      </c>
      <c r="H174">
        <v>173</v>
      </c>
      <c r="I174">
        <v>143</v>
      </c>
      <c r="J174">
        <v>64</v>
      </c>
      <c r="K174">
        <v>152</v>
      </c>
      <c r="L174">
        <f t="shared" si="16"/>
        <v>1.52</v>
      </c>
      <c r="M174">
        <v>11950</v>
      </c>
      <c r="N174">
        <f t="shared" si="17"/>
        <v>1195</v>
      </c>
      <c r="O174" s="4">
        <f t="shared" si="18"/>
        <v>786.18421052631572</v>
      </c>
      <c r="P174" t="s">
        <v>19</v>
      </c>
      <c r="Q174">
        <v>116</v>
      </c>
      <c r="R174">
        <f t="shared" si="19"/>
        <v>11.6</v>
      </c>
      <c r="S174">
        <v>35</v>
      </c>
      <c r="T174">
        <f>gym_members_exercise_tracking[[#This Row],[Water_Intake (liters)]]/10</f>
        <v>3.5</v>
      </c>
      <c r="U174">
        <v>5</v>
      </c>
      <c r="V174">
        <v>3</v>
      </c>
      <c r="W174">
        <v>2487</v>
      </c>
      <c r="X174">
        <f t="shared" si="20"/>
        <v>24.87</v>
      </c>
    </row>
    <row r="175" spans="1:24" x14ac:dyDescent="0.3">
      <c r="A175">
        <v>49</v>
      </c>
      <c r="B175">
        <v>174</v>
      </c>
      <c r="C175" t="s">
        <v>17</v>
      </c>
      <c r="D175">
        <v>420</v>
      </c>
      <c r="E175">
        <f t="shared" si="14"/>
        <v>42</v>
      </c>
      <c r="F175">
        <v>152</v>
      </c>
      <c r="G175">
        <f t="shared" si="15"/>
        <v>1.52</v>
      </c>
      <c r="H175">
        <v>171</v>
      </c>
      <c r="I175">
        <v>130</v>
      </c>
      <c r="J175">
        <v>70</v>
      </c>
      <c r="K175">
        <v>11</v>
      </c>
      <c r="L175">
        <f t="shared" si="16"/>
        <v>1.1000000000000001</v>
      </c>
      <c r="M175">
        <v>6440</v>
      </c>
      <c r="N175">
        <f t="shared" si="17"/>
        <v>644</v>
      </c>
      <c r="O175" s="4">
        <f t="shared" si="18"/>
        <v>585.45454545454538</v>
      </c>
      <c r="P175" t="s">
        <v>18</v>
      </c>
      <c r="Q175">
        <v>288</v>
      </c>
      <c r="R175">
        <f t="shared" si="19"/>
        <v>28.8</v>
      </c>
      <c r="S175">
        <v>22</v>
      </c>
      <c r="T175">
        <f>gym_members_exercise_tracking[[#This Row],[Water_Intake (liters)]]/10</f>
        <v>2.2000000000000002</v>
      </c>
      <c r="U175">
        <v>3</v>
      </c>
      <c r="V175">
        <v>1</v>
      </c>
      <c r="W175">
        <v>1818</v>
      </c>
      <c r="X175">
        <f t="shared" si="20"/>
        <v>18.18</v>
      </c>
    </row>
    <row r="176" spans="1:24" x14ac:dyDescent="0.3">
      <c r="A176">
        <v>49</v>
      </c>
      <c r="B176">
        <v>175</v>
      </c>
      <c r="C176" t="s">
        <v>15</v>
      </c>
      <c r="D176">
        <v>792</v>
      </c>
      <c r="E176">
        <f t="shared" si="14"/>
        <v>79.2</v>
      </c>
      <c r="F176">
        <v>172</v>
      </c>
      <c r="G176">
        <f t="shared" si="15"/>
        <v>1.72</v>
      </c>
      <c r="H176">
        <v>194</v>
      </c>
      <c r="I176">
        <v>128</v>
      </c>
      <c r="J176">
        <v>69</v>
      </c>
      <c r="K176">
        <v>146</v>
      </c>
      <c r="L176">
        <f t="shared" si="16"/>
        <v>1.46</v>
      </c>
      <c r="M176">
        <v>9250</v>
      </c>
      <c r="N176">
        <f t="shared" si="17"/>
        <v>925</v>
      </c>
      <c r="O176" s="4">
        <f t="shared" si="18"/>
        <v>633.56164383561645</v>
      </c>
      <c r="P176" t="s">
        <v>16</v>
      </c>
      <c r="Q176">
        <v>299</v>
      </c>
      <c r="R176">
        <f t="shared" si="19"/>
        <v>29.9</v>
      </c>
      <c r="S176">
        <v>33</v>
      </c>
      <c r="T176">
        <f>gym_members_exercise_tracking[[#This Row],[Water_Intake (liters)]]/10</f>
        <v>3.3</v>
      </c>
      <c r="U176">
        <v>3</v>
      </c>
      <c r="V176">
        <v>1</v>
      </c>
      <c r="W176">
        <v>2677</v>
      </c>
      <c r="X176">
        <f t="shared" si="20"/>
        <v>26.77</v>
      </c>
    </row>
    <row r="177" spans="1:24" x14ac:dyDescent="0.3">
      <c r="A177">
        <v>41</v>
      </c>
      <c r="B177">
        <v>176</v>
      </c>
      <c r="C177" t="s">
        <v>15</v>
      </c>
      <c r="D177">
        <v>648</v>
      </c>
      <c r="E177">
        <f t="shared" si="14"/>
        <v>64.8</v>
      </c>
      <c r="F177">
        <v>171</v>
      </c>
      <c r="G177">
        <f t="shared" si="15"/>
        <v>1.71</v>
      </c>
      <c r="H177">
        <v>164</v>
      </c>
      <c r="I177">
        <v>131</v>
      </c>
      <c r="J177">
        <v>54</v>
      </c>
      <c r="K177">
        <v>12</v>
      </c>
      <c r="L177">
        <f t="shared" si="16"/>
        <v>1.2</v>
      </c>
      <c r="M177">
        <v>7780</v>
      </c>
      <c r="N177">
        <f t="shared" si="17"/>
        <v>778</v>
      </c>
      <c r="O177" s="4">
        <f t="shared" si="18"/>
        <v>648.33333333333337</v>
      </c>
      <c r="P177" t="s">
        <v>20</v>
      </c>
      <c r="Q177">
        <v>225</v>
      </c>
      <c r="R177">
        <f t="shared" si="19"/>
        <v>22.5</v>
      </c>
      <c r="S177">
        <v>28</v>
      </c>
      <c r="T177">
        <f>gym_members_exercise_tracking[[#This Row],[Water_Intake (liters)]]/10</f>
        <v>2.8</v>
      </c>
      <c r="U177">
        <v>3</v>
      </c>
      <c r="V177">
        <v>2</v>
      </c>
      <c r="W177">
        <v>2216</v>
      </c>
      <c r="X177">
        <f t="shared" si="20"/>
        <v>22.16</v>
      </c>
    </row>
    <row r="178" spans="1:24" x14ac:dyDescent="0.3">
      <c r="A178">
        <v>58</v>
      </c>
      <c r="B178">
        <v>177</v>
      </c>
      <c r="C178" t="s">
        <v>17</v>
      </c>
      <c r="D178">
        <v>630</v>
      </c>
      <c r="E178">
        <f t="shared" si="14"/>
        <v>63</v>
      </c>
      <c r="F178">
        <v>178</v>
      </c>
      <c r="G178">
        <f t="shared" si="15"/>
        <v>1.78</v>
      </c>
      <c r="H178">
        <v>176</v>
      </c>
      <c r="I178">
        <v>154</v>
      </c>
      <c r="J178">
        <v>73</v>
      </c>
      <c r="K178">
        <v>158</v>
      </c>
      <c r="L178">
        <f t="shared" si="16"/>
        <v>1.58</v>
      </c>
      <c r="M178">
        <v>10950</v>
      </c>
      <c r="N178">
        <f t="shared" si="17"/>
        <v>1095</v>
      </c>
      <c r="O178" s="4">
        <f t="shared" si="18"/>
        <v>693.03797468354423</v>
      </c>
      <c r="P178" t="s">
        <v>18</v>
      </c>
      <c r="Q178">
        <v>175</v>
      </c>
      <c r="R178">
        <f t="shared" si="19"/>
        <v>17.5</v>
      </c>
      <c r="S178">
        <v>27</v>
      </c>
      <c r="T178">
        <f>gym_members_exercise_tracking[[#This Row],[Water_Intake (liters)]]/10</f>
        <v>2.7</v>
      </c>
      <c r="U178">
        <v>4</v>
      </c>
      <c r="V178">
        <v>3</v>
      </c>
      <c r="W178">
        <v>1988</v>
      </c>
      <c r="X178">
        <f t="shared" si="20"/>
        <v>19.88</v>
      </c>
    </row>
    <row r="179" spans="1:24" x14ac:dyDescent="0.3">
      <c r="A179">
        <v>29</v>
      </c>
      <c r="B179">
        <v>178</v>
      </c>
      <c r="C179" t="s">
        <v>17</v>
      </c>
      <c r="D179">
        <v>562</v>
      </c>
      <c r="E179">
        <f t="shared" si="14"/>
        <v>56.2</v>
      </c>
      <c r="F179">
        <v>177</v>
      </c>
      <c r="G179">
        <f t="shared" si="15"/>
        <v>1.77</v>
      </c>
      <c r="H179">
        <v>191</v>
      </c>
      <c r="I179">
        <v>123</v>
      </c>
      <c r="J179">
        <v>61</v>
      </c>
      <c r="K179">
        <v>68</v>
      </c>
      <c r="L179">
        <f t="shared" si="16"/>
        <v>6.8</v>
      </c>
      <c r="M179">
        <v>4180</v>
      </c>
      <c r="N179">
        <f t="shared" si="17"/>
        <v>418</v>
      </c>
      <c r="O179" s="4">
        <f t="shared" si="18"/>
        <v>61.470588235294116</v>
      </c>
      <c r="P179" t="s">
        <v>16</v>
      </c>
      <c r="Q179">
        <v>334</v>
      </c>
      <c r="R179">
        <f t="shared" si="19"/>
        <v>33.4</v>
      </c>
      <c r="S179">
        <v>26</v>
      </c>
      <c r="T179">
        <f>gym_members_exercise_tracking[[#This Row],[Water_Intake (liters)]]/10</f>
        <v>2.6</v>
      </c>
      <c r="U179">
        <v>3</v>
      </c>
      <c r="V179">
        <v>1</v>
      </c>
      <c r="W179">
        <v>1794</v>
      </c>
      <c r="X179">
        <f t="shared" si="20"/>
        <v>17.940000000000001</v>
      </c>
    </row>
    <row r="180" spans="1:24" x14ac:dyDescent="0.3">
      <c r="A180">
        <v>56</v>
      </c>
      <c r="B180">
        <v>179</v>
      </c>
      <c r="C180" t="s">
        <v>17</v>
      </c>
      <c r="D180">
        <v>529</v>
      </c>
      <c r="E180">
        <f t="shared" si="14"/>
        <v>52.9</v>
      </c>
      <c r="F180">
        <v>164</v>
      </c>
      <c r="G180">
        <f t="shared" si="15"/>
        <v>1.64</v>
      </c>
      <c r="H180">
        <v>169</v>
      </c>
      <c r="I180">
        <v>155</v>
      </c>
      <c r="J180">
        <v>53</v>
      </c>
      <c r="K180">
        <v>11</v>
      </c>
      <c r="L180">
        <f t="shared" si="16"/>
        <v>1.1000000000000001</v>
      </c>
      <c r="M180">
        <v>7670</v>
      </c>
      <c r="N180">
        <f t="shared" si="17"/>
        <v>767</v>
      </c>
      <c r="O180" s="4">
        <f t="shared" si="18"/>
        <v>697.27272727272725</v>
      </c>
      <c r="P180" t="s">
        <v>19</v>
      </c>
      <c r="Q180">
        <v>274</v>
      </c>
      <c r="R180">
        <f t="shared" si="19"/>
        <v>27.4</v>
      </c>
      <c r="S180">
        <v>23</v>
      </c>
      <c r="T180">
        <f>gym_members_exercise_tracking[[#This Row],[Water_Intake (liters)]]/10</f>
        <v>2.2999999999999998</v>
      </c>
      <c r="U180">
        <v>3</v>
      </c>
      <c r="V180">
        <v>2</v>
      </c>
      <c r="W180">
        <v>1967</v>
      </c>
      <c r="X180">
        <f t="shared" si="20"/>
        <v>19.670000000000002</v>
      </c>
    </row>
    <row r="181" spans="1:24" x14ac:dyDescent="0.3">
      <c r="A181">
        <v>19</v>
      </c>
      <c r="B181">
        <v>180</v>
      </c>
      <c r="C181" t="s">
        <v>17</v>
      </c>
      <c r="D181">
        <v>490</v>
      </c>
      <c r="E181">
        <f t="shared" si="14"/>
        <v>49</v>
      </c>
      <c r="F181">
        <v>169</v>
      </c>
      <c r="G181">
        <f t="shared" si="15"/>
        <v>1.69</v>
      </c>
      <c r="H181">
        <v>176</v>
      </c>
      <c r="I181">
        <v>147</v>
      </c>
      <c r="J181">
        <v>64</v>
      </c>
      <c r="K181">
        <v>105</v>
      </c>
      <c r="L181">
        <f t="shared" si="16"/>
        <v>1.05</v>
      </c>
      <c r="M181">
        <v>7720</v>
      </c>
      <c r="N181">
        <f t="shared" si="17"/>
        <v>772</v>
      </c>
      <c r="O181" s="4">
        <f t="shared" si="18"/>
        <v>735.23809523809518</v>
      </c>
      <c r="P181" t="s">
        <v>16</v>
      </c>
      <c r="Q181">
        <v>292</v>
      </c>
      <c r="R181">
        <f t="shared" si="19"/>
        <v>29.2</v>
      </c>
      <c r="S181">
        <v>24</v>
      </c>
      <c r="T181">
        <f>gym_members_exercise_tracking[[#This Row],[Water_Intake (liters)]]/10</f>
        <v>2.4</v>
      </c>
      <c r="U181">
        <v>3</v>
      </c>
      <c r="V181">
        <v>1</v>
      </c>
      <c r="W181">
        <v>1716</v>
      </c>
      <c r="X181">
        <f t="shared" si="20"/>
        <v>17.16</v>
      </c>
    </row>
    <row r="182" spans="1:24" x14ac:dyDescent="0.3">
      <c r="A182">
        <v>20</v>
      </c>
      <c r="B182">
        <v>181</v>
      </c>
      <c r="C182" t="s">
        <v>15</v>
      </c>
      <c r="D182">
        <v>1282</v>
      </c>
      <c r="E182">
        <f t="shared" si="14"/>
        <v>128.19999999999999</v>
      </c>
      <c r="F182">
        <v>184</v>
      </c>
      <c r="G182">
        <f t="shared" si="15"/>
        <v>1.84</v>
      </c>
      <c r="H182">
        <v>164</v>
      </c>
      <c r="I182">
        <v>132</v>
      </c>
      <c r="J182">
        <v>58</v>
      </c>
      <c r="K182">
        <v>83</v>
      </c>
      <c r="L182">
        <f t="shared" si="16"/>
        <v>8.3000000000000007</v>
      </c>
      <c r="M182">
        <v>6030</v>
      </c>
      <c r="N182">
        <f t="shared" si="17"/>
        <v>603</v>
      </c>
      <c r="O182" s="4">
        <f t="shared" si="18"/>
        <v>72.650602409638552</v>
      </c>
      <c r="P182" t="s">
        <v>18</v>
      </c>
      <c r="Q182">
        <v>262</v>
      </c>
      <c r="R182">
        <f t="shared" si="19"/>
        <v>26.2</v>
      </c>
      <c r="S182">
        <v>23</v>
      </c>
      <c r="T182">
        <f>gym_members_exercise_tracking[[#This Row],[Water_Intake (liters)]]/10</f>
        <v>2.2999999999999998</v>
      </c>
      <c r="U182">
        <v>3</v>
      </c>
      <c r="V182">
        <v>1</v>
      </c>
      <c r="W182">
        <v>3787</v>
      </c>
      <c r="X182">
        <f t="shared" si="20"/>
        <v>37.869999999999997</v>
      </c>
    </row>
    <row r="183" spans="1:24" x14ac:dyDescent="0.3">
      <c r="A183">
        <v>54</v>
      </c>
      <c r="B183">
        <v>182</v>
      </c>
      <c r="C183" t="s">
        <v>15</v>
      </c>
      <c r="D183">
        <v>836</v>
      </c>
      <c r="E183">
        <f t="shared" si="14"/>
        <v>83.6</v>
      </c>
      <c r="F183">
        <v>186</v>
      </c>
      <c r="G183">
        <f t="shared" si="15"/>
        <v>1.86</v>
      </c>
      <c r="H183">
        <v>168</v>
      </c>
      <c r="I183">
        <v>142</v>
      </c>
      <c r="J183">
        <v>56</v>
      </c>
      <c r="K183">
        <v>154</v>
      </c>
      <c r="L183">
        <f t="shared" si="16"/>
        <v>1.54</v>
      </c>
      <c r="M183">
        <v>10820</v>
      </c>
      <c r="N183">
        <f t="shared" si="17"/>
        <v>1082</v>
      </c>
      <c r="O183" s="4">
        <f t="shared" si="18"/>
        <v>702.59740259740261</v>
      </c>
      <c r="P183" t="s">
        <v>18</v>
      </c>
      <c r="Q183">
        <v>124</v>
      </c>
      <c r="R183">
        <f t="shared" si="19"/>
        <v>12.4</v>
      </c>
      <c r="S183">
        <v>35</v>
      </c>
      <c r="T183">
        <f>gym_members_exercise_tracking[[#This Row],[Water_Intake (liters)]]/10</f>
        <v>3.5</v>
      </c>
      <c r="U183">
        <v>5</v>
      </c>
      <c r="V183">
        <v>3</v>
      </c>
      <c r="W183">
        <v>2416</v>
      </c>
      <c r="X183">
        <f t="shared" si="20"/>
        <v>24.16</v>
      </c>
    </row>
    <row r="184" spans="1:24" x14ac:dyDescent="0.3">
      <c r="A184">
        <v>34</v>
      </c>
      <c r="B184">
        <v>183</v>
      </c>
      <c r="C184" t="s">
        <v>17</v>
      </c>
      <c r="D184">
        <v>562</v>
      </c>
      <c r="E184">
        <f t="shared" si="14"/>
        <v>56.2</v>
      </c>
      <c r="F184">
        <v>177</v>
      </c>
      <c r="G184">
        <f t="shared" si="15"/>
        <v>1.77</v>
      </c>
      <c r="H184">
        <v>192</v>
      </c>
      <c r="I184">
        <v>138</v>
      </c>
      <c r="J184">
        <v>59</v>
      </c>
      <c r="K184">
        <v>181</v>
      </c>
      <c r="L184">
        <f t="shared" si="16"/>
        <v>1.81</v>
      </c>
      <c r="M184">
        <v>12490</v>
      </c>
      <c r="N184">
        <f t="shared" si="17"/>
        <v>1249</v>
      </c>
      <c r="O184" s="4">
        <f t="shared" si="18"/>
        <v>690.0552486187845</v>
      </c>
      <c r="P184" t="s">
        <v>19</v>
      </c>
      <c r="Q184">
        <v>173</v>
      </c>
      <c r="R184">
        <f t="shared" si="19"/>
        <v>17.3</v>
      </c>
      <c r="S184">
        <v>27</v>
      </c>
      <c r="T184">
        <f>gym_members_exercise_tracking[[#This Row],[Water_Intake (liters)]]/10</f>
        <v>2.7</v>
      </c>
      <c r="U184">
        <v>5</v>
      </c>
      <c r="V184">
        <v>3</v>
      </c>
      <c r="W184">
        <v>1794</v>
      </c>
      <c r="X184">
        <f t="shared" si="20"/>
        <v>17.940000000000001</v>
      </c>
    </row>
    <row r="185" spans="1:24" x14ac:dyDescent="0.3">
      <c r="A185">
        <v>19</v>
      </c>
      <c r="B185">
        <v>184</v>
      </c>
      <c r="C185" t="s">
        <v>15</v>
      </c>
      <c r="D185">
        <v>878</v>
      </c>
      <c r="E185">
        <f t="shared" si="14"/>
        <v>87.8</v>
      </c>
      <c r="F185">
        <v>178</v>
      </c>
      <c r="G185">
        <f t="shared" si="15"/>
        <v>1.78</v>
      </c>
      <c r="H185">
        <v>195</v>
      </c>
      <c r="I185">
        <v>161</v>
      </c>
      <c r="J185">
        <v>72</v>
      </c>
      <c r="K185">
        <v>128</v>
      </c>
      <c r="L185">
        <f t="shared" si="16"/>
        <v>1.28</v>
      </c>
      <c r="M185">
        <v>11330</v>
      </c>
      <c r="N185">
        <f t="shared" si="17"/>
        <v>1133</v>
      </c>
      <c r="O185" s="4">
        <f t="shared" si="18"/>
        <v>885.15625</v>
      </c>
      <c r="P185" t="s">
        <v>19</v>
      </c>
      <c r="Q185">
        <v>236</v>
      </c>
      <c r="R185">
        <f t="shared" si="19"/>
        <v>23.6</v>
      </c>
      <c r="S185">
        <v>33</v>
      </c>
      <c r="T185">
        <f>gym_members_exercise_tracking[[#This Row],[Water_Intake (liters)]]/10</f>
        <v>3.3</v>
      </c>
      <c r="U185">
        <v>2</v>
      </c>
      <c r="V185">
        <v>1</v>
      </c>
      <c r="W185">
        <v>2771</v>
      </c>
      <c r="X185">
        <f t="shared" si="20"/>
        <v>27.71</v>
      </c>
    </row>
    <row r="186" spans="1:24" x14ac:dyDescent="0.3">
      <c r="A186">
        <v>19</v>
      </c>
      <c r="B186">
        <v>185</v>
      </c>
      <c r="C186" t="s">
        <v>15</v>
      </c>
      <c r="D186">
        <v>859</v>
      </c>
      <c r="E186">
        <f t="shared" si="14"/>
        <v>85.9</v>
      </c>
      <c r="F186">
        <v>185</v>
      </c>
      <c r="G186">
        <f t="shared" si="15"/>
        <v>1.85</v>
      </c>
      <c r="H186">
        <v>195</v>
      </c>
      <c r="I186">
        <v>156</v>
      </c>
      <c r="J186">
        <v>62</v>
      </c>
      <c r="K186">
        <v>166</v>
      </c>
      <c r="L186">
        <f t="shared" si="16"/>
        <v>1.66</v>
      </c>
      <c r="M186">
        <v>14240</v>
      </c>
      <c r="N186">
        <f t="shared" si="17"/>
        <v>1424</v>
      </c>
      <c r="O186" s="4">
        <f t="shared" si="18"/>
        <v>857.83132530120486</v>
      </c>
      <c r="P186" t="s">
        <v>20</v>
      </c>
      <c r="Q186">
        <v>129</v>
      </c>
      <c r="R186">
        <f t="shared" si="19"/>
        <v>12.9</v>
      </c>
      <c r="S186">
        <v>35</v>
      </c>
      <c r="T186">
        <f>gym_members_exercise_tracking[[#This Row],[Water_Intake (liters)]]/10</f>
        <v>3.5</v>
      </c>
      <c r="U186">
        <v>4</v>
      </c>
      <c r="V186">
        <v>3</v>
      </c>
      <c r="W186">
        <v>251</v>
      </c>
      <c r="X186">
        <f t="shared" si="20"/>
        <v>25.1</v>
      </c>
    </row>
    <row r="187" spans="1:24" x14ac:dyDescent="0.3">
      <c r="A187">
        <v>45</v>
      </c>
      <c r="B187">
        <v>186</v>
      </c>
      <c r="C187" t="s">
        <v>15</v>
      </c>
      <c r="D187">
        <v>511</v>
      </c>
      <c r="E187">
        <f t="shared" si="14"/>
        <v>51.1</v>
      </c>
      <c r="F187">
        <v>187</v>
      </c>
      <c r="G187">
        <f t="shared" si="15"/>
        <v>1.87</v>
      </c>
      <c r="H187">
        <v>177</v>
      </c>
      <c r="I187">
        <v>158</v>
      </c>
      <c r="J187">
        <v>57</v>
      </c>
      <c r="K187">
        <v>144</v>
      </c>
      <c r="L187">
        <f t="shared" si="16"/>
        <v>1.44</v>
      </c>
      <c r="M187">
        <v>11260</v>
      </c>
      <c r="N187">
        <f t="shared" si="17"/>
        <v>1126</v>
      </c>
      <c r="O187" s="4">
        <f t="shared" si="18"/>
        <v>781.94444444444446</v>
      </c>
      <c r="P187" t="s">
        <v>19</v>
      </c>
      <c r="Q187">
        <v>262</v>
      </c>
      <c r="R187">
        <f t="shared" si="19"/>
        <v>26.2</v>
      </c>
      <c r="S187">
        <v>34</v>
      </c>
      <c r="T187">
        <f>gym_members_exercise_tracking[[#This Row],[Water_Intake (liters)]]/10</f>
        <v>3.4</v>
      </c>
      <c r="U187">
        <v>4</v>
      </c>
      <c r="V187">
        <v>2</v>
      </c>
      <c r="W187">
        <v>1461</v>
      </c>
      <c r="X187">
        <f t="shared" si="20"/>
        <v>14.61</v>
      </c>
    </row>
    <row r="188" spans="1:24" x14ac:dyDescent="0.3">
      <c r="A188">
        <v>40</v>
      </c>
      <c r="B188">
        <v>187</v>
      </c>
      <c r="C188" t="s">
        <v>17</v>
      </c>
      <c r="D188">
        <v>574</v>
      </c>
      <c r="E188">
        <f t="shared" si="14"/>
        <v>57.4</v>
      </c>
      <c r="F188">
        <v>171</v>
      </c>
      <c r="G188">
        <f t="shared" si="15"/>
        <v>1.71</v>
      </c>
      <c r="H188">
        <v>168</v>
      </c>
      <c r="I188">
        <v>143</v>
      </c>
      <c r="J188">
        <v>61</v>
      </c>
      <c r="K188">
        <v>187</v>
      </c>
      <c r="L188">
        <f t="shared" si="16"/>
        <v>1.87</v>
      </c>
      <c r="M188">
        <v>13370</v>
      </c>
      <c r="N188">
        <f t="shared" si="17"/>
        <v>1337</v>
      </c>
      <c r="O188" s="4">
        <f t="shared" si="18"/>
        <v>714.97326203208547</v>
      </c>
      <c r="P188" t="s">
        <v>20</v>
      </c>
      <c r="Q188">
        <v>183</v>
      </c>
      <c r="R188">
        <f t="shared" si="19"/>
        <v>18.3</v>
      </c>
      <c r="S188">
        <v>27</v>
      </c>
      <c r="T188">
        <f>gym_members_exercise_tracking[[#This Row],[Water_Intake (liters)]]/10</f>
        <v>2.7</v>
      </c>
      <c r="U188">
        <v>5</v>
      </c>
      <c r="V188">
        <v>3</v>
      </c>
      <c r="W188">
        <v>1963</v>
      </c>
      <c r="X188">
        <f t="shared" si="20"/>
        <v>19.63</v>
      </c>
    </row>
    <row r="189" spans="1:24" x14ac:dyDescent="0.3">
      <c r="A189">
        <v>54</v>
      </c>
      <c r="B189">
        <v>188</v>
      </c>
      <c r="C189" t="s">
        <v>15</v>
      </c>
      <c r="D189">
        <v>1149</v>
      </c>
      <c r="E189">
        <f t="shared" si="14"/>
        <v>114.9</v>
      </c>
      <c r="F189">
        <v>192</v>
      </c>
      <c r="G189">
        <f t="shared" si="15"/>
        <v>1.92</v>
      </c>
      <c r="H189">
        <v>188</v>
      </c>
      <c r="I189">
        <v>135</v>
      </c>
      <c r="J189">
        <v>71</v>
      </c>
      <c r="K189">
        <v>12</v>
      </c>
      <c r="L189">
        <f t="shared" si="16"/>
        <v>1.2</v>
      </c>
      <c r="M189">
        <v>8020</v>
      </c>
      <c r="N189">
        <f t="shared" si="17"/>
        <v>802</v>
      </c>
      <c r="O189" s="4">
        <f t="shared" si="18"/>
        <v>668.33333333333337</v>
      </c>
      <c r="P189" t="s">
        <v>18</v>
      </c>
      <c r="Q189">
        <v>207</v>
      </c>
      <c r="R189">
        <f t="shared" si="19"/>
        <v>20.7</v>
      </c>
      <c r="S189">
        <v>26</v>
      </c>
      <c r="T189">
        <f>gym_members_exercise_tracking[[#This Row],[Water_Intake (liters)]]/10</f>
        <v>2.6</v>
      </c>
      <c r="U189">
        <v>4</v>
      </c>
      <c r="V189">
        <v>2</v>
      </c>
      <c r="W189">
        <v>3117</v>
      </c>
      <c r="X189">
        <f t="shared" si="20"/>
        <v>31.17</v>
      </c>
    </row>
    <row r="190" spans="1:24" x14ac:dyDescent="0.3">
      <c r="A190">
        <v>49</v>
      </c>
      <c r="B190">
        <v>189</v>
      </c>
      <c r="C190" t="s">
        <v>17</v>
      </c>
      <c r="D190">
        <v>621</v>
      </c>
      <c r="E190">
        <f t="shared" si="14"/>
        <v>62.1</v>
      </c>
      <c r="F190">
        <v>166</v>
      </c>
      <c r="G190">
        <f t="shared" si="15"/>
        <v>1.66</v>
      </c>
      <c r="H190">
        <v>173</v>
      </c>
      <c r="I190">
        <v>152</v>
      </c>
      <c r="J190">
        <v>73</v>
      </c>
      <c r="K190">
        <v>137</v>
      </c>
      <c r="L190">
        <f t="shared" si="16"/>
        <v>1.37</v>
      </c>
      <c r="M190">
        <v>9370</v>
      </c>
      <c r="N190">
        <f t="shared" si="17"/>
        <v>937</v>
      </c>
      <c r="O190" s="4">
        <f t="shared" si="18"/>
        <v>683.94160583941596</v>
      </c>
      <c r="P190" t="s">
        <v>18</v>
      </c>
      <c r="Q190">
        <v>313</v>
      </c>
      <c r="R190">
        <f t="shared" si="19"/>
        <v>31.3</v>
      </c>
      <c r="S190">
        <v>18</v>
      </c>
      <c r="T190">
        <f>gym_members_exercise_tracking[[#This Row],[Water_Intake (liters)]]/10</f>
        <v>1.8</v>
      </c>
      <c r="U190">
        <v>3</v>
      </c>
      <c r="V190">
        <v>2</v>
      </c>
      <c r="W190">
        <v>2254</v>
      </c>
      <c r="X190">
        <f t="shared" si="20"/>
        <v>22.54</v>
      </c>
    </row>
    <row r="191" spans="1:24" x14ac:dyDescent="0.3">
      <c r="A191">
        <v>50</v>
      </c>
      <c r="B191">
        <v>190</v>
      </c>
      <c r="C191" t="s">
        <v>15</v>
      </c>
      <c r="D191">
        <v>571</v>
      </c>
      <c r="E191">
        <f t="shared" si="14"/>
        <v>57.1</v>
      </c>
      <c r="F191">
        <v>191</v>
      </c>
      <c r="G191">
        <f t="shared" si="15"/>
        <v>1.91</v>
      </c>
      <c r="H191">
        <v>184</v>
      </c>
      <c r="I191">
        <v>131</v>
      </c>
      <c r="J191">
        <v>68</v>
      </c>
      <c r="K191">
        <v>109</v>
      </c>
      <c r="L191">
        <f t="shared" si="16"/>
        <v>1.0900000000000001</v>
      </c>
      <c r="M191">
        <v>7070</v>
      </c>
      <c r="N191">
        <f t="shared" si="17"/>
        <v>707</v>
      </c>
      <c r="O191" s="4">
        <f t="shared" si="18"/>
        <v>648.62385321100908</v>
      </c>
      <c r="P191" t="s">
        <v>16</v>
      </c>
      <c r="Q191">
        <v>295</v>
      </c>
      <c r="R191">
        <f t="shared" si="19"/>
        <v>29.5</v>
      </c>
      <c r="S191">
        <v>27</v>
      </c>
      <c r="T191">
        <f>gym_members_exercise_tracking[[#This Row],[Water_Intake (liters)]]/10</f>
        <v>2.7</v>
      </c>
      <c r="U191">
        <v>4</v>
      </c>
      <c r="V191">
        <v>2</v>
      </c>
      <c r="W191">
        <v>1565</v>
      </c>
      <c r="X191">
        <f t="shared" si="20"/>
        <v>15.65</v>
      </c>
    </row>
    <row r="192" spans="1:24" x14ac:dyDescent="0.3">
      <c r="A192">
        <v>18</v>
      </c>
      <c r="B192">
        <v>191</v>
      </c>
      <c r="C192" t="s">
        <v>15</v>
      </c>
      <c r="D192">
        <v>681</v>
      </c>
      <c r="E192">
        <f t="shared" si="14"/>
        <v>68.099999999999994</v>
      </c>
      <c r="F192">
        <v>18</v>
      </c>
      <c r="G192">
        <f t="shared" si="15"/>
        <v>1.8</v>
      </c>
      <c r="H192">
        <v>174</v>
      </c>
      <c r="I192">
        <v>153</v>
      </c>
      <c r="J192">
        <v>50</v>
      </c>
      <c r="K192">
        <v>11</v>
      </c>
      <c r="L192">
        <f t="shared" si="16"/>
        <v>1.1000000000000001</v>
      </c>
      <c r="M192">
        <v>9260</v>
      </c>
      <c r="N192">
        <f t="shared" si="17"/>
        <v>926</v>
      </c>
      <c r="O192" s="4">
        <f t="shared" si="18"/>
        <v>841.81818181818176</v>
      </c>
      <c r="P192" t="s">
        <v>16</v>
      </c>
      <c r="Q192">
        <v>254</v>
      </c>
      <c r="R192">
        <f t="shared" si="19"/>
        <v>25.4</v>
      </c>
      <c r="S192">
        <v>33</v>
      </c>
      <c r="T192">
        <f>gym_members_exercise_tracking[[#This Row],[Water_Intake (liters)]]/10</f>
        <v>3.3</v>
      </c>
      <c r="U192">
        <v>4</v>
      </c>
      <c r="V192">
        <v>2</v>
      </c>
      <c r="W192">
        <v>2102</v>
      </c>
      <c r="X192">
        <f t="shared" si="20"/>
        <v>21.02</v>
      </c>
    </row>
    <row r="193" spans="1:24" x14ac:dyDescent="0.3">
      <c r="A193">
        <v>36</v>
      </c>
      <c r="B193">
        <v>192</v>
      </c>
      <c r="C193" t="s">
        <v>15</v>
      </c>
      <c r="D193">
        <v>692</v>
      </c>
      <c r="E193">
        <f t="shared" si="14"/>
        <v>69.2</v>
      </c>
      <c r="F193">
        <v>165</v>
      </c>
      <c r="G193">
        <f t="shared" si="15"/>
        <v>1.65</v>
      </c>
      <c r="H193">
        <v>165</v>
      </c>
      <c r="I193">
        <v>126</v>
      </c>
      <c r="J193">
        <v>65</v>
      </c>
      <c r="K193">
        <v>123</v>
      </c>
      <c r="L193">
        <f t="shared" si="16"/>
        <v>1.23</v>
      </c>
      <c r="M193">
        <v>8520</v>
      </c>
      <c r="N193">
        <f t="shared" si="17"/>
        <v>852</v>
      </c>
      <c r="O193" s="4">
        <f t="shared" si="18"/>
        <v>692.68292682926835</v>
      </c>
      <c r="P193" t="s">
        <v>20</v>
      </c>
      <c r="Q193">
        <v>272</v>
      </c>
      <c r="R193">
        <f t="shared" si="19"/>
        <v>27.2</v>
      </c>
      <c r="S193">
        <v>27</v>
      </c>
      <c r="T193">
        <f>gym_members_exercise_tracking[[#This Row],[Water_Intake (liters)]]/10</f>
        <v>2.7</v>
      </c>
      <c r="U193">
        <v>3</v>
      </c>
      <c r="V193">
        <v>1</v>
      </c>
      <c r="W193">
        <v>2542</v>
      </c>
      <c r="X193">
        <f t="shared" si="20"/>
        <v>25.42</v>
      </c>
    </row>
    <row r="194" spans="1:24" x14ac:dyDescent="0.3">
      <c r="A194">
        <v>19</v>
      </c>
      <c r="B194">
        <v>193</v>
      </c>
      <c r="C194" t="s">
        <v>17</v>
      </c>
      <c r="D194">
        <v>652</v>
      </c>
      <c r="E194">
        <f t="shared" si="14"/>
        <v>65.2</v>
      </c>
      <c r="F194">
        <v>152</v>
      </c>
      <c r="G194">
        <f t="shared" si="15"/>
        <v>1.52</v>
      </c>
      <c r="H194">
        <v>188</v>
      </c>
      <c r="I194">
        <v>130</v>
      </c>
      <c r="J194">
        <v>71</v>
      </c>
      <c r="K194">
        <v>123</v>
      </c>
      <c r="L194">
        <f t="shared" si="16"/>
        <v>1.23</v>
      </c>
      <c r="M194">
        <v>8000</v>
      </c>
      <c r="N194">
        <f t="shared" si="17"/>
        <v>800</v>
      </c>
      <c r="O194" s="4">
        <f t="shared" si="18"/>
        <v>650.40650406504062</v>
      </c>
      <c r="P194" t="s">
        <v>19</v>
      </c>
      <c r="Q194">
        <v>306</v>
      </c>
      <c r="R194">
        <f t="shared" si="19"/>
        <v>30.6</v>
      </c>
      <c r="S194">
        <v>24</v>
      </c>
      <c r="T194">
        <f>gym_members_exercise_tracking[[#This Row],[Water_Intake (liters)]]/10</f>
        <v>2.4</v>
      </c>
      <c r="U194">
        <v>3</v>
      </c>
      <c r="V194">
        <v>1</v>
      </c>
      <c r="W194">
        <v>2822</v>
      </c>
      <c r="X194">
        <f t="shared" si="20"/>
        <v>28.22</v>
      </c>
    </row>
    <row r="195" spans="1:24" x14ac:dyDescent="0.3">
      <c r="A195">
        <v>43</v>
      </c>
      <c r="B195">
        <v>194</v>
      </c>
      <c r="C195" t="s">
        <v>15</v>
      </c>
      <c r="D195">
        <v>1086</v>
      </c>
      <c r="E195">
        <f t="shared" ref="E195:E258" si="21">IF(LEN($D195)=4, $D195/10, IF(LEN($D195)=3, $D195/10, IF(LEN($D195)=2, $D195 &amp; ".0", $D195)))</f>
        <v>108.6</v>
      </c>
      <c r="F195">
        <v>173</v>
      </c>
      <c r="G195">
        <f t="shared" ref="G195:G258" si="22">IF(LEN(F195)=3, F195/100, IF(LEN(F195)=2, (F195*10)/100, ""))</f>
        <v>1.73</v>
      </c>
      <c r="H195">
        <v>174</v>
      </c>
      <c r="I195">
        <v>150</v>
      </c>
      <c r="J195">
        <v>66</v>
      </c>
      <c r="K195">
        <v>133</v>
      </c>
      <c r="L195">
        <f t="shared" ref="L195:L258" si="23">IF(LEN(K195)=3, K195/100, IF(LEN(K195)=2, (K195*10)/100, ""))</f>
        <v>1.33</v>
      </c>
      <c r="M195">
        <v>9880</v>
      </c>
      <c r="N195">
        <f t="shared" ref="N195:N258" si="24">M195/10</f>
        <v>988</v>
      </c>
      <c r="O195" s="4">
        <f t="shared" ref="O195:O258" si="25">$N195/$L195</f>
        <v>742.85714285714278</v>
      </c>
      <c r="P195" t="s">
        <v>19</v>
      </c>
      <c r="Q195">
        <v>285</v>
      </c>
      <c r="R195">
        <f t="shared" ref="R195:R258" si="26">IF(LEN(Q195)=3, Q195/10, IF(LEN(Q195)=2, (Q195*10)/1, ""))</f>
        <v>28.5</v>
      </c>
      <c r="S195">
        <v>22</v>
      </c>
      <c r="T195">
        <f>gym_members_exercise_tracking[[#This Row],[Water_Intake (liters)]]/10</f>
        <v>2.2000000000000002</v>
      </c>
      <c r="U195">
        <v>2</v>
      </c>
      <c r="V195">
        <v>1</v>
      </c>
      <c r="W195">
        <v>3629</v>
      </c>
      <c r="X195">
        <f t="shared" ref="X195:X258" si="27">IF(LEN($W195)=4, $W195/100, IF(LEN($W195)=3, $W195/10, $W195))</f>
        <v>36.29</v>
      </c>
    </row>
    <row r="196" spans="1:24" x14ac:dyDescent="0.3">
      <c r="A196">
        <v>49</v>
      </c>
      <c r="B196">
        <v>195</v>
      </c>
      <c r="C196" t="s">
        <v>17</v>
      </c>
      <c r="D196">
        <v>400</v>
      </c>
      <c r="E196">
        <f t="shared" si="21"/>
        <v>40</v>
      </c>
      <c r="F196">
        <v>165</v>
      </c>
      <c r="G196">
        <f t="shared" si="22"/>
        <v>1.65</v>
      </c>
      <c r="H196">
        <v>188</v>
      </c>
      <c r="I196">
        <v>148</v>
      </c>
      <c r="J196">
        <v>74</v>
      </c>
      <c r="K196">
        <v>103</v>
      </c>
      <c r="L196">
        <f t="shared" si="23"/>
        <v>1.03</v>
      </c>
      <c r="M196">
        <v>6860</v>
      </c>
      <c r="N196">
        <f t="shared" si="24"/>
        <v>686</v>
      </c>
      <c r="O196" s="4">
        <f t="shared" si="25"/>
        <v>666.01941747572812</v>
      </c>
      <c r="P196" t="s">
        <v>16</v>
      </c>
      <c r="Q196">
        <v>343</v>
      </c>
      <c r="R196">
        <f t="shared" si="26"/>
        <v>34.299999999999997</v>
      </c>
      <c r="S196">
        <v>25</v>
      </c>
      <c r="T196">
        <f>gym_members_exercise_tracking[[#This Row],[Water_Intake (liters)]]/10</f>
        <v>2.5</v>
      </c>
      <c r="U196">
        <v>3</v>
      </c>
      <c r="V196">
        <v>2</v>
      </c>
      <c r="W196">
        <v>1469</v>
      </c>
      <c r="X196">
        <f t="shared" si="27"/>
        <v>14.69</v>
      </c>
    </row>
    <row r="197" spans="1:24" x14ac:dyDescent="0.3">
      <c r="A197">
        <v>23</v>
      </c>
      <c r="B197">
        <v>196</v>
      </c>
      <c r="C197" t="s">
        <v>17</v>
      </c>
      <c r="D197">
        <v>419</v>
      </c>
      <c r="E197">
        <f t="shared" si="21"/>
        <v>41.9</v>
      </c>
      <c r="F197">
        <v>158</v>
      </c>
      <c r="G197">
        <f t="shared" si="22"/>
        <v>1.58</v>
      </c>
      <c r="H197">
        <v>163</v>
      </c>
      <c r="I197">
        <v>132</v>
      </c>
      <c r="J197">
        <v>67</v>
      </c>
      <c r="K197">
        <v>56</v>
      </c>
      <c r="L197">
        <f t="shared" si="23"/>
        <v>5.6</v>
      </c>
      <c r="M197">
        <v>3700</v>
      </c>
      <c r="N197">
        <f t="shared" si="24"/>
        <v>370</v>
      </c>
      <c r="O197" s="4">
        <f t="shared" si="25"/>
        <v>66.071428571428569</v>
      </c>
      <c r="P197" t="s">
        <v>18</v>
      </c>
      <c r="Q197">
        <v>268</v>
      </c>
      <c r="R197">
        <f t="shared" si="26"/>
        <v>26.8</v>
      </c>
      <c r="S197">
        <v>18</v>
      </c>
      <c r="T197">
        <f>gym_members_exercise_tracking[[#This Row],[Water_Intake (liters)]]/10</f>
        <v>1.8</v>
      </c>
      <c r="U197">
        <v>3</v>
      </c>
      <c r="V197">
        <v>1</v>
      </c>
      <c r="W197">
        <v>1678</v>
      </c>
      <c r="X197">
        <f t="shared" si="27"/>
        <v>16.78</v>
      </c>
    </row>
    <row r="198" spans="1:24" x14ac:dyDescent="0.3">
      <c r="A198">
        <v>49</v>
      </c>
      <c r="B198">
        <v>197</v>
      </c>
      <c r="C198" t="s">
        <v>17</v>
      </c>
      <c r="D198">
        <v>683</v>
      </c>
      <c r="E198">
        <f t="shared" si="21"/>
        <v>68.3</v>
      </c>
      <c r="F198">
        <v>152</v>
      </c>
      <c r="G198">
        <f t="shared" si="22"/>
        <v>1.52</v>
      </c>
      <c r="H198">
        <v>177</v>
      </c>
      <c r="I198">
        <v>150</v>
      </c>
      <c r="J198">
        <v>60</v>
      </c>
      <c r="K198">
        <v>145</v>
      </c>
      <c r="L198">
        <f t="shared" si="23"/>
        <v>1.45</v>
      </c>
      <c r="M198">
        <v>9790</v>
      </c>
      <c r="N198">
        <f t="shared" si="24"/>
        <v>979</v>
      </c>
      <c r="O198" s="4">
        <f t="shared" si="25"/>
        <v>675.17241379310349</v>
      </c>
      <c r="P198" t="s">
        <v>20</v>
      </c>
      <c r="Q198">
        <v>294</v>
      </c>
      <c r="R198">
        <f t="shared" si="26"/>
        <v>29.4</v>
      </c>
      <c r="S198">
        <v>18</v>
      </c>
      <c r="T198">
        <f>gym_members_exercise_tracking[[#This Row],[Water_Intake (liters)]]/10</f>
        <v>1.8</v>
      </c>
      <c r="U198">
        <v>4</v>
      </c>
      <c r="V198">
        <v>2</v>
      </c>
      <c r="W198">
        <v>2956</v>
      </c>
      <c r="X198">
        <f t="shared" si="27"/>
        <v>29.56</v>
      </c>
    </row>
    <row r="199" spans="1:24" x14ac:dyDescent="0.3">
      <c r="A199">
        <v>21</v>
      </c>
      <c r="B199">
        <v>198</v>
      </c>
      <c r="C199" t="s">
        <v>15</v>
      </c>
      <c r="D199">
        <v>884</v>
      </c>
      <c r="E199">
        <f t="shared" si="21"/>
        <v>88.4</v>
      </c>
      <c r="F199">
        <v>16</v>
      </c>
      <c r="G199">
        <f t="shared" si="22"/>
        <v>1.6</v>
      </c>
      <c r="H199">
        <v>198</v>
      </c>
      <c r="I199">
        <v>121</v>
      </c>
      <c r="J199">
        <v>67</v>
      </c>
      <c r="K199">
        <v>171</v>
      </c>
      <c r="L199">
        <f t="shared" si="23"/>
        <v>1.71</v>
      </c>
      <c r="M199">
        <v>11380</v>
      </c>
      <c r="N199">
        <f t="shared" si="24"/>
        <v>1138</v>
      </c>
      <c r="O199" s="4">
        <f t="shared" si="25"/>
        <v>665.49707602339186</v>
      </c>
      <c r="P199" t="s">
        <v>18</v>
      </c>
      <c r="Q199">
        <v>120</v>
      </c>
      <c r="R199">
        <f t="shared" si="26"/>
        <v>12</v>
      </c>
      <c r="S199">
        <v>35</v>
      </c>
      <c r="T199">
        <f>gym_members_exercise_tracking[[#This Row],[Water_Intake (liters)]]/10</f>
        <v>3.5</v>
      </c>
      <c r="U199">
        <v>4</v>
      </c>
      <c r="V199">
        <v>3</v>
      </c>
      <c r="W199">
        <v>3453</v>
      </c>
      <c r="X199">
        <f t="shared" si="27"/>
        <v>34.53</v>
      </c>
    </row>
    <row r="200" spans="1:24" x14ac:dyDescent="0.3">
      <c r="A200">
        <v>28</v>
      </c>
      <c r="B200">
        <v>199</v>
      </c>
      <c r="C200" t="s">
        <v>15</v>
      </c>
      <c r="D200">
        <v>660</v>
      </c>
      <c r="E200">
        <f t="shared" si="21"/>
        <v>66</v>
      </c>
      <c r="F200">
        <v>19</v>
      </c>
      <c r="G200">
        <f t="shared" si="22"/>
        <v>1.9</v>
      </c>
      <c r="H200">
        <v>175</v>
      </c>
      <c r="I200">
        <v>158</v>
      </c>
      <c r="J200">
        <v>56</v>
      </c>
      <c r="K200">
        <v>118</v>
      </c>
      <c r="L200">
        <f t="shared" si="23"/>
        <v>1.18</v>
      </c>
      <c r="M200">
        <v>10250</v>
      </c>
      <c r="N200">
        <f t="shared" si="24"/>
        <v>1025</v>
      </c>
      <c r="O200" s="4">
        <f t="shared" si="25"/>
        <v>868.64406779661022</v>
      </c>
      <c r="P200" t="s">
        <v>18</v>
      </c>
      <c r="Q200">
        <v>241</v>
      </c>
      <c r="R200">
        <f t="shared" si="26"/>
        <v>24.1</v>
      </c>
      <c r="S200">
        <v>30</v>
      </c>
      <c r="T200">
        <f>gym_members_exercise_tracking[[#This Row],[Water_Intake (liters)]]/10</f>
        <v>3</v>
      </c>
      <c r="U200">
        <v>3</v>
      </c>
      <c r="V200">
        <v>1</v>
      </c>
      <c r="W200">
        <v>1828</v>
      </c>
      <c r="X200">
        <f t="shared" si="27"/>
        <v>18.28</v>
      </c>
    </row>
    <row r="201" spans="1:24" x14ac:dyDescent="0.3">
      <c r="A201">
        <v>34</v>
      </c>
      <c r="B201">
        <v>200</v>
      </c>
      <c r="C201" t="s">
        <v>15</v>
      </c>
      <c r="D201">
        <v>719</v>
      </c>
      <c r="E201">
        <f t="shared" si="21"/>
        <v>71.900000000000006</v>
      </c>
      <c r="F201">
        <v>164</v>
      </c>
      <c r="G201">
        <f t="shared" si="22"/>
        <v>1.64</v>
      </c>
      <c r="H201">
        <v>170</v>
      </c>
      <c r="I201">
        <v>134</v>
      </c>
      <c r="J201">
        <v>67</v>
      </c>
      <c r="K201">
        <v>126</v>
      </c>
      <c r="L201">
        <f t="shared" si="23"/>
        <v>1.26</v>
      </c>
      <c r="M201">
        <v>9290</v>
      </c>
      <c r="N201">
        <f t="shared" si="24"/>
        <v>929</v>
      </c>
      <c r="O201" s="4">
        <f t="shared" si="25"/>
        <v>737.30158730158735</v>
      </c>
      <c r="P201" t="s">
        <v>19</v>
      </c>
      <c r="Q201">
        <v>213</v>
      </c>
      <c r="R201">
        <f t="shared" si="26"/>
        <v>21.3</v>
      </c>
      <c r="S201">
        <v>21</v>
      </c>
      <c r="T201">
        <f>gym_members_exercise_tracking[[#This Row],[Water_Intake (liters)]]/10</f>
        <v>2.1</v>
      </c>
      <c r="U201">
        <v>4</v>
      </c>
      <c r="V201">
        <v>2</v>
      </c>
      <c r="W201">
        <v>2673</v>
      </c>
      <c r="X201">
        <f t="shared" si="27"/>
        <v>26.73</v>
      </c>
    </row>
    <row r="202" spans="1:24" x14ac:dyDescent="0.3">
      <c r="A202">
        <v>55</v>
      </c>
      <c r="B202">
        <v>201</v>
      </c>
      <c r="C202" t="s">
        <v>15</v>
      </c>
      <c r="D202">
        <v>756</v>
      </c>
      <c r="E202">
        <f t="shared" si="21"/>
        <v>75.599999999999994</v>
      </c>
      <c r="F202">
        <v>171</v>
      </c>
      <c r="G202">
        <f t="shared" si="22"/>
        <v>1.71</v>
      </c>
      <c r="H202">
        <v>173</v>
      </c>
      <c r="I202">
        <v>130</v>
      </c>
      <c r="J202">
        <v>57</v>
      </c>
      <c r="K202">
        <v>103</v>
      </c>
      <c r="L202">
        <f t="shared" si="23"/>
        <v>1.03</v>
      </c>
      <c r="M202">
        <v>6630</v>
      </c>
      <c r="N202">
        <f t="shared" si="24"/>
        <v>663</v>
      </c>
      <c r="O202" s="4">
        <f t="shared" si="25"/>
        <v>643.68932038834953</v>
      </c>
      <c r="P202" t="s">
        <v>20</v>
      </c>
      <c r="Q202">
        <v>281</v>
      </c>
      <c r="R202">
        <f t="shared" si="26"/>
        <v>28.1</v>
      </c>
      <c r="S202">
        <v>20</v>
      </c>
      <c r="T202">
        <f>gym_members_exercise_tracking[[#This Row],[Water_Intake (liters)]]/10</f>
        <v>2</v>
      </c>
      <c r="U202">
        <v>4</v>
      </c>
      <c r="V202">
        <v>2</v>
      </c>
      <c r="W202">
        <v>2585</v>
      </c>
      <c r="X202">
        <f t="shared" si="27"/>
        <v>25.85</v>
      </c>
    </row>
    <row r="203" spans="1:24" x14ac:dyDescent="0.3">
      <c r="A203">
        <v>41</v>
      </c>
      <c r="B203">
        <v>202</v>
      </c>
      <c r="C203" t="s">
        <v>17</v>
      </c>
      <c r="D203">
        <v>634</v>
      </c>
      <c r="E203">
        <f t="shared" si="21"/>
        <v>63.4</v>
      </c>
      <c r="F203">
        <v>159</v>
      </c>
      <c r="G203">
        <f t="shared" si="22"/>
        <v>1.59</v>
      </c>
      <c r="H203">
        <v>162</v>
      </c>
      <c r="I203">
        <v>153</v>
      </c>
      <c r="J203">
        <v>55</v>
      </c>
      <c r="K203">
        <v>184</v>
      </c>
      <c r="L203">
        <f t="shared" si="23"/>
        <v>1.84</v>
      </c>
      <c r="M203">
        <v>12670</v>
      </c>
      <c r="N203">
        <f t="shared" si="24"/>
        <v>1267</v>
      </c>
      <c r="O203" s="4">
        <f t="shared" si="25"/>
        <v>688.58695652173913</v>
      </c>
      <c r="P203" t="s">
        <v>18</v>
      </c>
      <c r="Q203">
        <v>152</v>
      </c>
      <c r="R203">
        <f t="shared" si="26"/>
        <v>15.2</v>
      </c>
      <c r="S203">
        <v>27</v>
      </c>
      <c r="T203">
        <f>gym_members_exercise_tracking[[#This Row],[Water_Intake (liters)]]/10</f>
        <v>2.7</v>
      </c>
      <c r="U203">
        <v>5</v>
      </c>
      <c r="V203">
        <v>3</v>
      </c>
      <c r="W203">
        <v>2508</v>
      </c>
      <c r="X203">
        <f t="shared" si="27"/>
        <v>25.08</v>
      </c>
    </row>
    <row r="204" spans="1:24" x14ac:dyDescent="0.3">
      <c r="A204">
        <v>22</v>
      </c>
      <c r="B204">
        <v>203</v>
      </c>
      <c r="C204" t="s">
        <v>17</v>
      </c>
      <c r="D204">
        <v>716</v>
      </c>
      <c r="E204">
        <f t="shared" si="21"/>
        <v>71.599999999999994</v>
      </c>
      <c r="F204">
        <v>177</v>
      </c>
      <c r="G204">
        <f t="shared" si="22"/>
        <v>1.77</v>
      </c>
      <c r="H204">
        <v>197</v>
      </c>
      <c r="I204">
        <v>158</v>
      </c>
      <c r="J204">
        <v>56</v>
      </c>
      <c r="K204">
        <v>149</v>
      </c>
      <c r="L204">
        <f t="shared" si="23"/>
        <v>1.49</v>
      </c>
      <c r="M204">
        <v>11770</v>
      </c>
      <c r="N204">
        <f t="shared" si="24"/>
        <v>1177</v>
      </c>
      <c r="O204" s="4">
        <f t="shared" si="25"/>
        <v>789.93288590604027</v>
      </c>
      <c r="P204" t="s">
        <v>16</v>
      </c>
      <c r="Q204">
        <v>303</v>
      </c>
      <c r="R204">
        <f t="shared" si="26"/>
        <v>30.3</v>
      </c>
      <c r="S204">
        <v>18</v>
      </c>
      <c r="T204">
        <f>gym_members_exercise_tracking[[#This Row],[Water_Intake (liters)]]/10</f>
        <v>1.8</v>
      </c>
      <c r="U204">
        <v>3</v>
      </c>
      <c r="V204">
        <v>1</v>
      </c>
      <c r="W204">
        <v>2285</v>
      </c>
      <c r="X204">
        <f t="shared" si="27"/>
        <v>22.85</v>
      </c>
    </row>
    <row r="205" spans="1:24" x14ac:dyDescent="0.3">
      <c r="A205">
        <v>51</v>
      </c>
      <c r="B205">
        <v>204</v>
      </c>
      <c r="C205" t="s">
        <v>17</v>
      </c>
      <c r="D205">
        <v>574</v>
      </c>
      <c r="E205">
        <f t="shared" si="21"/>
        <v>57.4</v>
      </c>
      <c r="F205">
        <v>177</v>
      </c>
      <c r="G205">
        <f t="shared" si="22"/>
        <v>1.77</v>
      </c>
      <c r="H205">
        <v>177</v>
      </c>
      <c r="I205">
        <v>123</v>
      </c>
      <c r="J205">
        <v>72</v>
      </c>
      <c r="K205">
        <v>108</v>
      </c>
      <c r="L205">
        <f t="shared" si="23"/>
        <v>1.08</v>
      </c>
      <c r="M205">
        <v>5980</v>
      </c>
      <c r="N205">
        <f t="shared" si="24"/>
        <v>598</v>
      </c>
      <c r="O205" s="4">
        <f t="shared" si="25"/>
        <v>553.7037037037037</v>
      </c>
      <c r="P205" t="s">
        <v>16</v>
      </c>
      <c r="Q205">
        <v>316</v>
      </c>
      <c r="R205">
        <f t="shared" si="26"/>
        <v>31.6</v>
      </c>
      <c r="S205">
        <v>21</v>
      </c>
      <c r="T205">
        <f>gym_members_exercise_tracking[[#This Row],[Water_Intake (liters)]]/10</f>
        <v>2.1</v>
      </c>
      <c r="U205">
        <v>4</v>
      </c>
      <c r="V205">
        <v>2</v>
      </c>
      <c r="W205">
        <v>1832</v>
      </c>
      <c r="X205">
        <f t="shared" si="27"/>
        <v>18.32</v>
      </c>
    </row>
    <row r="206" spans="1:24" x14ac:dyDescent="0.3">
      <c r="A206">
        <v>23</v>
      </c>
      <c r="B206">
        <v>205</v>
      </c>
      <c r="C206" t="s">
        <v>15</v>
      </c>
      <c r="D206">
        <v>838</v>
      </c>
      <c r="E206">
        <f t="shared" si="21"/>
        <v>83.8</v>
      </c>
      <c r="F206">
        <v>199</v>
      </c>
      <c r="G206">
        <f t="shared" si="22"/>
        <v>1.99</v>
      </c>
      <c r="H206">
        <v>179</v>
      </c>
      <c r="I206">
        <v>130</v>
      </c>
      <c r="J206">
        <v>71</v>
      </c>
      <c r="K206">
        <v>179</v>
      </c>
      <c r="L206">
        <f t="shared" si="23"/>
        <v>1.79</v>
      </c>
      <c r="M206">
        <v>12800</v>
      </c>
      <c r="N206">
        <f t="shared" si="24"/>
        <v>1280</v>
      </c>
      <c r="O206" s="4">
        <f t="shared" si="25"/>
        <v>715.08379888268155</v>
      </c>
      <c r="P206" t="s">
        <v>19</v>
      </c>
      <c r="Q206">
        <v>110</v>
      </c>
      <c r="R206">
        <f t="shared" si="26"/>
        <v>11</v>
      </c>
      <c r="S206">
        <v>35</v>
      </c>
      <c r="T206">
        <f>gym_members_exercise_tracking[[#This Row],[Water_Intake (liters)]]/10</f>
        <v>3.5</v>
      </c>
      <c r="U206">
        <v>4</v>
      </c>
      <c r="V206">
        <v>3</v>
      </c>
      <c r="W206">
        <v>2116</v>
      </c>
      <c r="X206">
        <f t="shared" si="27"/>
        <v>21.16</v>
      </c>
    </row>
    <row r="207" spans="1:24" x14ac:dyDescent="0.3">
      <c r="A207">
        <v>39</v>
      </c>
      <c r="B207">
        <v>206</v>
      </c>
      <c r="C207" t="s">
        <v>17</v>
      </c>
      <c r="D207">
        <v>559</v>
      </c>
      <c r="E207">
        <f t="shared" si="21"/>
        <v>55.9</v>
      </c>
      <c r="F207">
        <v>171</v>
      </c>
      <c r="G207">
        <f t="shared" si="22"/>
        <v>1.71</v>
      </c>
      <c r="H207">
        <v>184</v>
      </c>
      <c r="I207">
        <v>148</v>
      </c>
      <c r="J207">
        <v>59</v>
      </c>
      <c r="K207">
        <v>195</v>
      </c>
      <c r="L207">
        <f t="shared" si="23"/>
        <v>1.95</v>
      </c>
      <c r="M207">
        <v>14430</v>
      </c>
      <c r="N207">
        <f t="shared" si="24"/>
        <v>1443</v>
      </c>
      <c r="O207" s="4">
        <f t="shared" si="25"/>
        <v>740</v>
      </c>
      <c r="P207" t="s">
        <v>16</v>
      </c>
      <c r="Q207">
        <v>195</v>
      </c>
      <c r="R207">
        <f t="shared" si="26"/>
        <v>19.5</v>
      </c>
      <c r="S207">
        <v>27</v>
      </c>
      <c r="T207">
        <f>gym_members_exercise_tracking[[#This Row],[Water_Intake (liters)]]/10</f>
        <v>2.7</v>
      </c>
      <c r="U207">
        <v>5</v>
      </c>
      <c r="V207">
        <v>3</v>
      </c>
      <c r="W207">
        <v>1912</v>
      </c>
      <c r="X207">
        <f t="shared" si="27"/>
        <v>19.12</v>
      </c>
    </row>
    <row r="208" spans="1:24" x14ac:dyDescent="0.3">
      <c r="A208">
        <v>28</v>
      </c>
      <c r="B208">
        <v>207</v>
      </c>
      <c r="C208" t="s">
        <v>15</v>
      </c>
      <c r="D208">
        <v>870</v>
      </c>
      <c r="E208">
        <f t="shared" si="21"/>
        <v>87</v>
      </c>
      <c r="F208">
        <v>176</v>
      </c>
      <c r="G208">
        <f t="shared" si="22"/>
        <v>1.76</v>
      </c>
      <c r="H208">
        <v>197</v>
      </c>
      <c r="I208">
        <v>121</v>
      </c>
      <c r="J208">
        <v>60</v>
      </c>
      <c r="K208">
        <v>12</v>
      </c>
      <c r="L208">
        <f t="shared" si="23"/>
        <v>1.2</v>
      </c>
      <c r="M208">
        <v>7990</v>
      </c>
      <c r="N208">
        <f t="shared" si="24"/>
        <v>799</v>
      </c>
      <c r="O208" s="4">
        <f t="shared" si="25"/>
        <v>665.83333333333337</v>
      </c>
      <c r="P208" t="s">
        <v>16</v>
      </c>
      <c r="Q208">
        <v>284</v>
      </c>
      <c r="R208">
        <f t="shared" si="26"/>
        <v>28.4</v>
      </c>
      <c r="S208">
        <v>35</v>
      </c>
      <c r="T208">
        <f>gym_members_exercise_tracking[[#This Row],[Water_Intake (liters)]]/10</f>
        <v>3.5</v>
      </c>
      <c r="U208">
        <v>3</v>
      </c>
      <c r="V208">
        <v>2</v>
      </c>
      <c r="W208">
        <v>2809</v>
      </c>
      <c r="X208">
        <f t="shared" si="27"/>
        <v>28.09</v>
      </c>
    </row>
    <row r="209" spans="1:24" x14ac:dyDescent="0.3">
      <c r="A209">
        <v>33</v>
      </c>
      <c r="B209">
        <v>208</v>
      </c>
      <c r="C209" t="s">
        <v>17</v>
      </c>
      <c r="D209">
        <v>653</v>
      </c>
      <c r="E209">
        <f t="shared" si="21"/>
        <v>65.3</v>
      </c>
      <c r="F209">
        <v>171</v>
      </c>
      <c r="G209">
        <f t="shared" si="22"/>
        <v>1.71</v>
      </c>
      <c r="H209">
        <v>172</v>
      </c>
      <c r="I209">
        <v>135</v>
      </c>
      <c r="J209">
        <v>74</v>
      </c>
      <c r="K209">
        <v>118</v>
      </c>
      <c r="L209">
        <f t="shared" si="23"/>
        <v>1.18</v>
      </c>
      <c r="M209">
        <v>7960</v>
      </c>
      <c r="N209">
        <f t="shared" si="24"/>
        <v>796</v>
      </c>
      <c r="O209" s="4">
        <f t="shared" si="25"/>
        <v>674.57627118644075</v>
      </c>
      <c r="P209" t="s">
        <v>18</v>
      </c>
      <c r="Q209">
        <v>297</v>
      </c>
      <c r="R209">
        <f t="shared" si="26"/>
        <v>29.7</v>
      </c>
      <c r="S209">
        <v>25</v>
      </c>
      <c r="T209">
        <f>gym_members_exercise_tracking[[#This Row],[Water_Intake (liters)]]/10</f>
        <v>2.5</v>
      </c>
      <c r="U209">
        <v>4</v>
      </c>
      <c r="V209">
        <v>2</v>
      </c>
      <c r="W209">
        <v>2233</v>
      </c>
      <c r="X209">
        <f t="shared" si="27"/>
        <v>22.33</v>
      </c>
    </row>
    <row r="210" spans="1:24" x14ac:dyDescent="0.3">
      <c r="A210">
        <v>50</v>
      </c>
      <c r="B210">
        <v>209</v>
      </c>
      <c r="C210" t="s">
        <v>15</v>
      </c>
      <c r="D210">
        <v>454</v>
      </c>
      <c r="E210">
        <f t="shared" si="21"/>
        <v>45.4</v>
      </c>
      <c r="F210">
        <v>167</v>
      </c>
      <c r="G210">
        <f t="shared" si="22"/>
        <v>1.67</v>
      </c>
      <c r="H210">
        <v>163</v>
      </c>
      <c r="I210">
        <v>158</v>
      </c>
      <c r="J210">
        <v>62</v>
      </c>
      <c r="K210">
        <v>137</v>
      </c>
      <c r="L210">
        <f t="shared" si="23"/>
        <v>1.37</v>
      </c>
      <c r="M210">
        <v>10710</v>
      </c>
      <c r="N210">
        <f t="shared" si="24"/>
        <v>1071</v>
      </c>
      <c r="O210" s="4">
        <f t="shared" si="25"/>
        <v>781.75182481751824</v>
      </c>
      <c r="P210" t="s">
        <v>16</v>
      </c>
      <c r="Q210">
        <v>241</v>
      </c>
      <c r="R210">
        <f t="shared" si="26"/>
        <v>24.1</v>
      </c>
      <c r="S210">
        <v>28</v>
      </c>
      <c r="T210">
        <f>gym_members_exercise_tracking[[#This Row],[Water_Intake (liters)]]/10</f>
        <v>2.8</v>
      </c>
      <c r="U210">
        <v>4</v>
      </c>
      <c r="V210">
        <v>2</v>
      </c>
      <c r="W210">
        <v>1628</v>
      </c>
      <c r="X210">
        <f t="shared" si="27"/>
        <v>16.28</v>
      </c>
    </row>
    <row r="211" spans="1:24" x14ac:dyDescent="0.3">
      <c r="A211">
        <v>26</v>
      </c>
      <c r="B211">
        <v>210</v>
      </c>
      <c r="C211" t="s">
        <v>15</v>
      </c>
      <c r="D211">
        <v>871</v>
      </c>
      <c r="E211">
        <f t="shared" si="21"/>
        <v>87.1</v>
      </c>
      <c r="F211">
        <v>187</v>
      </c>
      <c r="G211">
        <f t="shared" si="22"/>
        <v>1.87</v>
      </c>
      <c r="H211">
        <v>173</v>
      </c>
      <c r="I211">
        <v>132</v>
      </c>
      <c r="J211">
        <v>58</v>
      </c>
      <c r="K211">
        <v>171</v>
      </c>
      <c r="L211">
        <f t="shared" si="23"/>
        <v>1.71</v>
      </c>
      <c r="M211">
        <v>12410</v>
      </c>
      <c r="N211">
        <f t="shared" si="24"/>
        <v>1241</v>
      </c>
      <c r="O211" s="4">
        <f t="shared" si="25"/>
        <v>725.73099415204683</v>
      </c>
      <c r="P211" t="s">
        <v>16</v>
      </c>
      <c r="Q211">
        <v>112</v>
      </c>
      <c r="R211">
        <f t="shared" si="26"/>
        <v>11.2</v>
      </c>
      <c r="S211">
        <v>35</v>
      </c>
      <c r="T211">
        <f>gym_members_exercise_tracking[[#This Row],[Water_Intake (liters)]]/10</f>
        <v>3.5</v>
      </c>
      <c r="U211">
        <v>4</v>
      </c>
      <c r="V211">
        <v>3</v>
      </c>
      <c r="W211">
        <v>2491</v>
      </c>
      <c r="X211">
        <f t="shared" si="27"/>
        <v>24.91</v>
      </c>
    </row>
    <row r="212" spans="1:24" x14ac:dyDescent="0.3">
      <c r="A212">
        <v>23</v>
      </c>
      <c r="B212">
        <v>211</v>
      </c>
      <c r="C212" t="s">
        <v>17</v>
      </c>
      <c r="D212">
        <v>786</v>
      </c>
      <c r="E212">
        <f t="shared" si="21"/>
        <v>78.599999999999994</v>
      </c>
      <c r="F212">
        <v>173</v>
      </c>
      <c r="G212">
        <f t="shared" si="22"/>
        <v>1.73</v>
      </c>
      <c r="H212">
        <v>192</v>
      </c>
      <c r="I212">
        <v>156</v>
      </c>
      <c r="J212">
        <v>56</v>
      </c>
      <c r="K212">
        <v>147</v>
      </c>
      <c r="L212">
        <f t="shared" si="23"/>
        <v>1.47</v>
      </c>
      <c r="M212">
        <v>11470</v>
      </c>
      <c r="N212">
        <f t="shared" si="24"/>
        <v>1147</v>
      </c>
      <c r="O212" s="4">
        <f t="shared" si="25"/>
        <v>780.27210884353747</v>
      </c>
      <c r="P212" t="s">
        <v>18</v>
      </c>
      <c r="Q212">
        <v>323</v>
      </c>
      <c r="R212">
        <f t="shared" si="26"/>
        <v>32.299999999999997</v>
      </c>
      <c r="S212">
        <v>15</v>
      </c>
      <c r="T212">
        <f>gym_members_exercise_tracking[[#This Row],[Water_Intake (liters)]]/10</f>
        <v>1.5</v>
      </c>
      <c r="U212">
        <v>4</v>
      </c>
      <c r="V212">
        <v>2</v>
      </c>
      <c r="W212">
        <v>2626</v>
      </c>
      <c r="X212">
        <f t="shared" si="27"/>
        <v>26.26</v>
      </c>
    </row>
    <row r="213" spans="1:24" x14ac:dyDescent="0.3">
      <c r="A213">
        <v>33</v>
      </c>
      <c r="B213">
        <v>212</v>
      </c>
      <c r="C213" t="s">
        <v>17</v>
      </c>
      <c r="D213">
        <v>780</v>
      </c>
      <c r="E213">
        <f t="shared" si="21"/>
        <v>78</v>
      </c>
      <c r="F213">
        <v>171</v>
      </c>
      <c r="G213">
        <f t="shared" si="22"/>
        <v>1.71</v>
      </c>
      <c r="H213">
        <v>187</v>
      </c>
      <c r="I213">
        <v>136</v>
      </c>
      <c r="J213">
        <v>58</v>
      </c>
      <c r="K213">
        <v>108</v>
      </c>
      <c r="L213">
        <f t="shared" si="23"/>
        <v>1.08</v>
      </c>
      <c r="M213">
        <v>7340</v>
      </c>
      <c r="N213">
        <f t="shared" si="24"/>
        <v>734</v>
      </c>
      <c r="O213" s="4">
        <f t="shared" si="25"/>
        <v>679.62962962962956</v>
      </c>
      <c r="P213" t="s">
        <v>19</v>
      </c>
      <c r="Q213">
        <v>263</v>
      </c>
      <c r="R213">
        <f t="shared" si="26"/>
        <v>26.3</v>
      </c>
      <c r="S213">
        <v>21</v>
      </c>
      <c r="T213">
        <f>gym_members_exercise_tracking[[#This Row],[Water_Intake (liters)]]/10</f>
        <v>2.1</v>
      </c>
      <c r="U213">
        <v>3</v>
      </c>
      <c r="V213">
        <v>1</v>
      </c>
      <c r="W213">
        <v>2667</v>
      </c>
      <c r="X213">
        <f t="shared" si="27"/>
        <v>26.67</v>
      </c>
    </row>
    <row r="214" spans="1:24" x14ac:dyDescent="0.3">
      <c r="A214">
        <v>46</v>
      </c>
      <c r="B214">
        <v>213</v>
      </c>
      <c r="C214" t="s">
        <v>17</v>
      </c>
      <c r="D214">
        <v>580</v>
      </c>
      <c r="E214">
        <f t="shared" si="21"/>
        <v>58</v>
      </c>
      <c r="F214">
        <v>153</v>
      </c>
      <c r="G214">
        <f t="shared" si="22"/>
        <v>1.53</v>
      </c>
      <c r="H214">
        <v>196</v>
      </c>
      <c r="I214">
        <v>140</v>
      </c>
      <c r="J214">
        <v>62</v>
      </c>
      <c r="K214">
        <v>183</v>
      </c>
      <c r="L214">
        <f t="shared" si="23"/>
        <v>1.83</v>
      </c>
      <c r="M214">
        <v>11530</v>
      </c>
      <c r="N214">
        <f t="shared" si="24"/>
        <v>1153</v>
      </c>
      <c r="O214" s="4">
        <f t="shared" si="25"/>
        <v>630.05464480874309</v>
      </c>
      <c r="P214" t="s">
        <v>19</v>
      </c>
      <c r="Q214">
        <v>184</v>
      </c>
      <c r="R214">
        <f t="shared" si="26"/>
        <v>18.399999999999999</v>
      </c>
      <c r="S214">
        <v>27</v>
      </c>
      <c r="T214">
        <f>gym_members_exercise_tracking[[#This Row],[Water_Intake (liters)]]/10</f>
        <v>2.7</v>
      </c>
      <c r="U214">
        <v>4</v>
      </c>
      <c r="V214">
        <v>3</v>
      </c>
      <c r="W214">
        <v>2478</v>
      </c>
      <c r="X214">
        <f t="shared" si="27"/>
        <v>24.78</v>
      </c>
    </row>
    <row r="215" spans="1:24" x14ac:dyDescent="0.3">
      <c r="A215">
        <v>20</v>
      </c>
      <c r="B215">
        <v>214</v>
      </c>
      <c r="C215" t="s">
        <v>17</v>
      </c>
      <c r="D215">
        <v>713</v>
      </c>
      <c r="E215">
        <f t="shared" si="21"/>
        <v>71.3</v>
      </c>
      <c r="F215">
        <v>169</v>
      </c>
      <c r="G215">
        <f t="shared" si="22"/>
        <v>1.69</v>
      </c>
      <c r="H215">
        <v>167</v>
      </c>
      <c r="I215">
        <v>163</v>
      </c>
      <c r="J215">
        <v>52</v>
      </c>
      <c r="K215">
        <v>128</v>
      </c>
      <c r="L215">
        <f t="shared" si="23"/>
        <v>1.28</v>
      </c>
      <c r="M215">
        <v>10430</v>
      </c>
      <c r="N215">
        <f t="shared" si="24"/>
        <v>1043</v>
      </c>
      <c r="O215" s="4">
        <f t="shared" si="25"/>
        <v>814.84375</v>
      </c>
      <c r="P215" t="s">
        <v>20</v>
      </c>
      <c r="Q215">
        <v>334</v>
      </c>
      <c r="R215">
        <f t="shared" si="26"/>
        <v>33.4</v>
      </c>
      <c r="S215">
        <v>23</v>
      </c>
      <c r="T215">
        <f>gym_members_exercise_tracking[[#This Row],[Water_Intake (liters)]]/10</f>
        <v>2.2999999999999998</v>
      </c>
      <c r="U215">
        <v>3</v>
      </c>
      <c r="V215">
        <v>2</v>
      </c>
      <c r="W215">
        <v>2496</v>
      </c>
      <c r="X215">
        <f t="shared" si="27"/>
        <v>24.96</v>
      </c>
    </row>
    <row r="216" spans="1:24" x14ac:dyDescent="0.3">
      <c r="A216">
        <v>37</v>
      </c>
      <c r="B216">
        <v>215</v>
      </c>
      <c r="C216" t="s">
        <v>15</v>
      </c>
      <c r="D216">
        <v>491</v>
      </c>
      <c r="E216">
        <f t="shared" si="21"/>
        <v>49.1</v>
      </c>
      <c r="F216">
        <v>174</v>
      </c>
      <c r="G216">
        <f t="shared" si="22"/>
        <v>1.74</v>
      </c>
      <c r="H216">
        <v>193</v>
      </c>
      <c r="I216">
        <v>138</v>
      </c>
      <c r="J216">
        <v>52</v>
      </c>
      <c r="K216">
        <v>111</v>
      </c>
      <c r="L216">
        <f t="shared" si="23"/>
        <v>1.1100000000000001</v>
      </c>
      <c r="M216">
        <v>8420</v>
      </c>
      <c r="N216">
        <f t="shared" si="24"/>
        <v>842</v>
      </c>
      <c r="O216" s="4">
        <f t="shared" si="25"/>
        <v>758.5585585585585</v>
      </c>
      <c r="P216" t="s">
        <v>16</v>
      </c>
      <c r="Q216">
        <v>223</v>
      </c>
      <c r="R216">
        <f t="shared" si="26"/>
        <v>22.3</v>
      </c>
      <c r="S216">
        <v>26</v>
      </c>
      <c r="T216">
        <f>gym_members_exercise_tracking[[#This Row],[Water_Intake (liters)]]/10</f>
        <v>2.6</v>
      </c>
      <c r="U216">
        <v>3</v>
      </c>
      <c r="V216">
        <v>2</v>
      </c>
      <c r="W216">
        <v>1622</v>
      </c>
      <c r="X216">
        <f t="shared" si="27"/>
        <v>16.22</v>
      </c>
    </row>
    <row r="217" spans="1:24" x14ac:dyDescent="0.3">
      <c r="A217">
        <v>53</v>
      </c>
      <c r="B217">
        <v>216</v>
      </c>
      <c r="C217" t="s">
        <v>17</v>
      </c>
      <c r="D217">
        <v>783</v>
      </c>
      <c r="E217">
        <f t="shared" si="21"/>
        <v>78.3</v>
      </c>
      <c r="F217">
        <v>165</v>
      </c>
      <c r="G217">
        <f t="shared" si="22"/>
        <v>1.65</v>
      </c>
      <c r="H217">
        <v>164</v>
      </c>
      <c r="I217">
        <v>126</v>
      </c>
      <c r="J217">
        <v>50</v>
      </c>
      <c r="K217">
        <v>124</v>
      </c>
      <c r="L217">
        <f t="shared" si="23"/>
        <v>1.24</v>
      </c>
      <c r="M217">
        <v>7030</v>
      </c>
      <c r="N217">
        <f t="shared" si="24"/>
        <v>703</v>
      </c>
      <c r="O217" s="4">
        <f t="shared" si="25"/>
        <v>566.9354838709678</v>
      </c>
      <c r="P217" t="s">
        <v>18</v>
      </c>
      <c r="Q217">
        <v>337</v>
      </c>
      <c r="R217">
        <f t="shared" si="26"/>
        <v>33.700000000000003</v>
      </c>
      <c r="S217">
        <v>16</v>
      </c>
      <c r="T217">
        <f>gym_members_exercise_tracking[[#This Row],[Water_Intake (liters)]]/10</f>
        <v>1.6</v>
      </c>
      <c r="U217">
        <v>3</v>
      </c>
      <c r="V217">
        <v>1</v>
      </c>
      <c r="W217">
        <v>2876</v>
      </c>
      <c r="X217">
        <f t="shared" si="27"/>
        <v>28.76</v>
      </c>
    </row>
    <row r="218" spans="1:24" x14ac:dyDescent="0.3">
      <c r="A218">
        <v>36</v>
      </c>
      <c r="B218">
        <v>217</v>
      </c>
      <c r="C218" t="s">
        <v>17</v>
      </c>
      <c r="D218">
        <v>573</v>
      </c>
      <c r="E218">
        <f t="shared" si="21"/>
        <v>57.3</v>
      </c>
      <c r="F218">
        <v>164</v>
      </c>
      <c r="G218">
        <f t="shared" si="22"/>
        <v>1.64</v>
      </c>
      <c r="H218">
        <v>164</v>
      </c>
      <c r="I218">
        <v>157</v>
      </c>
      <c r="J218">
        <v>70</v>
      </c>
      <c r="K218">
        <v>113</v>
      </c>
      <c r="L218">
        <f t="shared" si="23"/>
        <v>1.1299999999999999</v>
      </c>
      <c r="M218">
        <v>8870</v>
      </c>
      <c r="N218">
        <f t="shared" si="24"/>
        <v>887</v>
      </c>
      <c r="O218" s="4">
        <f t="shared" si="25"/>
        <v>784.95575221238948</v>
      </c>
      <c r="P218" t="s">
        <v>20</v>
      </c>
      <c r="Q218">
        <v>253</v>
      </c>
      <c r="R218">
        <f t="shared" si="26"/>
        <v>25.3</v>
      </c>
      <c r="S218">
        <v>18</v>
      </c>
      <c r="T218">
        <f>gym_members_exercise_tracking[[#This Row],[Water_Intake (liters)]]/10</f>
        <v>1.8</v>
      </c>
      <c r="U218">
        <v>4</v>
      </c>
      <c r="V218">
        <v>2</v>
      </c>
      <c r="W218">
        <v>213</v>
      </c>
      <c r="X218">
        <f t="shared" si="27"/>
        <v>21.3</v>
      </c>
    </row>
    <row r="219" spans="1:24" x14ac:dyDescent="0.3">
      <c r="A219">
        <v>43</v>
      </c>
      <c r="B219">
        <v>218</v>
      </c>
      <c r="C219" t="s">
        <v>17</v>
      </c>
      <c r="D219">
        <v>484</v>
      </c>
      <c r="E219">
        <f t="shared" si="21"/>
        <v>48.4</v>
      </c>
      <c r="F219">
        <v>161</v>
      </c>
      <c r="G219">
        <f t="shared" si="22"/>
        <v>1.61</v>
      </c>
      <c r="H219">
        <v>190</v>
      </c>
      <c r="I219">
        <v>127</v>
      </c>
      <c r="J219">
        <v>69</v>
      </c>
      <c r="K219">
        <v>128</v>
      </c>
      <c r="L219">
        <f t="shared" si="23"/>
        <v>1.28</v>
      </c>
      <c r="M219">
        <v>7320</v>
      </c>
      <c r="N219">
        <f t="shared" si="24"/>
        <v>732</v>
      </c>
      <c r="O219" s="4">
        <f t="shared" si="25"/>
        <v>571.875</v>
      </c>
      <c r="P219" t="s">
        <v>19</v>
      </c>
      <c r="Q219">
        <v>341</v>
      </c>
      <c r="R219">
        <f t="shared" si="26"/>
        <v>34.1</v>
      </c>
      <c r="S219">
        <v>24</v>
      </c>
      <c r="T219">
        <f>gym_members_exercise_tracking[[#This Row],[Water_Intake (liters)]]/10</f>
        <v>2.4</v>
      </c>
      <c r="U219">
        <v>2</v>
      </c>
      <c r="V219">
        <v>1</v>
      </c>
      <c r="W219">
        <v>1867</v>
      </c>
      <c r="X219">
        <f t="shared" si="27"/>
        <v>18.670000000000002</v>
      </c>
    </row>
    <row r="220" spans="1:24" x14ac:dyDescent="0.3">
      <c r="A220">
        <v>20</v>
      </c>
      <c r="B220">
        <v>219</v>
      </c>
      <c r="C220" t="s">
        <v>15</v>
      </c>
      <c r="D220">
        <v>764</v>
      </c>
      <c r="E220">
        <f t="shared" si="21"/>
        <v>76.400000000000006</v>
      </c>
      <c r="F220">
        <v>162</v>
      </c>
      <c r="G220">
        <f t="shared" si="22"/>
        <v>1.62</v>
      </c>
      <c r="H220">
        <v>168</v>
      </c>
      <c r="I220">
        <v>132</v>
      </c>
      <c r="J220">
        <v>51</v>
      </c>
      <c r="K220">
        <v>135</v>
      </c>
      <c r="L220">
        <f t="shared" si="23"/>
        <v>1.35</v>
      </c>
      <c r="M220">
        <v>9800</v>
      </c>
      <c r="N220">
        <f t="shared" si="24"/>
        <v>980</v>
      </c>
      <c r="O220" s="4">
        <f t="shared" si="25"/>
        <v>725.92592592592587</v>
      </c>
      <c r="P220" t="s">
        <v>19</v>
      </c>
      <c r="Q220">
        <v>212</v>
      </c>
      <c r="R220">
        <f t="shared" si="26"/>
        <v>21.2</v>
      </c>
      <c r="S220">
        <v>26</v>
      </c>
      <c r="T220">
        <f>gym_members_exercise_tracking[[#This Row],[Water_Intake (liters)]]/10</f>
        <v>2.6</v>
      </c>
      <c r="U220">
        <v>4</v>
      </c>
      <c r="V220">
        <v>2</v>
      </c>
      <c r="W220">
        <v>2911</v>
      </c>
      <c r="X220">
        <f t="shared" si="27"/>
        <v>29.11</v>
      </c>
    </row>
    <row r="221" spans="1:24" x14ac:dyDescent="0.3">
      <c r="A221">
        <v>36</v>
      </c>
      <c r="B221">
        <v>220</v>
      </c>
      <c r="C221" t="s">
        <v>15</v>
      </c>
      <c r="D221">
        <v>1102</v>
      </c>
      <c r="E221">
        <f t="shared" si="21"/>
        <v>110.2</v>
      </c>
      <c r="F221">
        <v>177</v>
      </c>
      <c r="G221">
        <f t="shared" si="22"/>
        <v>1.77</v>
      </c>
      <c r="H221">
        <v>191</v>
      </c>
      <c r="I221">
        <v>156</v>
      </c>
      <c r="J221">
        <v>74</v>
      </c>
      <c r="K221">
        <v>119</v>
      </c>
      <c r="L221">
        <f t="shared" si="23"/>
        <v>1.19</v>
      </c>
      <c r="M221">
        <v>10210</v>
      </c>
      <c r="N221">
        <f t="shared" si="24"/>
        <v>1021</v>
      </c>
      <c r="O221" s="4">
        <f t="shared" si="25"/>
        <v>857.98319327731099</v>
      </c>
      <c r="P221" t="s">
        <v>18</v>
      </c>
      <c r="Q221">
        <v>265</v>
      </c>
      <c r="R221">
        <f t="shared" si="26"/>
        <v>26.5</v>
      </c>
      <c r="S221">
        <v>34</v>
      </c>
      <c r="T221">
        <f>gym_members_exercise_tracking[[#This Row],[Water_Intake (liters)]]/10</f>
        <v>3.4</v>
      </c>
      <c r="U221">
        <v>2</v>
      </c>
      <c r="V221">
        <v>1</v>
      </c>
      <c r="W221">
        <v>3518</v>
      </c>
      <c r="X221">
        <f t="shared" si="27"/>
        <v>35.18</v>
      </c>
    </row>
    <row r="222" spans="1:24" x14ac:dyDescent="0.3">
      <c r="A222">
        <v>37</v>
      </c>
      <c r="B222">
        <v>221</v>
      </c>
      <c r="C222" t="s">
        <v>17</v>
      </c>
      <c r="D222">
        <v>729</v>
      </c>
      <c r="E222">
        <f t="shared" si="21"/>
        <v>72.900000000000006</v>
      </c>
      <c r="F222">
        <v>176</v>
      </c>
      <c r="G222">
        <f t="shared" si="22"/>
        <v>1.76</v>
      </c>
      <c r="H222">
        <v>192</v>
      </c>
      <c r="I222">
        <v>121</v>
      </c>
      <c r="J222">
        <v>52</v>
      </c>
      <c r="K222">
        <v>121</v>
      </c>
      <c r="L222">
        <f t="shared" si="23"/>
        <v>1.21</v>
      </c>
      <c r="M222">
        <v>7320</v>
      </c>
      <c r="N222">
        <f t="shared" si="24"/>
        <v>732</v>
      </c>
      <c r="O222" s="4">
        <f t="shared" si="25"/>
        <v>604.95867768595042</v>
      </c>
      <c r="P222" t="s">
        <v>20</v>
      </c>
      <c r="Q222">
        <v>275</v>
      </c>
      <c r="R222">
        <f t="shared" si="26"/>
        <v>27.5</v>
      </c>
      <c r="S222">
        <v>19</v>
      </c>
      <c r="T222">
        <f>gym_members_exercise_tracking[[#This Row],[Water_Intake (liters)]]/10</f>
        <v>1.9</v>
      </c>
      <c r="U222">
        <v>3</v>
      </c>
      <c r="V222">
        <v>2</v>
      </c>
      <c r="W222">
        <v>2353</v>
      </c>
      <c r="X222">
        <f t="shared" si="27"/>
        <v>23.53</v>
      </c>
    </row>
    <row r="223" spans="1:24" x14ac:dyDescent="0.3">
      <c r="A223">
        <v>49</v>
      </c>
      <c r="B223">
        <v>222</v>
      </c>
      <c r="C223" t="s">
        <v>15</v>
      </c>
      <c r="D223">
        <v>821</v>
      </c>
      <c r="E223">
        <f t="shared" si="21"/>
        <v>82.1</v>
      </c>
      <c r="F223">
        <v>186</v>
      </c>
      <c r="G223">
        <f t="shared" si="22"/>
        <v>1.86</v>
      </c>
      <c r="H223">
        <v>162</v>
      </c>
      <c r="I223">
        <v>160</v>
      </c>
      <c r="J223">
        <v>64</v>
      </c>
      <c r="K223">
        <v>187</v>
      </c>
      <c r="L223">
        <f t="shared" si="23"/>
        <v>1.87</v>
      </c>
      <c r="M223">
        <v>14810</v>
      </c>
      <c r="N223">
        <f t="shared" si="24"/>
        <v>1481</v>
      </c>
      <c r="O223" s="4">
        <f t="shared" si="25"/>
        <v>791.97860962566835</v>
      </c>
      <c r="P223" t="s">
        <v>20</v>
      </c>
      <c r="Q223">
        <v>142</v>
      </c>
      <c r="R223">
        <f t="shared" si="26"/>
        <v>14.2</v>
      </c>
      <c r="S223">
        <v>35</v>
      </c>
      <c r="T223">
        <f>gym_members_exercise_tracking[[#This Row],[Water_Intake (liters)]]/10</f>
        <v>3.5</v>
      </c>
      <c r="U223">
        <v>4</v>
      </c>
      <c r="V223">
        <v>3</v>
      </c>
      <c r="W223">
        <v>2373</v>
      </c>
      <c r="X223">
        <f t="shared" si="27"/>
        <v>23.73</v>
      </c>
    </row>
    <row r="224" spans="1:24" x14ac:dyDescent="0.3">
      <c r="A224">
        <v>24</v>
      </c>
      <c r="B224">
        <v>223</v>
      </c>
      <c r="C224" t="s">
        <v>17</v>
      </c>
      <c r="D224">
        <v>589</v>
      </c>
      <c r="E224">
        <f t="shared" si="21"/>
        <v>58.9</v>
      </c>
      <c r="F224">
        <v>176</v>
      </c>
      <c r="G224">
        <f t="shared" si="22"/>
        <v>1.76</v>
      </c>
      <c r="H224">
        <v>189</v>
      </c>
      <c r="I224">
        <v>130</v>
      </c>
      <c r="J224">
        <v>73</v>
      </c>
      <c r="K224">
        <v>63</v>
      </c>
      <c r="L224">
        <f t="shared" si="23"/>
        <v>6.3</v>
      </c>
      <c r="M224">
        <v>4100</v>
      </c>
      <c r="N224">
        <f t="shared" si="24"/>
        <v>410</v>
      </c>
      <c r="O224" s="4">
        <f t="shared" si="25"/>
        <v>65.079365079365076</v>
      </c>
      <c r="P224" t="s">
        <v>18</v>
      </c>
      <c r="Q224">
        <v>301</v>
      </c>
      <c r="R224">
        <f t="shared" si="26"/>
        <v>30.1</v>
      </c>
      <c r="S224">
        <v>17</v>
      </c>
      <c r="T224">
        <f>gym_members_exercise_tracking[[#This Row],[Water_Intake (liters)]]/10</f>
        <v>1.7</v>
      </c>
      <c r="U224">
        <v>3</v>
      </c>
      <c r="V224">
        <v>1</v>
      </c>
      <c r="W224">
        <v>1901</v>
      </c>
      <c r="X224">
        <f t="shared" si="27"/>
        <v>19.010000000000002</v>
      </c>
    </row>
    <row r="225" spans="1:24" x14ac:dyDescent="0.3">
      <c r="A225">
        <v>58</v>
      </c>
      <c r="B225">
        <v>224</v>
      </c>
      <c r="C225" t="s">
        <v>15</v>
      </c>
      <c r="D225">
        <v>822</v>
      </c>
      <c r="E225">
        <f t="shared" si="21"/>
        <v>82.2</v>
      </c>
      <c r="F225">
        <v>187</v>
      </c>
      <c r="G225">
        <f t="shared" si="22"/>
        <v>1.87</v>
      </c>
      <c r="H225">
        <v>171</v>
      </c>
      <c r="I225">
        <v>143</v>
      </c>
      <c r="J225">
        <v>55</v>
      </c>
      <c r="K225">
        <v>157</v>
      </c>
      <c r="L225">
        <f t="shared" si="23"/>
        <v>1.57</v>
      </c>
      <c r="M225">
        <v>11110</v>
      </c>
      <c r="N225">
        <f t="shared" si="24"/>
        <v>1111</v>
      </c>
      <c r="O225" s="4">
        <f t="shared" si="25"/>
        <v>707.64331210191085</v>
      </c>
      <c r="P225" t="s">
        <v>18</v>
      </c>
      <c r="Q225">
        <v>107</v>
      </c>
      <c r="R225">
        <f t="shared" si="26"/>
        <v>10.7</v>
      </c>
      <c r="S225">
        <v>35</v>
      </c>
      <c r="T225">
        <f>gym_members_exercise_tracking[[#This Row],[Water_Intake (liters)]]/10</f>
        <v>3.5</v>
      </c>
      <c r="U225">
        <v>4</v>
      </c>
      <c r="V225">
        <v>3</v>
      </c>
      <c r="W225">
        <v>2351</v>
      </c>
      <c r="X225">
        <f t="shared" si="27"/>
        <v>23.51</v>
      </c>
    </row>
    <row r="226" spans="1:24" x14ac:dyDescent="0.3">
      <c r="A226">
        <v>50</v>
      </c>
      <c r="B226">
        <v>225</v>
      </c>
      <c r="C226" t="s">
        <v>15</v>
      </c>
      <c r="D226">
        <v>967</v>
      </c>
      <c r="E226">
        <f t="shared" si="21"/>
        <v>96.7</v>
      </c>
      <c r="F226">
        <v>172</v>
      </c>
      <c r="G226">
        <f t="shared" si="22"/>
        <v>1.72</v>
      </c>
      <c r="H226">
        <v>188</v>
      </c>
      <c r="I226">
        <v>125</v>
      </c>
      <c r="J226">
        <v>62</v>
      </c>
      <c r="K226">
        <v>146</v>
      </c>
      <c r="L226">
        <f t="shared" si="23"/>
        <v>1.46</v>
      </c>
      <c r="M226">
        <v>9030</v>
      </c>
      <c r="N226">
        <f t="shared" si="24"/>
        <v>903</v>
      </c>
      <c r="O226" s="4">
        <f t="shared" si="25"/>
        <v>618.49315068493149</v>
      </c>
      <c r="P226" t="s">
        <v>20</v>
      </c>
      <c r="Q226">
        <v>257</v>
      </c>
      <c r="R226">
        <f t="shared" si="26"/>
        <v>25.7</v>
      </c>
      <c r="S226">
        <v>27</v>
      </c>
      <c r="T226">
        <f>gym_members_exercise_tracking[[#This Row],[Water_Intake (liters)]]/10</f>
        <v>2.7</v>
      </c>
      <c r="U226">
        <v>3</v>
      </c>
      <c r="V226">
        <v>2</v>
      </c>
      <c r="W226">
        <v>3269</v>
      </c>
      <c r="X226">
        <f t="shared" si="27"/>
        <v>32.69</v>
      </c>
    </row>
    <row r="227" spans="1:24" x14ac:dyDescent="0.3">
      <c r="A227">
        <v>57</v>
      </c>
      <c r="B227">
        <v>226</v>
      </c>
      <c r="C227" t="s">
        <v>15</v>
      </c>
      <c r="D227">
        <v>814</v>
      </c>
      <c r="E227">
        <f t="shared" si="21"/>
        <v>81.400000000000006</v>
      </c>
      <c r="F227">
        <v>186</v>
      </c>
      <c r="G227">
        <f t="shared" si="22"/>
        <v>1.86</v>
      </c>
      <c r="H227">
        <v>162</v>
      </c>
      <c r="I227">
        <v>145</v>
      </c>
      <c r="J227">
        <v>70</v>
      </c>
      <c r="K227">
        <v>18</v>
      </c>
      <c r="L227">
        <f t="shared" si="23"/>
        <v>1.8</v>
      </c>
      <c r="M227">
        <v>12920</v>
      </c>
      <c r="N227">
        <f t="shared" si="24"/>
        <v>1292</v>
      </c>
      <c r="O227" s="4">
        <f t="shared" si="25"/>
        <v>717.77777777777771</v>
      </c>
      <c r="P227" t="s">
        <v>19</v>
      </c>
      <c r="Q227">
        <v>120</v>
      </c>
      <c r="R227">
        <f t="shared" si="26"/>
        <v>12</v>
      </c>
      <c r="S227">
        <v>35</v>
      </c>
      <c r="T227">
        <f>gym_members_exercise_tracking[[#This Row],[Water_Intake (liters)]]/10</f>
        <v>3.5</v>
      </c>
      <c r="U227">
        <v>5</v>
      </c>
      <c r="V227">
        <v>3</v>
      </c>
      <c r="W227">
        <v>2353</v>
      </c>
      <c r="X227">
        <f t="shared" si="27"/>
        <v>23.53</v>
      </c>
    </row>
    <row r="228" spans="1:24" x14ac:dyDescent="0.3">
      <c r="A228">
        <v>56</v>
      </c>
      <c r="B228">
        <v>227</v>
      </c>
      <c r="C228" t="s">
        <v>15</v>
      </c>
      <c r="D228">
        <v>1078</v>
      </c>
      <c r="E228">
        <f t="shared" si="21"/>
        <v>107.8</v>
      </c>
      <c r="F228">
        <v>173</v>
      </c>
      <c r="G228">
        <f t="shared" si="22"/>
        <v>1.73</v>
      </c>
      <c r="H228">
        <v>185</v>
      </c>
      <c r="I228">
        <v>126</v>
      </c>
      <c r="J228">
        <v>50</v>
      </c>
      <c r="K228">
        <v>109</v>
      </c>
      <c r="L228">
        <f t="shared" si="23"/>
        <v>1.0900000000000001</v>
      </c>
      <c r="M228">
        <v>6800</v>
      </c>
      <c r="N228">
        <f t="shared" si="24"/>
        <v>680</v>
      </c>
      <c r="O228" s="4">
        <f t="shared" si="25"/>
        <v>623.85321100917429</v>
      </c>
      <c r="P228" t="s">
        <v>16</v>
      </c>
      <c r="Q228">
        <v>266</v>
      </c>
      <c r="R228">
        <f t="shared" si="26"/>
        <v>26.6</v>
      </c>
      <c r="S228">
        <v>28</v>
      </c>
      <c r="T228">
        <f>gym_members_exercise_tracking[[#This Row],[Water_Intake (liters)]]/10</f>
        <v>2.8</v>
      </c>
      <c r="U228">
        <v>3</v>
      </c>
      <c r="V228">
        <v>2</v>
      </c>
      <c r="W228">
        <v>3602</v>
      </c>
      <c r="X228">
        <f t="shared" si="27"/>
        <v>36.020000000000003</v>
      </c>
    </row>
    <row r="229" spans="1:24" x14ac:dyDescent="0.3">
      <c r="A229">
        <v>35</v>
      </c>
      <c r="B229">
        <v>228</v>
      </c>
      <c r="C229" t="s">
        <v>17</v>
      </c>
      <c r="D229">
        <v>658</v>
      </c>
      <c r="E229">
        <f t="shared" si="21"/>
        <v>65.8</v>
      </c>
      <c r="F229">
        <v>162</v>
      </c>
      <c r="G229">
        <f t="shared" si="22"/>
        <v>1.62</v>
      </c>
      <c r="H229">
        <v>189</v>
      </c>
      <c r="I229">
        <v>158</v>
      </c>
      <c r="J229">
        <v>69</v>
      </c>
      <c r="K229">
        <v>10</v>
      </c>
      <c r="L229">
        <f t="shared" si="23"/>
        <v>1</v>
      </c>
      <c r="M229">
        <v>7900</v>
      </c>
      <c r="N229">
        <f t="shared" si="24"/>
        <v>790</v>
      </c>
      <c r="O229" s="4">
        <f t="shared" si="25"/>
        <v>790</v>
      </c>
      <c r="P229" t="s">
        <v>19</v>
      </c>
      <c r="Q229">
        <v>338</v>
      </c>
      <c r="R229">
        <f t="shared" si="26"/>
        <v>33.799999999999997</v>
      </c>
      <c r="S229">
        <v>15</v>
      </c>
      <c r="T229">
        <f>gym_members_exercise_tracking[[#This Row],[Water_Intake (liters)]]/10</f>
        <v>1.5</v>
      </c>
      <c r="U229">
        <v>4</v>
      </c>
      <c r="V229">
        <v>2</v>
      </c>
      <c r="W229">
        <v>2507</v>
      </c>
      <c r="X229">
        <f t="shared" si="27"/>
        <v>25.07</v>
      </c>
    </row>
    <row r="230" spans="1:24" x14ac:dyDescent="0.3">
      <c r="A230">
        <v>57</v>
      </c>
      <c r="B230">
        <v>229</v>
      </c>
      <c r="C230" t="s">
        <v>17</v>
      </c>
      <c r="D230">
        <v>685</v>
      </c>
      <c r="E230">
        <f t="shared" si="21"/>
        <v>68.5</v>
      </c>
      <c r="F230">
        <v>156</v>
      </c>
      <c r="G230">
        <f t="shared" si="22"/>
        <v>1.56</v>
      </c>
      <c r="H230">
        <v>168</v>
      </c>
      <c r="I230">
        <v>138</v>
      </c>
      <c r="J230">
        <v>68</v>
      </c>
      <c r="K230">
        <v>145</v>
      </c>
      <c r="L230">
        <f t="shared" si="23"/>
        <v>1.45</v>
      </c>
      <c r="M230">
        <v>9000</v>
      </c>
      <c r="N230">
        <f t="shared" si="24"/>
        <v>900</v>
      </c>
      <c r="O230" s="4">
        <f t="shared" si="25"/>
        <v>620.68965517241384</v>
      </c>
      <c r="P230" t="s">
        <v>18</v>
      </c>
      <c r="Q230">
        <v>291</v>
      </c>
      <c r="R230">
        <f t="shared" si="26"/>
        <v>29.1</v>
      </c>
      <c r="S230">
        <v>16</v>
      </c>
      <c r="T230">
        <f>gym_members_exercise_tracking[[#This Row],[Water_Intake (liters)]]/10</f>
        <v>1.6</v>
      </c>
      <c r="U230">
        <v>4</v>
      </c>
      <c r="V230">
        <v>2</v>
      </c>
      <c r="W230">
        <v>2815</v>
      </c>
      <c r="X230">
        <f t="shared" si="27"/>
        <v>28.15</v>
      </c>
    </row>
    <row r="231" spans="1:24" x14ac:dyDescent="0.3">
      <c r="A231">
        <v>18</v>
      </c>
      <c r="B231">
        <v>230</v>
      </c>
      <c r="C231" t="s">
        <v>17</v>
      </c>
      <c r="D231">
        <v>639</v>
      </c>
      <c r="E231">
        <f t="shared" si="21"/>
        <v>63.9</v>
      </c>
      <c r="F231">
        <v>159</v>
      </c>
      <c r="G231">
        <f t="shared" si="22"/>
        <v>1.59</v>
      </c>
      <c r="H231">
        <v>185</v>
      </c>
      <c r="I231">
        <v>125</v>
      </c>
      <c r="J231">
        <v>50</v>
      </c>
      <c r="K231">
        <v>187</v>
      </c>
      <c r="L231">
        <f t="shared" si="23"/>
        <v>1.87</v>
      </c>
      <c r="M231">
        <v>11690</v>
      </c>
      <c r="N231">
        <f t="shared" si="24"/>
        <v>1169</v>
      </c>
      <c r="O231" s="4">
        <f t="shared" si="25"/>
        <v>625.13368983957218</v>
      </c>
      <c r="P231" t="s">
        <v>20</v>
      </c>
      <c r="Q231">
        <v>164</v>
      </c>
      <c r="R231">
        <f t="shared" si="26"/>
        <v>16.399999999999999</v>
      </c>
      <c r="S231">
        <v>27</v>
      </c>
      <c r="T231">
        <f>gym_members_exercise_tracking[[#This Row],[Water_Intake (liters)]]/10</f>
        <v>2.7</v>
      </c>
      <c r="U231">
        <v>4</v>
      </c>
      <c r="V231">
        <v>3</v>
      </c>
      <c r="W231">
        <v>2528</v>
      </c>
      <c r="X231">
        <f t="shared" si="27"/>
        <v>25.28</v>
      </c>
    </row>
    <row r="232" spans="1:24" x14ac:dyDescent="0.3">
      <c r="A232">
        <v>28</v>
      </c>
      <c r="B232">
        <v>231</v>
      </c>
      <c r="C232" t="s">
        <v>15</v>
      </c>
      <c r="D232">
        <v>763</v>
      </c>
      <c r="E232">
        <f t="shared" si="21"/>
        <v>76.3</v>
      </c>
      <c r="F232">
        <v>162</v>
      </c>
      <c r="G232">
        <f t="shared" si="22"/>
        <v>1.62</v>
      </c>
      <c r="H232">
        <v>161</v>
      </c>
      <c r="I232">
        <v>162</v>
      </c>
      <c r="J232">
        <v>70</v>
      </c>
      <c r="K232">
        <v>116</v>
      </c>
      <c r="L232">
        <f t="shared" si="23"/>
        <v>1.1599999999999999</v>
      </c>
      <c r="M232">
        <v>10340</v>
      </c>
      <c r="N232">
        <f t="shared" si="24"/>
        <v>1034</v>
      </c>
      <c r="O232" s="4">
        <f t="shared" si="25"/>
        <v>891.37931034482767</v>
      </c>
      <c r="P232" t="s">
        <v>20</v>
      </c>
      <c r="Q232">
        <v>201</v>
      </c>
      <c r="R232">
        <f t="shared" si="26"/>
        <v>20.100000000000001</v>
      </c>
      <c r="S232">
        <v>23</v>
      </c>
      <c r="T232">
        <f>gym_members_exercise_tracking[[#This Row],[Water_Intake (liters)]]/10</f>
        <v>2.2999999999999998</v>
      </c>
      <c r="U232">
        <v>3</v>
      </c>
      <c r="V232">
        <v>2</v>
      </c>
      <c r="W232">
        <v>2907</v>
      </c>
      <c r="X232">
        <f t="shared" si="27"/>
        <v>29.07</v>
      </c>
    </row>
    <row r="233" spans="1:24" x14ac:dyDescent="0.3">
      <c r="A233">
        <v>45</v>
      </c>
      <c r="B233">
        <v>232</v>
      </c>
      <c r="C233" t="s">
        <v>17</v>
      </c>
      <c r="D233">
        <v>445</v>
      </c>
      <c r="E233">
        <f t="shared" si="21"/>
        <v>44.5</v>
      </c>
      <c r="F233">
        <v>165</v>
      </c>
      <c r="G233">
        <f t="shared" si="22"/>
        <v>1.65</v>
      </c>
      <c r="H233">
        <v>162</v>
      </c>
      <c r="I233">
        <v>148</v>
      </c>
      <c r="J233">
        <v>71</v>
      </c>
      <c r="K233">
        <v>144</v>
      </c>
      <c r="L233">
        <f t="shared" si="23"/>
        <v>1.44</v>
      </c>
      <c r="M233">
        <v>9590</v>
      </c>
      <c r="N233">
        <f t="shared" si="24"/>
        <v>959</v>
      </c>
      <c r="O233" s="4">
        <f t="shared" si="25"/>
        <v>665.97222222222229</v>
      </c>
      <c r="P233" t="s">
        <v>16</v>
      </c>
      <c r="Q233">
        <v>307</v>
      </c>
      <c r="R233">
        <f t="shared" si="26"/>
        <v>30.7</v>
      </c>
      <c r="S233">
        <v>16</v>
      </c>
      <c r="T233">
        <f>gym_members_exercise_tracking[[#This Row],[Water_Intake (liters)]]/10</f>
        <v>1.6</v>
      </c>
      <c r="U233">
        <v>3</v>
      </c>
      <c r="V233">
        <v>1</v>
      </c>
      <c r="W233">
        <v>1635</v>
      </c>
      <c r="X233">
        <f t="shared" si="27"/>
        <v>16.350000000000001</v>
      </c>
    </row>
    <row r="234" spans="1:24" x14ac:dyDescent="0.3">
      <c r="A234">
        <v>42</v>
      </c>
      <c r="B234">
        <v>233</v>
      </c>
      <c r="C234" t="s">
        <v>17</v>
      </c>
      <c r="D234">
        <v>507</v>
      </c>
      <c r="E234">
        <f t="shared" si="21"/>
        <v>50.7</v>
      </c>
      <c r="F234">
        <v>175</v>
      </c>
      <c r="G234">
        <f t="shared" si="22"/>
        <v>1.75</v>
      </c>
      <c r="H234">
        <v>163</v>
      </c>
      <c r="I234">
        <v>162</v>
      </c>
      <c r="J234">
        <v>51</v>
      </c>
      <c r="K234">
        <v>129</v>
      </c>
      <c r="L234">
        <f t="shared" si="23"/>
        <v>1.29</v>
      </c>
      <c r="M234">
        <v>9400</v>
      </c>
      <c r="N234">
        <f t="shared" si="24"/>
        <v>940</v>
      </c>
      <c r="O234" s="4">
        <f t="shared" si="25"/>
        <v>728.68217054263562</v>
      </c>
      <c r="P234" t="s">
        <v>20</v>
      </c>
      <c r="Q234">
        <v>290</v>
      </c>
      <c r="R234">
        <f t="shared" si="26"/>
        <v>29</v>
      </c>
      <c r="S234">
        <v>19</v>
      </c>
      <c r="T234">
        <f>gym_members_exercise_tracking[[#This Row],[Water_Intake (liters)]]/10</f>
        <v>1.9</v>
      </c>
      <c r="U234">
        <v>3</v>
      </c>
      <c r="V234">
        <v>2</v>
      </c>
      <c r="W234">
        <v>1656</v>
      </c>
      <c r="X234">
        <f t="shared" si="27"/>
        <v>16.559999999999999</v>
      </c>
    </row>
    <row r="235" spans="1:24" x14ac:dyDescent="0.3">
      <c r="A235">
        <v>40</v>
      </c>
      <c r="B235">
        <v>234</v>
      </c>
      <c r="C235" t="s">
        <v>17</v>
      </c>
      <c r="D235">
        <v>551</v>
      </c>
      <c r="E235">
        <f t="shared" si="21"/>
        <v>55.1</v>
      </c>
      <c r="F235">
        <v>161</v>
      </c>
      <c r="G235">
        <f t="shared" si="22"/>
        <v>1.61</v>
      </c>
      <c r="H235">
        <v>184</v>
      </c>
      <c r="I235">
        <v>158</v>
      </c>
      <c r="J235">
        <v>64</v>
      </c>
      <c r="K235">
        <v>155</v>
      </c>
      <c r="L235">
        <f t="shared" si="23"/>
        <v>1.55</v>
      </c>
      <c r="M235">
        <v>12240</v>
      </c>
      <c r="N235">
        <f t="shared" si="24"/>
        <v>1224</v>
      </c>
      <c r="O235" s="4">
        <f t="shared" si="25"/>
        <v>789.67741935483866</v>
      </c>
      <c r="P235" t="s">
        <v>16</v>
      </c>
      <c r="Q235">
        <v>169</v>
      </c>
      <c r="R235">
        <f t="shared" si="26"/>
        <v>16.899999999999999</v>
      </c>
      <c r="S235">
        <v>27</v>
      </c>
      <c r="T235">
        <f>gym_members_exercise_tracking[[#This Row],[Water_Intake (liters)]]/10</f>
        <v>2.7</v>
      </c>
      <c r="U235">
        <v>4</v>
      </c>
      <c r="V235">
        <v>3</v>
      </c>
      <c r="W235">
        <v>2126</v>
      </c>
      <c r="X235">
        <f t="shared" si="27"/>
        <v>21.26</v>
      </c>
    </row>
    <row r="236" spans="1:24" x14ac:dyDescent="0.3">
      <c r="A236">
        <v>48</v>
      </c>
      <c r="B236">
        <v>235</v>
      </c>
      <c r="C236" t="s">
        <v>15</v>
      </c>
      <c r="D236">
        <v>737</v>
      </c>
      <c r="E236">
        <f t="shared" si="21"/>
        <v>73.7</v>
      </c>
      <c r="F236">
        <v>161</v>
      </c>
      <c r="G236">
        <f t="shared" si="22"/>
        <v>1.61</v>
      </c>
      <c r="H236">
        <v>172</v>
      </c>
      <c r="I236">
        <v>121</v>
      </c>
      <c r="J236">
        <v>63</v>
      </c>
      <c r="K236">
        <v>136</v>
      </c>
      <c r="L236">
        <f t="shared" si="23"/>
        <v>1.36</v>
      </c>
      <c r="M236">
        <v>8150</v>
      </c>
      <c r="N236">
        <f t="shared" si="24"/>
        <v>815</v>
      </c>
      <c r="O236" s="4">
        <f t="shared" si="25"/>
        <v>599.26470588235293</v>
      </c>
      <c r="P236" t="s">
        <v>19</v>
      </c>
      <c r="Q236">
        <v>218</v>
      </c>
      <c r="R236">
        <f t="shared" si="26"/>
        <v>21.8</v>
      </c>
      <c r="S236">
        <v>36</v>
      </c>
      <c r="T236">
        <f>gym_members_exercise_tracking[[#This Row],[Water_Intake (liters)]]/10</f>
        <v>3.6</v>
      </c>
      <c r="U236">
        <v>4</v>
      </c>
      <c r="V236">
        <v>2</v>
      </c>
      <c r="W236">
        <v>2843</v>
      </c>
      <c r="X236">
        <f t="shared" si="27"/>
        <v>28.43</v>
      </c>
    </row>
    <row r="237" spans="1:24" x14ac:dyDescent="0.3">
      <c r="A237">
        <v>47</v>
      </c>
      <c r="B237">
        <v>236</v>
      </c>
      <c r="C237" t="s">
        <v>15</v>
      </c>
      <c r="D237">
        <v>556</v>
      </c>
      <c r="E237">
        <f t="shared" si="21"/>
        <v>55.6</v>
      </c>
      <c r="F237">
        <v>177</v>
      </c>
      <c r="G237">
        <f t="shared" si="22"/>
        <v>1.77</v>
      </c>
      <c r="H237">
        <v>198</v>
      </c>
      <c r="I237">
        <v>138</v>
      </c>
      <c r="J237">
        <v>68</v>
      </c>
      <c r="K237">
        <v>12</v>
      </c>
      <c r="L237">
        <f t="shared" si="23"/>
        <v>1.2</v>
      </c>
      <c r="M237">
        <v>8200</v>
      </c>
      <c r="N237">
        <f t="shared" si="24"/>
        <v>820</v>
      </c>
      <c r="O237" s="4">
        <f t="shared" si="25"/>
        <v>683.33333333333337</v>
      </c>
      <c r="P237" t="s">
        <v>19</v>
      </c>
      <c r="Q237">
        <v>243</v>
      </c>
      <c r="R237">
        <f t="shared" si="26"/>
        <v>24.3</v>
      </c>
      <c r="S237">
        <v>29</v>
      </c>
      <c r="T237">
        <f>gym_members_exercise_tracking[[#This Row],[Water_Intake (liters)]]/10</f>
        <v>2.9</v>
      </c>
      <c r="U237">
        <v>4</v>
      </c>
      <c r="V237">
        <v>2</v>
      </c>
      <c r="W237">
        <v>1775</v>
      </c>
      <c r="X237">
        <f t="shared" si="27"/>
        <v>17.75</v>
      </c>
    </row>
    <row r="238" spans="1:24" x14ac:dyDescent="0.3">
      <c r="A238">
        <v>59</v>
      </c>
      <c r="B238">
        <v>237</v>
      </c>
      <c r="C238" t="s">
        <v>15</v>
      </c>
      <c r="D238">
        <v>869</v>
      </c>
      <c r="E238">
        <f t="shared" si="21"/>
        <v>86.9</v>
      </c>
      <c r="F238">
        <v>176</v>
      </c>
      <c r="G238">
        <f t="shared" si="22"/>
        <v>1.76</v>
      </c>
      <c r="H238">
        <v>194</v>
      </c>
      <c r="I238">
        <v>123</v>
      </c>
      <c r="J238">
        <v>60</v>
      </c>
      <c r="K238">
        <v>113</v>
      </c>
      <c r="L238">
        <f t="shared" si="23"/>
        <v>1.1299999999999999</v>
      </c>
      <c r="M238">
        <v>6880</v>
      </c>
      <c r="N238">
        <f t="shared" si="24"/>
        <v>688</v>
      </c>
      <c r="O238" s="4">
        <f t="shared" si="25"/>
        <v>608.84955752212397</v>
      </c>
      <c r="P238" t="s">
        <v>20</v>
      </c>
      <c r="Q238">
        <v>298</v>
      </c>
      <c r="R238">
        <f t="shared" si="26"/>
        <v>29.8</v>
      </c>
      <c r="S238">
        <v>31</v>
      </c>
      <c r="T238">
        <f>gym_members_exercise_tracking[[#This Row],[Water_Intake (liters)]]/10</f>
        <v>3.1</v>
      </c>
      <c r="U238">
        <v>3</v>
      </c>
      <c r="V238">
        <v>2</v>
      </c>
      <c r="W238">
        <v>2805</v>
      </c>
      <c r="X238">
        <f t="shared" si="27"/>
        <v>28.05</v>
      </c>
    </row>
    <row r="239" spans="1:24" x14ac:dyDescent="0.3">
      <c r="A239">
        <v>52</v>
      </c>
      <c r="B239">
        <v>238</v>
      </c>
      <c r="C239" t="s">
        <v>17</v>
      </c>
      <c r="D239">
        <v>603</v>
      </c>
      <c r="E239">
        <f t="shared" si="21"/>
        <v>60.3</v>
      </c>
      <c r="F239">
        <v>168</v>
      </c>
      <c r="G239">
        <f t="shared" si="22"/>
        <v>1.68</v>
      </c>
      <c r="H239">
        <v>182</v>
      </c>
      <c r="I239">
        <v>125</v>
      </c>
      <c r="J239">
        <v>64</v>
      </c>
      <c r="K239">
        <v>16</v>
      </c>
      <c r="L239">
        <f t="shared" si="23"/>
        <v>1.6</v>
      </c>
      <c r="M239">
        <v>9000</v>
      </c>
      <c r="N239">
        <f t="shared" si="24"/>
        <v>900</v>
      </c>
      <c r="O239" s="4">
        <f t="shared" si="25"/>
        <v>562.5</v>
      </c>
      <c r="P239" t="s">
        <v>20</v>
      </c>
      <c r="Q239">
        <v>165</v>
      </c>
      <c r="R239">
        <f t="shared" si="26"/>
        <v>16.5</v>
      </c>
      <c r="S239">
        <v>27</v>
      </c>
      <c r="T239">
        <f>gym_members_exercise_tracking[[#This Row],[Water_Intake (liters)]]/10</f>
        <v>2.7</v>
      </c>
      <c r="U239">
        <v>4</v>
      </c>
      <c r="V239">
        <v>3</v>
      </c>
      <c r="W239">
        <v>2136</v>
      </c>
      <c r="X239">
        <f t="shared" si="27"/>
        <v>21.36</v>
      </c>
    </row>
    <row r="240" spans="1:24" x14ac:dyDescent="0.3">
      <c r="A240">
        <v>24</v>
      </c>
      <c r="B240">
        <v>239</v>
      </c>
      <c r="C240" t="s">
        <v>17</v>
      </c>
      <c r="D240">
        <v>404</v>
      </c>
      <c r="E240">
        <f t="shared" si="21"/>
        <v>40.4</v>
      </c>
      <c r="F240">
        <v>164</v>
      </c>
      <c r="G240">
        <f t="shared" si="22"/>
        <v>1.64</v>
      </c>
      <c r="H240">
        <v>168</v>
      </c>
      <c r="I240">
        <v>168</v>
      </c>
      <c r="J240">
        <v>55</v>
      </c>
      <c r="K240">
        <v>99</v>
      </c>
      <c r="L240">
        <f t="shared" si="23"/>
        <v>9.9</v>
      </c>
      <c r="M240">
        <v>8320</v>
      </c>
      <c r="N240">
        <f t="shared" si="24"/>
        <v>832</v>
      </c>
      <c r="O240" s="4">
        <f t="shared" si="25"/>
        <v>84.040404040404042</v>
      </c>
      <c r="P240" t="s">
        <v>18</v>
      </c>
      <c r="Q240">
        <v>310</v>
      </c>
      <c r="R240">
        <f t="shared" si="26"/>
        <v>31</v>
      </c>
      <c r="S240">
        <v>19</v>
      </c>
      <c r="T240">
        <f>gym_members_exercise_tracking[[#This Row],[Water_Intake (liters)]]/10</f>
        <v>1.9</v>
      </c>
      <c r="U240">
        <v>2</v>
      </c>
      <c r="V240">
        <v>1</v>
      </c>
      <c r="W240">
        <v>1502</v>
      </c>
      <c r="X240">
        <f t="shared" si="27"/>
        <v>15.02</v>
      </c>
    </row>
    <row r="241" spans="1:24" x14ac:dyDescent="0.3">
      <c r="A241">
        <v>33</v>
      </c>
      <c r="B241">
        <v>240</v>
      </c>
      <c r="C241" t="s">
        <v>17</v>
      </c>
      <c r="D241">
        <v>785</v>
      </c>
      <c r="E241">
        <f t="shared" si="21"/>
        <v>78.5</v>
      </c>
      <c r="F241">
        <v>166</v>
      </c>
      <c r="G241">
        <f t="shared" si="22"/>
        <v>1.66</v>
      </c>
      <c r="H241">
        <v>161</v>
      </c>
      <c r="I241">
        <v>156</v>
      </c>
      <c r="J241">
        <v>69</v>
      </c>
      <c r="K241">
        <v>129</v>
      </c>
      <c r="L241">
        <f t="shared" si="23"/>
        <v>1.29</v>
      </c>
      <c r="M241">
        <v>10060</v>
      </c>
      <c r="N241">
        <f t="shared" si="24"/>
        <v>1006</v>
      </c>
      <c r="O241" s="4">
        <f t="shared" si="25"/>
        <v>779.84496124031011</v>
      </c>
      <c r="P241" t="s">
        <v>18</v>
      </c>
      <c r="Q241">
        <v>328</v>
      </c>
      <c r="R241">
        <f t="shared" si="26"/>
        <v>32.799999999999997</v>
      </c>
      <c r="S241">
        <v>19</v>
      </c>
      <c r="T241">
        <f>gym_members_exercise_tracking[[#This Row],[Water_Intake (liters)]]/10</f>
        <v>1.9</v>
      </c>
      <c r="U241">
        <v>4</v>
      </c>
      <c r="V241">
        <v>2</v>
      </c>
      <c r="W241">
        <v>2849</v>
      </c>
      <c r="X241">
        <f t="shared" si="27"/>
        <v>28.49</v>
      </c>
    </row>
    <row r="242" spans="1:24" x14ac:dyDescent="0.3">
      <c r="A242">
        <v>43</v>
      </c>
      <c r="B242">
        <v>241</v>
      </c>
      <c r="C242" t="s">
        <v>15</v>
      </c>
      <c r="D242">
        <v>1026</v>
      </c>
      <c r="E242">
        <f t="shared" si="21"/>
        <v>102.6</v>
      </c>
      <c r="F242">
        <v>172</v>
      </c>
      <c r="G242">
        <f t="shared" si="22"/>
        <v>1.72</v>
      </c>
      <c r="H242">
        <v>190</v>
      </c>
      <c r="I242">
        <v>147</v>
      </c>
      <c r="J242">
        <v>58</v>
      </c>
      <c r="K242">
        <v>82</v>
      </c>
      <c r="L242">
        <f t="shared" si="23"/>
        <v>8.1999999999999993</v>
      </c>
      <c r="M242">
        <v>5970</v>
      </c>
      <c r="N242">
        <f t="shared" si="24"/>
        <v>597</v>
      </c>
      <c r="O242" s="4">
        <f t="shared" si="25"/>
        <v>72.804878048780495</v>
      </c>
      <c r="P242" t="s">
        <v>20</v>
      </c>
      <c r="Q242">
        <v>275</v>
      </c>
      <c r="R242">
        <f t="shared" si="26"/>
        <v>27.5</v>
      </c>
      <c r="S242">
        <v>20</v>
      </c>
      <c r="T242">
        <f>gym_members_exercise_tracking[[#This Row],[Water_Intake (liters)]]/10</f>
        <v>2</v>
      </c>
      <c r="U242">
        <v>2</v>
      </c>
      <c r="V242">
        <v>1</v>
      </c>
      <c r="W242">
        <v>3468</v>
      </c>
      <c r="X242">
        <f t="shared" si="27"/>
        <v>34.68</v>
      </c>
    </row>
    <row r="243" spans="1:24" x14ac:dyDescent="0.3">
      <c r="A243">
        <v>19</v>
      </c>
      <c r="B243">
        <v>242</v>
      </c>
      <c r="C243" t="s">
        <v>15</v>
      </c>
      <c r="D243">
        <v>1108</v>
      </c>
      <c r="E243">
        <f t="shared" si="21"/>
        <v>110.8</v>
      </c>
      <c r="F243">
        <v>191</v>
      </c>
      <c r="G243">
        <f t="shared" si="22"/>
        <v>1.91</v>
      </c>
      <c r="H243">
        <v>161</v>
      </c>
      <c r="I243">
        <v>149</v>
      </c>
      <c r="J243">
        <v>54</v>
      </c>
      <c r="K243">
        <v>131</v>
      </c>
      <c r="L243">
        <f t="shared" si="23"/>
        <v>1.31</v>
      </c>
      <c r="M243">
        <v>10740</v>
      </c>
      <c r="N243">
        <f t="shared" si="24"/>
        <v>1074</v>
      </c>
      <c r="O243" s="4">
        <f t="shared" si="25"/>
        <v>819.84732824427476</v>
      </c>
      <c r="P243" t="s">
        <v>20</v>
      </c>
      <c r="Q243">
        <v>233</v>
      </c>
      <c r="R243">
        <f t="shared" si="26"/>
        <v>23.3</v>
      </c>
      <c r="S243">
        <v>29</v>
      </c>
      <c r="T243">
        <f>gym_members_exercise_tracking[[#This Row],[Water_Intake (liters)]]/10</f>
        <v>2.9</v>
      </c>
      <c r="U243">
        <v>2</v>
      </c>
      <c r="V243">
        <v>1</v>
      </c>
      <c r="W243">
        <v>3037</v>
      </c>
      <c r="X243">
        <f t="shared" si="27"/>
        <v>30.37</v>
      </c>
    </row>
    <row r="244" spans="1:24" x14ac:dyDescent="0.3">
      <c r="A244">
        <v>18</v>
      </c>
      <c r="B244">
        <v>243</v>
      </c>
      <c r="C244" t="s">
        <v>17</v>
      </c>
      <c r="D244">
        <v>609</v>
      </c>
      <c r="E244">
        <f t="shared" si="21"/>
        <v>60.9</v>
      </c>
      <c r="F244">
        <v>179</v>
      </c>
      <c r="G244">
        <f t="shared" si="22"/>
        <v>1.79</v>
      </c>
      <c r="H244">
        <v>191</v>
      </c>
      <c r="I244">
        <v>126</v>
      </c>
      <c r="J244">
        <v>69</v>
      </c>
      <c r="K244">
        <v>111</v>
      </c>
      <c r="L244">
        <f t="shared" si="23"/>
        <v>1.1100000000000001</v>
      </c>
      <c r="M244">
        <v>6990</v>
      </c>
      <c r="N244">
        <f t="shared" si="24"/>
        <v>699</v>
      </c>
      <c r="O244" s="4">
        <f t="shared" si="25"/>
        <v>629.72972972972968</v>
      </c>
      <c r="P244" t="s">
        <v>19</v>
      </c>
      <c r="Q244">
        <v>311</v>
      </c>
      <c r="R244">
        <f t="shared" si="26"/>
        <v>31.1</v>
      </c>
      <c r="S244">
        <v>21</v>
      </c>
      <c r="T244">
        <f>gym_members_exercise_tracking[[#This Row],[Water_Intake (liters)]]/10</f>
        <v>2.1</v>
      </c>
      <c r="U244">
        <v>2</v>
      </c>
      <c r="V244">
        <v>1</v>
      </c>
      <c r="W244">
        <v>1901</v>
      </c>
      <c r="X244">
        <f t="shared" si="27"/>
        <v>19.010000000000002</v>
      </c>
    </row>
    <row r="245" spans="1:24" x14ac:dyDescent="0.3">
      <c r="A245">
        <v>29</v>
      </c>
      <c r="B245">
        <v>244</v>
      </c>
      <c r="C245" t="s">
        <v>15</v>
      </c>
      <c r="D245">
        <v>557</v>
      </c>
      <c r="E245">
        <f t="shared" si="21"/>
        <v>55.7</v>
      </c>
      <c r="F245">
        <v>161</v>
      </c>
      <c r="G245">
        <f t="shared" si="22"/>
        <v>1.61</v>
      </c>
      <c r="H245">
        <v>177</v>
      </c>
      <c r="I245">
        <v>128</v>
      </c>
      <c r="J245">
        <v>51</v>
      </c>
      <c r="K245">
        <v>141</v>
      </c>
      <c r="L245">
        <f t="shared" si="23"/>
        <v>1.41</v>
      </c>
      <c r="M245">
        <v>9930</v>
      </c>
      <c r="N245">
        <f t="shared" si="24"/>
        <v>993</v>
      </c>
      <c r="O245" s="4">
        <f t="shared" si="25"/>
        <v>704.25531914893622</v>
      </c>
      <c r="P245" t="s">
        <v>20</v>
      </c>
      <c r="Q245">
        <v>287</v>
      </c>
      <c r="R245">
        <f t="shared" si="26"/>
        <v>28.7</v>
      </c>
      <c r="S245">
        <v>23</v>
      </c>
      <c r="T245">
        <f>gym_members_exercise_tracking[[#This Row],[Water_Intake (liters)]]/10</f>
        <v>2.2999999999999998</v>
      </c>
      <c r="U245">
        <v>3</v>
      </c>
      <c r="V245">
        <v>1</v>
      </c>
      <c r="W245">
        <v>2149</v>
      </c>
      <c r="X245">
        <f t="shared" si="27"/>
        <v>21.49</v>
      </c>
    </row>
    <row r="246" spans="1:24" x14ac:dyDescent="0.3">
      <c r="A246">
        <v>22</v>
      </c>
      <c r="B246">
        <v>245</v>
      </c>
      <c r="C246" t="s">
        <v>15</v>
      </c>
      <c r="D246">
        <v>1105</v>
      </c>
      <c r="E246">
        <f t="shared" si="21"/>
        <v>110.5</v>
      </c>
      <c r="F246">
        <v>192</v>
      </c>
      <c r="G246">
        <f t="shared" si="22"/>
        <v>1.92</v>
      </c>
      <c r="H246">
        <v>172</v>
      </c>
      <c r="I246">
        <v>144</v>
      </c>
      <c r="J246">
        <v>55</v>
      </c>
      <c r="K246">
        <v>116</v>
      </c>
      <c r="L246">
        <f t="shared" si="23"/>
        <v>1.1599999999999999</v>
      </c>
      <c r="M246">
        <v>9190</v>
      </c>
      <c r="N246">
        <f t="shared" si="24"/>
        <v>919</v>
      </c>
      <c r="O246" s="4">
        <f t="shared" si="25"/>
        <v>792.24137931034488</v>
      </c>
      <c r="P246" t="s">
        <v>18</v>
      </c>
      <c r="Q246">
        <v>202</v>
      </c>
      <c r="R246">
        <f t="shared" si="26"/>
        <v>20.2</v>
      </c>
      <c r="S246">
        <v>33</v>
      </c>
      <c r="T246">
        <f>gym_members_exercise_tracking[[#This Row],[Water_Intake (liters)]]/10</f>
        <v>3.3</v>
      </c>
      <c r="U246">
        <v>3</v>
      </c>
      <c r="V246">
        <v>2</v>
      </c>
      <c r="W246">
        <v>2998</v>
      </c>
      <c r="X246">
        <f t="shared" si="27"/>
        <v>29.98</v>
      </c>
    </row>
    <row r="247" spans="1:24" x14ac:dyDescent="0.3">
      <c r="A247">
        <v>54</v>
      </c>
      <c r="B247">
        <v>246</v>
      </c>
      <c r="C247" t="s">
        <v>15</v>
      </c>
      <c r="D247">
        <v>552</v>
      </c>
      <c r="E247">
        <f t="shared" si="21"/>
        <v>55.2</v>
      </c>
      <c r="F247">
        <v>171</v>
      </c>
      <c r="G247">
        <f t="shared" si="22"/>
        <v>1.71</v>
      </c>
      <c r="H247">
        <v>164</v>
      </c>
      <c r="I247">
        <v>152</v>
      </c>
      <c r="J247">
        <v>67</v>
      </c>
      <c r="K247">
        <v>77</v>
      </c>
      <c r="L247">
        <f t="shared" si="23"/>
        <v>7.7</v>
      </c>
      <c r="M247">
        <v>5790</v>
      </c>
      <c r="N247">
        <f t="shared" si="24"/>
        <v>579</v>
      </c>
      <c r="O247" s="4">
        <f t="shared" si="25"/>
        <v>75.194805194805198</v>
      </c>
      <c r="P247" t="s">
        <v>19</v>
      </c>
      <c r="Q247">
        <v>244</v>
      </c>
      <c r="R247">
        <f t="shared" si="26"/>
        <v>24.4</v>
      </c>
      <c r="S247">
        <v>28</v>
      </c>
      <c r="T247">
        <f>gym_members_exercise_tracking[[#This Row],[Water_Intake (liters)]]/10</f>
        <v>2.8</v>
      </c>
      <c r="U247">
        <v>2</v>
      </c>
      <c r="V247">
        <v>1</v>
      </c>
      <c r="W247">
        <v>1888</v>
      </c>
      <c r="X247">
        <f t="shared" si="27"/>
        <v>18.88</v>
      </c>
    </row>
    <row r="248" spans="1:24" x14ac:dyDescent="0.3">
      <c r="A248">
        <v>49</v>
      </c>
      <c r="B248">
        <v>247</v>
      </c>
      <c r="C248" t="s">
        <v>15</v>
      </c>
      <c r="D248">
        <v>465</v>
      </c>
      <c r="E248">
        <f t="shared" si="21"/>
        <v>46.5</v>
      </c>
      <c r="F248">
        <v>172</v>
      </c>
      <c r="G248">
        <f t="shared" si="22"/>
        <v>1.72</v>
      </c>
      <c r="H248">
        <v>169</v>
      </c>
      <c r="I248">
        <v>120</v>
      </c>
      <c r="J248">
        <v>72</v>
      </c>
      <c r="K248">
        <v>14</v>
      </c>
      <c r="L248">
        <f t="shared" si="23"/>
        <v>1.4</v>
      </c>
      <c r="M248">
        <v>8320</v>
      </c>
      <c r="N248">
        <f t="shared" si="24"/>
        <v>832</v>
      </c>
      <c r="O248" s="4">
        <f t="shared" si="25"/>
        <v>594.28571428571433</v>
      </c>
      <c r="P248" t="s">
        <v>16</v>
      </c>
      <c r="Q248">
        <v>222</v>
      </c>
      <c r="R248">
        <f t="shared" si="26"/>
        <v>22.2</v>
      </c>
      <c r="S248">
        <v>26</v>
      </c>
      <c r="T248">
        <f>gym_members_exercise_tracking[[#This Row],[Water_Intake (liters)]]/10</f>
        <v>2.6</v>
      </c>
      <c r="U248">
        <v>4</v>
      </c>
      <c r="V248">
        <v>2</v>
      </c>
      <c r="W248">
        <v>1572</v>
      </c>
      <c r="X248">
        <f t="shared" si="27"/>
        <v>15.72</v>
      </c>
    </row>
    <row r="249" spans="1:24" x14ac:dyDescent="0.3">
      <c r="A249">
        <v>26</v>
      </c>
      <c r="B249">
        <v>248</v>
      </c>
      <c r="C249" t="s">
        <v>17</v>
      </c>
      <c r="D249">
        <v>709</v>
      </c>
      <c r="E249">
        <f t="shared" si="21"/>
        <v>70.900000000000006</v>
      </c>
      <c r="F249">
        <v>166</v>
      </c>
      <c r="G249">
        <f t="shared" si="22"/>
        <v>1.66</v>
      </c>
      <c r="H249">
        <v>184</v>
      </c>
      <c r="I249">
        <v>125</v>
      </c>
      <c r="J249">
        <v>68</v>
      </c>
      <c r="K249">
        <v>81</v>
      </c>
      <c r="L249">
        <f t="shared" si="23"/>
        <v>8.1</v>
      </c>
      <c r="M249">
        <v>5060</v>
      </c>
      <c r="N249">
        <f t="shared" si="24"/>
        <v>506</v>
      </c>
      <c r="O249" s="4">
        <f t="shared" si="25"/>
        <v>62.46913580246914</v>
      </c>
      <c r="P249" t="s">
        <v>18</v>
      </c>
      <c r="Q249">
        <v>289</v>
      </c>
      <c r="R249">
        <f t="shared" si="26"/>
        <v>28.9</v>
      </c>
      <c r="S249">
        <v>17</v>
      </c>
      <c r="T249">
        <f>gym_members_exercise_tracking[[#This Row],[Water_Intake (liters)]]/10</f>
        <v>1.7</v>
      </c>
      <c r="U249">
        <v>3</v>
      </c>
      <c r="V249">
        <v>1</v>
      </c>
      <c r="W249">
        <v>2573</v>
      </c>
      <c r="X249">
        <f t="shared" si="27"/>
        <v>25.73</v>
      </c>
    </row>
    <row r="250" spans="1:24" x14ac:dyDescent="0.3">
      <c r="A250">
        <v>58</v>
      </c>
      <c r="B250">
        <v>249</v>
      </c>
      <c r="C250" t="s">
        <v>15</v>
      </c>
      <c r="D250">
        <v>746</v>
      </c>
      <c r="E250">
        <f t="shared" si="21"/>
        <v>74.599999999999994</v>
      </c>
      <c r="F250">
        <v>175</v>
      </c>
      <c r="G250">
        <f t="shared" si="22"/>
        <v>1.75</v>
      </c>
      <c r="H250">
        <v>193</v>
      </c>
      <c r="I250">
        <v>137</v>
      </c>
      <c r="J250">
        <v>58</v>
      </c>
      <c r="K250">
        <v>109</v>
      </c>
      <c r="L250">
        <f t="shared" si="23"/>
        <v>1.0900000000000001</v>
      </c>
      <c r="M250">
        <v>7390</v>
      </c>
      <c r="N250">
        <f t="shared" si="24"/>
        <v>739</v>
      </c>
      <c r="O250" s="4">
        <f t="shared" si="25"/>
        <v>677.98165137614671</v>
      </c>
      <c r="P250" t="s">
        <v>18</v>
      </c>
      <c r="Q250">
        <v>242</v>
      </c>
      <c r="R250">
        <f t="shared" si="26"/>
        <v>24.2</v>
      </c>
      <c r="S250">
        <v>29</v>
      </c>
      <c r="T250">
        <f>gym_members_exercise_tracking[[#This Row],[Water_Intake (liters)]]/10</f>
        <v>2.9</v>
      </c>
      <c r="U250">
        <v>2</v>
      </c>
      <c r="V250">
        <v>1</v>
      </c>
      <c r="W250">
        <v>2436</v>
      </c>
      <c r="X250">
        <f t="shared" si="27"/>
        <v>24.36</v>
      </c>
    </row>
    <row r="251" spans="1:24" x14ac:dyDescent="0.3">
      <c r="A251">
        <v>52</v>
      </c>
      <c r="B251">
        <v>250</v>
      </c>
      <c r="C251" t="s">
        <v>15</v>
      </c>
      <c r="D251">
        <v>451</v>
      </c>
      <c r="E251">
        <f t="shared" si="21"/>
        <v>45.1</v>
      </c>
      <c r="F251">
        <v>172</v>
      </c>
      <c r="G251">
        <f t="shared" si="22"/>
        <v>1.72</v>
      </c>
      <c r="H251">
        <v>196</v>
      </c>
      <c r="I251">
        <v>129</v>
      </c>
      <c r="J251">
        <v>70</v>
      </c>
      <c r="K251">
        <v>93</v>
      </c>
      <c r="L251">
        <f t="shared" si="23"/>
        <v>9.3000000000000007</v>
      </c>
      <c r="M251">
        <v>5940</v>
      </c>
      <c r="N251">
        <f t="shared" si="24"/>
        <v>594</v>
      </c>
      <c r="O251" s="4">
        <f t="shared" si="25"/>
        <v>63.87096774193548</v>
      </c>
      <c r="P251" t="s">
        <v>19</v>
      </c>
      <c r="Q251">
        <v>275</v>
      </c>
      <c r="R251">
        <f t="shared" si="26"/>
        <v>27.5</v>
      </c>
      <c r="S251">
        <v>33</v>
      </c>
      <c r="T251">
        <f>gym_members_exercise_tracking[[#This Row],[Water_Intake (liters)]]/10</f>
        <v>3.3</v>
      </c>
      <c r="U251">
        <v>2</v>
      </c>
      <c r="V251">
        <v>1</v>
      </c>
      <c r="W251">
        <v>1524</v>
      </c>
      <c r="X251">
        <f t="shared" si="27"/>
        <v>15.24</v>
      </c>
    </row>
    <row r="252" spans="1:24" x14ac:dyDescent="0.3">
      <c r="A252">
        <v>36</v>
      </c>
      <c r="B252">
        <v>251</v>
      </c>
      <c r="C252" t="s">
        <v>15</v>
      </c>
      <c r="D252">
        <v>999</v>
      </c>
      <c r="E252">
        <f t="shared" si="21"/>
        <v>99.9</v>
      </c>
      <c r="F252">
        <v>199</v>
      </c>
      <c r="G252">
        <f t="shared" si="22"/>
        <v>1.99</v>
      </c>
      <c r="H252">
        <v>189</v>
      </c>
      <c r="I252">
        <v>147</v>
      </c>
      <c r="J252">
        <v>73</v>
      </c>
      <c r="K252">
        <v>133</v>
      </c>
      <c r="L252">
        <f t="shared" si="23"/>
        <v>1.33</v>
      </c>
      <c r="M252">
        <v>10750</v>
      </c>
      <c r="N252">
        <f t="shared" si="24"/>
        <v>1075</v>
      </c>
      <c r="O252" s="4">
        <f t="shared" si="25"/>
        <v>808.27067669172925</v>
      </c>
      <c r="P252" t="s">
        <v>16</v>
      </c>
      <c r="Q252">
        <v>209</v>
      </c>
      <c r="R252">
        <f t="shared" si="26"/>
        <v>20.9</v>
      </c>
      <c r="S252">
        <v>25</v>
      </c>
      <c r="T252">
        <f>gym_members_exercise_tracking[[#This Row],[Water_Intake (liters)]]/10</f>
        <v>2.5</v>
      </c>
      <c r="U252">
        <v>3</v>
      </c>
      <c r="V252">
        <v>1</v>
      </c>
      <c r="W252">
        <v>2523</v>
      </c>
      <c r="X252">
        <f t="shared" si="27"/>
        <v>25.23</v>
      </c>
    </row>
    <row r="253" spans="1:24" x14ac:dyDescent="0.3">
      <c r="A253">
        <v>33</v>
      </c>
      <c r="B253">
        <v>252</v>
      </c>
      <c r="C253" t="s">
        <v>15</v>
      </c>
      <c r="D253">
        <v>1170</v>
      </c>
      <c r="E253">
        <f t="shared" si="21"/>
        <v>117</v>
      </c>
      <c r="F253">
        <v>161</v>
      </c>
      <c r="G253">
        <f t="shared" si="22"/>
        <v>1.61</v>
      </c>
      <c r="H253">
        <v>166</v>
      </c>
      <c r="I253">
        <v>130</v>
      </c>
      <c r="J253">
        <v>55</v>
      </c>
      <c r="K253">
        <v>104</v>
      </c>
      <c r="L253">
        <f t="shared" si="23"/>
        <v>1.04</v>
      </c>
      <c r="M253">
        <v>7440</v>
      </c>
      <c r="N253">
        <f t="shared" si="24"/>
        <v>744</v>
      </c>
      <c r="O253" s="4">
        <f t="shared" si="25"/>
        <v>715.38461538461536</v>
      </c>
      <c r="P253" t="s">
        <v>18</v>
      </c>
      <c r="Q253">
        <v>251</v>
      </c>
      <c r="R253">
        <f t="shared" si="26"/>
        <v>25.1</v>
      </c>
      <c r="S253">
        <v>24</v>
      </c>
      <c r="T253">
        <f>gym_members_exercise_tracking[[#This Row],[Water_Intake (liters)]]/10</f>
        <v>2.4</v>
      </c>
      <c r="U253">
        <v>3</v>
      </c>
      <c r="V253">
        <v>2</v>
      </c>
      <c r="W253">
        <v>4514</v>
      </c>
      <c r="X253">
        <f t="shared" si="27"/>
        <v>45.14</v>
      </c>
    </row>
    <row r="254" spans="1:24" x14ac:dyDescent="0.3">
      <c r="A254">
        <v>20</v>
      </c>
      <c r="B254">
        <v>253</v>
      </c>
      <c r="C254" t="s">
        <v>17</v>
      </c>
      <c r="D254">
        <v>759</v>
      </c>
      <c r="E254">
        <f t="shared" si="21"/>
        <v>75.900000000000006</v>
      </c>
      <c r="F254">
        <v>173</v>
      </c>
      <c r="G254">
        <f t="shared" si="22"/>
        <v>1.73</v>
      </c>
      <c r="H254">
        <v>165</v>
      </c>
      <c r="I254">
        <v>152</v>
      </c>
      <c r="J254">
        <v>63</v>
      </c>
      <c r="K254">
        <v>139</v>
      </c>
      <c r="L254">
        <f t="shared" si="23"/>
        <v>1.39</v>
      </c>
      <c r="M254">
        <v>10560</v>
      </c>
      <c r="N254">
        <f t="shared" si="24"/>
        <v>1056</v>
      </c>
      <c r="O254" s="4">
        <f t="shared" si="25"/>
        <v>759.71223021582739</v>
      </c>
      <c r="P254" t="s">
        <v>20</v>
      </c>
      <c r="Q254">
        <v>306</v>
      </c>
      <c r="R254">
        <f t="shared" si="26"/>
        <v>30.6</v>
      </c>
      <c r="S254">
        <v>21</v>
      </c>
      <c r="T254">
        <f>gym_members_exercise_tracking[[#This Row],[Water_Intake (liters)]]/10</f>
        <v>2.1</v>
      </c>
      <c r="U254">
        <v>4</v>
      </c>
      <c r="V254">
        <v>2</v>
      </c>
      <c r="W254">
        <v>2536</v>
      </c>
      <c r="X254">
        <f t="shared" si="27"/>
        <v>25.36</v>
      </c>
    </row>
    <row r="255" spans="1:24" x14ac:dyDescent="0.3">
      <c r="A255">
        <v>37</v>
      </c>
      <c r="B255">
        <v>254</v>
      </c>
      <c r="C255" t="s">
        <v>17</v>
      </c>
      <c r="D255">
        <v>712</v>
      </c>
      <c r="E255">
        <f t="shared" si="21"/>
        <v>71.2</v>
      </c>
      <c r="F255">
        <v>164</v>
      </c>
      <c r="G255">
        <f t="shared" si="22"/>
        <v>1.64</v>
      </c>
      <c r="H255">
        <v>162</v>
      </c>
      <c r="I255">
        <v>120</v>
      </c>
      <c r="J255">
        <v>73</v>
      </c>
      <c r="K255">
        <v>111</v>
      </c>
      <c r="L255">
        <f t="shared" si="23"/>
        <v>1.1100000000000001</v>
      </c>
      <c r="M255">
        <v>6660</v>
      </c>
      <c r="N255">
        <f t="shared" si="24"/>
        <v>666</v>
      </c>
      <c r="O255" s="4">
        <f t="shared" si="25"/>
        <v>600</v>
      </c>
      <c r="P255" t="s">
        <v>18</v>
      </c>
      <c r="Q255">
        <v>299</v>
      </c>
      <c r="R255">
        <f t="shared" si="26"/>
        <v>29.9</v>
      </c>
      <c r="S255">
        <v>17</v>
      </c>
      <c r="T255">
        <f>gym_members_exercise_tracking[[#This Row],[Water_Intake (liters)]]/10</f>
        <v>1.7</v>
      </c>
      <c r="U255">
        <v>3</v>
      </c>
      <c r="V255">
        <v>2</v>
      </c>
      <c r="W255">
        <v>2647</v>
      </c>
      <c r="X255">
        <f t="shared" si="27"/>
        <v>26.47</v>
      </c>
    </row>
    <row r="256" spans="1:24" x14ac:dyDescent="0.3">
      <c r="A256">
        <v>41</v>
      </c>
      <c r="B256">
        <v>255</v>
      </c>
      <c r="C256" t="s">
        <v>15</v>
      </c>
      <c r="D256">
        <v>788</v>
      </c>
      <c r="E256">
        <f t="shared" si="21"/>
        <v>78.8</v>
      </c>
      <c r="F256">
        <v>172</v>
      </c>
      <c r="G256">
        <f t="shared" si="22"/>
        <v>1.72</v>
      </c>
      <c r="H256">
        <v>172</v>
      </c>
      <c r="I256">
        <v>132</v>
      </c>
      <c r="J256">
        <v>62</v>
      </c>
      <c r="K256">
        <v>101</v>
      </c>
      <c r="L256">
        <f t="shared" si="23"/>
        <v>1.01</v>
      </c>
      <c r="M256">
        <v>6600</v>
      </c>
      <c r="N256">
        <f t="shared" si="24"/>
        <v>660</v>
      </c>
      <c r="O256" s="4">
        <f t="shared" si="25"/>
        <v>653.46534653465346</v>
      </c>
      <c r="P256" t="s">
        <v>19</v>
      </c>
      <c r="Q256">
        <v>273</v>
      </c>
      <c r="R256">
        <f t="shared" si="26"/>
        <v>27.3</v>
      </c>
      <c r="S256">
        <v>31</v>
      </c>
      <c r="T256">
        <f>gym_members_exercise_tracking[[#This Row],[Water_Intake (liters)]]/10</f>
        <v>3.1</v>
      </c>
      <c r="U256">
        <v>4</v>
      </c>
      <c r="V256">
        <v>2</v>
      </c>
      <c r="W256">
        <v>2664</v>
      </c>
      <c r="X256">
        <f t="shared" si="27"/>
        <v>26.64</v>
      </c>
    </row>
    <row r="257" spans="1:24" x14ac:dyDescent="0.3">
      <c r="A257">
        <v>50</v>
      </c>
      <c r="B257">
        <v>256</v>
      </c>
      <c r="C257" t="s">
        <v>15</v>
      </c>
      <c r="D257">
        <v>506</v>
      </c>
      <c r="E257">
        <f t="shared" si="21"/>
        <v>50.6</v>
      </c>
      <c r="F257">
        <v>169</v>
      </c>
      <c r="G257">
        <f t="shared" si="22"/>
        <v>1.69</v>
      </c>
      <c r="H257">
        <v>162</v>
      </c>
      <c r="I257">
        <v>156</v>
      </c>
      <c r="J257">
        <v>60</v>
      </c>
      <c r="K257">
        <v>131</v>
      </c>
      <c r="L257">
        <f t="shared" si="23"/>
        <v>1.31</v>
      </c>
      <c r="M257">
        <v>10120</v>
      </c>
      <c r="N257">
        <f t="shared" si="24"/>
        <v>1012</v>
      </c>
      <c r="O257" s="4">
        <f t="shared" si="25"/>
        <v>772.51908396946567</v>
      </c>
      <c r="P257" t="s">
        <v>19</v>
      </c>
      <c r="Q257">
        <v>238</v>
      </c>
      <c r="R257">
        <f t="shared" si="26"/>
        <v>23.8</v>
      </c>
      <c r="S257">
        <v>30</v>
      </c>
      <c r="T257">
        <f>gym_members_exercise_tracking[[#This Row],[Water_Intake (liters)]]/10</f>
        <v>3</v>
      </c>
      <c r="U257">
        <v>2</v>
      </c>
      <c r="V257">
        <v>1</v>
      </c>
      <c r="W257">
        <v>1772</v>
      </c>
      <c r="X257">
        <f t="shared" si="27"/>
        <v>17.72</v>
      </c>
    </row>
    <row r="258" spans="1:24" x14ac:dyDescent="0.3">
      <c r="A258">
        <v>41</v>
      </c>
      <c r="B258">
        <v>257</v>
      </c>
      <c r="C258" t="s">
        <v>15</v>
      </c>
      <c r="D258">
        <v>825</v>
      </c>
      <c r="E258">
        <f t="shared" si="21"/>
        <v>82.5</v>
      </c>
      <c r="F258">
        <v>179</v>
      </c>
      <c r="G258">
        <f t="shared" si="22"/>
        <v>1.79</v>
      </c>
      <c r="H258">
        <v>185</v>
      </c>
      <c r="I258">
        <v>139</v>
      </c>
      <c r="J258">
        <v>61</v>
      </c>
      <c r="K258">
        <v>169</v>
      </c>
      <c r="L258">
        <f t="shared" si="23"/>
        <v>1.69</v>
      </c>
      <c r="M258">
        <v>11630</v>
      </c>
      <c r="N258">
        <f t="shared" si="24"/>
        <v>1163</v>
      </c>
      <c r="O258" s="4">
        <f t="shared" si="25"/>
        <v>688.16568047337284</v>
      </c>
      <c r="P258" t="s">
        <v>19</v>
      </c>
      <c r="Q258">
        <v>147</v>
      </c>
      <c r="R258">
        <f t="shared" si="26"/>
        <v>14.7</v>
      </c>
      <c r="S258">
        <v>35</v>
      </c>
      <c r="T258">
        <f>gym_members_exercise_tracking[[#This Row],[Water_Intake (liters)]]/10</f>
        <v>3.5</v>
      </c>
      <c r="U258">
        <v>4</v>
      </c>
      <c r="V258">
        <v>3</v>
      </c>
      <c r="W258">
        <v>2575</v>
      </c>
      <c r="X258">
        <f t="shared" si="27"/>
        <v>25.75</v>
      </c>
    </row>
    <row r="259" spans="1:24" x14ac:dyDescent="0.3">
      <c r="A259">
        <v>28</v>
      </c>
      <c r="B259">
        <v>258</v>
      </c>
      <c r="C259" t="s">
        <v>15</v>
      </c>
      <c r="D259">
        <v>1085</v>
      </c>
      <c r="E259">
        <f t="shared" ref="E259:E322" si="28">IF(LEN($D259)=4, $D259/10, IF(LEN($D259)=3, $D259/10, IF(LEN($D259)=2, $D259 &amp; ".0", $D259)))</f>
        <v>108.5</v>
      </c>
      <c r="F259">
        <v>179</v>
      </c>
      <c r="G259">
        <f t="shared" ref="G259:G322" si="29">IF(LEN(F259)=3, F259/100, IF(LEN(F259)=2, (F259*10)/100, ""))</f>
        <v>1.79</v>
      </c>
      <c r="H259">
        <v>183</v>
      </c>
      <c r="I259">
        <v>120</v>
      </c>
      <c r="J259">
        <v>68</v>
      </c>
      <c r="K259">
        <v>133</v>
      </c>
      <c r="L259">
        <f t="shared" ref="L259:L322" si="30">IF(LEN(K259)=3, K259/100, IF(LEN(K259)=2, (K259*10)/100, ""))</f>
        <v>1.33</v>
      </c>
      <c r="M259">
        <v>8780</v>
      </c>
      <c r="N259">
        <f t="shared" ref="N259:N322" si="31">M259/10</f>
        <v>878</v>
      </c>
      <c r="O259" s="4">
        <f t="shared" ref="O259:O322" si="32">$N259/$L259</f>
        <v>660.1503759398496</v>
      </c>
      <c r="P259" t="s">
        <v>18</v>
      </c>
      <c r="Q259">
        <v>248</v>
      </c>
      <c r="R259">
        <f t="shared" ref="R259:R322" si="33">IF(LEN(Q259)=3, Q259/10, IF(LEN(Q259)=2, (Q259*10)/1, ""))</f>
        <v>24.8</v>
      </c>
      <c r="S259">
        <v>21</v>
      </c>
      <c r="T259">
        <f>gym_members_exercise_tracking[[#This Row],[Water_Intake (liters)]]/10</f>
        <v>2.1</v>
      </c>
      <c r="U259">
        <v>4</v>
      </c>
      <c r="V259">
        <v>2</v>
      </c>
      <c r="W259">
        <v>3386</v>
      </c>
      <c r="X259">
        <f t="shared" ref="X259:X322" si="34">IF(LEN($W259)=4, $W259/100, IF(LEN($W259)=3, $W259/10, $W259))</f>
        <v>33.86</v>
      </c>
    </row>
    <row r="260" spans="1:24" x14ac:dyDescent="0.3">
      <c r="A260">
        <v>25</v>
      </c>
      <c r="B260">
        <v>259</v>
      </c>
      <c r="C260" t="s">
        <v>15</v>
      </c>
      <c r="D260">
        <v>499</v>
      </c>
      <c r="E260">
        <f t="shared" si="28"/>
        <v>49.9</v>
      </c>
      <c r="F260">
        <v>198</v>
      </c>
      <c r="G260">
        <f t="shared" si="29"/>
        <v>1.98</v>
      </c>
      <c r="H260">
        <v>165</v>
      </c>
      <c r="I260">
        <v>122</v>
      </c>
      <c r="J260">
        <v>68</v>
      </c>
      <c r="K260">
        <v>115</v>
      </c>
      <c r="L260">
        <f t="shared" si="30"/>
        <v>1.1499999999999999</v>
      </c>
      <c r="M260">
        <v>7720</v>
      </c>
      <c r="N260">
        <f t="shared" si="31"/>
        <v>772</v>
      </c>
      <c r="O260" s="4">
        <f t="shared" si="32"/>
        <v>671.304347826087</v>
      </c>
      <c r="P260" t="s">
        <v>16</v>
      </c>
      <c r="Q260">
        <v>257</v>
      </c>
      <c r="R260">
        <f t="shared" si="33"/>
        <v>25.7</v>
      </c>
      <c r="S260">
        <v>21</v>
      </c>
      <c r="T260">
        <f>gym_members_exercise_tracking[[#This Row],[Water_Intake (liters)]]/10</f>
        <v>2.1</v>
      </c>
      <c r="U260">
        <v>3</v>
      </c>
      <c r="V260">
        <v>2</v>
      </c>
      <c r="W260">
        <v>1273</v>
      </c>
      <c r="X260">
        <f t="shared" si="34"/>
        <v>12.73</v>
      </c>
    </row>
    <row r="261" spans="1:24" x14ac:dyDescent="0.3">
      <c r="A261">
        <v>53</v>
      </c>
      <c r="B261">
        <v>260</v>
      </c>
      <c r="C261" t="s">
        <v>15</v>
      </c>
      <c r="D261">
        <v>1251</v>
      </c>
      <c r="E261">
        <f t="shared" si="28"/>
        <v>125.1</v>
      </c>
      <c r="F261">
        <v>191</v>
      </c>
      <c r="G261">
        <f t="shared" si="29"/>
        <v>1.91</v>
      </c>
      <c r="H261">
        <v>171</v>
      </c>
      <c r="I261">
        <v>137</v>
      </c>
      <c r="J261">
        <v>70</v>
      </c>
      <c r="K261">
        <v>52</v>
      </c>
      <c r="L261">
        <f t="shared" si="30"/>
        <v>5.2</v>
      </c>
      <c r="M261">
        <v>3530</v>
      </c>
      <c r="N261">
        <f t="shared" si="31"/>
        <v>353</v>
      </c>
      <c r="O261" s="4">
        <f t="shared" si="32"/>
        <v>67.884615384615387</v>
      </c>
      <c r="P261" t="s">
        <v>20</v>
      </c>
      <c r="Q261">
        <v>283</v>
      </c>
      <c r="R261">
        <f t="shared" si="33"/>
        <v>28.3</v>
      </c>
      <c r="S261">
        <v>31</v>
      </c>
      <c r="T261">
        <f>gym_members_exercise_tracking[[#This Row],[Water_Intake (liters)]]/10</f>
        <v>3.1</v>
      </c>
      <c r="U261">
        <v>2</v>
      </c>
      <c r="V261">
        <v>1</v>
      </c>
      <c r="W261">
        <v>3429</v>
      </c>
      <c r="X261">
        <f t="shared" si="34"/>
        <v>34.29</v>
      </c>
    </row>
    <row r="262" spans="1:24" x14ac:dyDescent="0.3">
      <c r="A262">
        <v>55</v>
      </c>
      <c r="B262">
        <v>261</v>
      </c>
      <c r="C262" t="s">
        <v>17</v>
      </c>
      <c r="D262">
        <v>797</v>
      </c>
      <c r="E262">
        <f t="shared" si="28"/>
        <v>79.7</v>
      </c>
      <c r="F262">
        <v>166</v>
      </c>
      <c r="G262">
        <f t="shared" si="29"/>
        <v>1.66</v>
      </c>
      <c r="H262">
        <v>195</v>
      </c>
      <c r="I262">
        <v>160</v>
      </c>
      <c r="J262">
        <v>68</v>
      </c>
      <c r="K262">
        <v>106</v>
      </c>
      <c r="L262">
        <f t="shared" si="30"/>
        <v>1.06</v>
      </c>
      <c r="M262">
        <v>7630</v>
      </c>
      <c r="N262">
        <f t="shared" si="31"/>
        <v>763</v>
      </c>
      <c r="O262" s="4">
        <f t="shared" si="32"/>
        <v>719.81132075471692</v>
      </c>
      <c r="P262" t="s">
        <v>19</v>
      </c>
      <c r="Q262">
        <v>278</v>
      </c>
      <c r="R262">
        <f t="shared" si="33"/>
        <v>27.8</v>
      </c>
      <c r="S262">
        <v>19</v>
      </c>
      <c r="T262">
        <f>gym_members_exercise_tracking[[#This Row],[Water_Intake (liters)]]/10</f>
        <v>1.9</v>
      </c>
      <c r="U262">
        <v>2</v>
      </c>
      <c r="V262">
        <v>1</v>
      </c>
      <c r="W262">
        <v>2892</v>
      </c>
      <c r="X262">
        <f t="shared" si="34"/>
        <v>28.92</v>
      </c>
    </row>
    <row r="263" spans="1:24" x14ac:dyDescent="0.3">
      <c r="A263">
        <v>57</v>
      </c>
      <c r="B263">
        <v>262</v>
      </c>
      <c r="C263" t="s">
        <v>15</v>
      </c>
      <c r="D263">
        <v>1268</v>
      </c>
      <c r="E263">
        <f t="shared" si="28"/>
        <v>126.8</v>
      </c>
      <c r="F263">
        <v>163</v>
      </c>
      <c r="G263">
        <f t="shared" si="29"/>
        <v>1.63</v>
      </c>
      <c r="H263">
        <v>161</v>
      </c>
      <c r="I263">
        <v>133</v>
      </c>
      <c r="J263">
        <v>73</v>
      </c>
      <c r="K263">
        <v>96</v>
      </c>
      <c r="L263">
        <f t="shared" si="30"/>
        <v>9.6</v>
      </c>
      <c r="M263">
        <v>6320</v>
      </c>
      <c r="N263">
        <f t="shared" si="31"/>
        <v>632</v>
      </c>
      <c r="O263" s="4">
        <f t="shared" si="32"/>
        <v>65.833333333333343</v>
      </c>
      <c r="P263" t="s">
        <v>16</v>
      </c>
      <c r="Q263">
        <v>208</v>
      </c>
      <c r="R263">
        <f t="shared" si="33"/>
        <v>20.8</v>
      </c>
      <c r="S263">
        <v>21</v>
      </c>
      <c r="T263">
        <f>gym_members_exercise_tracking[[#This Row],[Water_Intake (liters)]]/10</f>
        <v>2.1</v>
      </c>
      <c r="U263">
        <v>2</v>
      </c>
      <c r="V263">
        <v>1</v>
      </c>
      <c r="W263">
        <v>4772</v>
      </c>
      <c r="X263">
        <f t="shared" si="34"/>
        <v>47.72</v>
      </c>
    </row>
    <row r="264" spans="1:24" x14ac:dyDescent="0.3">
      <c r="A264">
        <v>37</v>
      </c>
      <c r="B264">
        <v>263</v>
      </c>
      <c r="C264" t="s">
        <v>17</v>
      </c>
      <c r="D264">
        <v>546</v>
      </c>
      <c r="E264">
        <f t="shared" si="28"/>
        <v>54.6</v>
      </c>
      <c r="F264">
        <v>157</v>
      </c>
      <c r="G264">
        <f t="shared" si="29"/>
        <v>1.57</v>
      </c>
      <c r="H264">
        <v>170</v>
      </c>
      <c r="I264">
        <v>150</v>
      </c>
      <c r="J264">
        <v>62</v>
      </c>
      <c r="K264">
        <v>131</v>
      </c>
      <c r="L264">
        <f t="shared" si="30"/>
        <v>1.31</v>
      </c>
      <c r="M264">
        <v>9820</v>
      </c>
      <c r="N264">
        <f t="shared" si="31"/>
        <v>982</v>
      </c>
      <c r="O264" s="4">
        <f t="shared" si="32"/>
        <v>749.61832061068696</v>
      </c>
      <c r="P264" t="s">
        <v>20</v>
      </c>
      <c r="Q264">
        <v>321</v>
      </c>
      <c r="R264">
        <f t="shared" si="33"/>
        <v>32.1</v>
      </c>
      <c r="S264">
        <v>24</v>
      </c>
      <c r="T264">
        <f>gym_members_exercise_tracking[[#This Row],[Water_Intake (liters)]]/10</f>
        <v>2.4</v>
      </c>
      <c r="U264">
        <v>3</v>
      </c>
      <c r="V264">
        <v>1</v>
      </c>
      <c r="W264">
        <v>2215</v>
      </c>
      <c r="X264">
        <f t="shared" si="34"/>
        <v>22.15</v>
      </c>
    </row>
    <row r="265" spans="1:24" x14ac:dyDescent="0.3">
      <c r="A265">
        <v>52</v>
      </c>
      <c r="B265">
        <v>264</v>
      </c>
      <c r="C265" t="s">
        <v>17</v>
      </c>
      <c r="D265">
        <v>478</v>
      </c>
      <c r="E265">
        <f t="shared" si="28"/>
        <v>47.8</v>
      </c>
      <c r="F265">
        <v>154</v>
      </c>
      <c r="G265">
        <f t="shared" si="29"/>
        <v>1.54</v>
      </c>
      <c r="H265">
        <v>198</v>
      </c>
      <c r="I265">
        <v>146</v>
      </c>
      <c r="J265">
        <v>63</v>
      </c>
      <c r="K265">
        <v>134</v>
      </c>
      <c r="L265">
        <f t="shared" si="30"/>
        <v>1.34</v>
      </c>
      <c r="M265">
        <v>8800</v>
      </c>
      <c r="N265">
        <f t="shared" si="31"/>
        <v>880</v>
      </c>
      <c r="O265" s="4">
        <f t="shared" si="32"/>
        <v>656.71641791044772</v>
      </c>
      <c r="P265" t="s">
        <v>19</v>
      </c>
      <c r="Q265">
        <v>298</v>
      </c>
      <c r="R265">
        <f t="shared" si="33"/>
        <v>29.8</v>
      </c>
      <c r="S265">
        <v>19</v>
      </c>
      <c r="T265">
        <f>gym_members_exercise_tracking[[#This Row],[Water_Intake (liters)]]/10</f>
        <v>1.9</v>
      </c>
      <c r="U265">
        <v>3</v>
      </c>
      <c r="V265">
        <v>2</v>
      </c>
      <c r="W265">
        <v>2016</v>
      </c>
      <c r="X265">
        <f t="shared" si="34"/>
        <v>20.16</v>
      </c>
    </row>
    <row r="266" spans="1:24" x14ac:dyDescent="0.3">
      <c r="A266">
        <v>42</v>
      </c>
      <c r="B266">
        <v>265</v>
      </c>
      <c r="C266" t="s">
        <v>15</v>
      </c>
      <c r="D266">
        <v>979</v>
      </c>
      <c r="E266">
        <f t="shared" si="28"/>
        <v>97.9</v>
      </c>
      <c r="F266">
        <v>191</v>
      </c>
      <c r="G266">
        <f t="shared" si="29"/>
        <v>1.91</v>
      </c>
      <c r="H266">
        <v>193</v>
      </c>
      <c r="I266">
        <v>136</v>
      </c>
      <c r="J266">
        <v>73</v>
      </c>
      <c r="K266">
        <v>101</v>
      </c>
      <c r="L266">
        <f t="shared" si="30"/>
        <v>1.01</v>
      </c>
      <c r="M266">
        <v>6800</v>
      </c>
      <c r="N266">
        <f t="shared" si="31"/>
        <v>680</v>
      </c>
      <c r="O266" s="4">
        <f t="shared" si="32"/>
        <v>673.26732673267327</v>
      </c>
      <c r="P266" t="s">
        <v>20</v>
      </c>
      <c r="Q266">
        <v>290</v>
      </c>
      <c r="R266">
        <f t="shared" si="33"/>
        <v>29</v>
      </c>
      <c r="S266">
        <v>28</v>
      </c>
      <c r="T266">
        <f>gym_members_exercise_tracking[[#This Row],[Water_Intake (liters)]]/10</f>
        <v>2.8</v>
      </c>
      <c r="U266">
        <v>3</v>
      </c>
      <c r="V266">
        <v>2</v>
      </c>
      <c r="W266">
        <v>2684</v>
      </c>
      <c r="X266">
        <f t="shared" si="34"/>
        <v>26.84</v>
      </c>
    </row>
    <row r="267" spans="1:24" x14ac:dyDescent="0.3">
      <c r="A267">
        <v>52</v>
      </c>
      <c r="B267">
        <v>266</v>
      </c>
      <c r="C267" t="s">
        <v>17</v>
      </c>
      <c r="D267">
        <v>631</v>
      </c>
      <c r="E267">
        <f t="shared" si="28"/>
        <v>63.1</v>
      </c>
      <c r="F267">
        <v>154</v>
      </c>
      <c r="G267">
        <f t="shared" si="29"/>
        <v>1.54</v>
      </c>
      <c r="H267">
        <v>185</v>
      </c>
      <c r="I267">
        <v>165</v>
      </c>
      <c r="J267">
        <v>67</v>
      </c>
      <c r="K267">
        <v>136</v>
      </c>
      <c r="L267">
        <f t="shared" si="30"/>
        <v>1.36</v>
      </c>
      <c r="M267">
        <v>10100</v>
      </c>
      <c r="N267">
        <f t="shared" si="31"/>
        <v>1010</v>
      </c>
      <c r="O267" s="4">
        <f t="shared" si="32"/>
        <v>742.64705882352939</v>
      </c>
      <c r="P267" t="s">
        <v>20</v>
      </c>
      <c r="Q267">
        <v>348</v>
      </c>
      <c r="R267">
        <f t="shared" si="33"/>
        <v>34.799999999999997</v>
      </c>
      <c r="S267">
        <v>18</v>
      </c>
      <c r="T267">
        <f>gym_members_exercise_tracking[[#This Row],[Water_Intake (liters)]]/10</f>
        <v>1.8</v>
      </c>
      <c r="U267">
        <v>3</v>
      </c>
      <c r="V267">
        <v>2</v>
      </c>
      <c r="W267">
        <v>2661</v>
      </c>
      <c r="X267">
        <f t="shared" si="34"/>
        <v>26.61</v>
      </c>
    </row>
    <row r="268" spans="1:24" x14ac:dyDescent="0.3">
      <c r="A268">
        <v>42</v>
      </c>
      <c r="B268">
        <v>267</v>
      </c>
      <c r="C268" t="s">
        <v>17</v>
      </c>
      <c r="D268">
        <v>724</v>
      </c>
      <c r="E268">
        <f t="shared" si="28"/>
        <v>72.400000000000006</v>
      </c>
      <c r="F268">
        <v>169</v>
      </c>
      <c r="G268">
        <f t="shared" si="29"/>
        <v>1.69</v>
      </c>
      <c r="H268">
        <v>177</v>
      </c>
      <c r="I268">
        <v>148</v>
      </c>
      <c r="J268">
        <v>61</v>
      </c>
      <c r="K268">
        <v>107</v>
      </c>
      <c r="L268">
        <f t="shared" si="30"/>
        <v>1.07</v>
      </c>
      <c r="M268">
        <v>7130</v>
      </c>
      <c r="N268">
        <f t="shared" si="31"/>
        <v>713</v>
      </c>
      <c r="O268" s="4">
        <f t="shared" si="32"/>
        <v>666.35514018691583</v>
      </c>
      <c r="P268" t="s">
        <v>16</v>
      </c>
      <c r="Q268">
        <v>290</v>
      </c>
      <c r="R268">
        <f t="shared" si="33"/>
        <v>29</v>
      </c>
      <c r="S268">
        <v>23</v>
      </c>
      <c r="T268">
        <f>gym_members_exercise_tracking[[#This Row],[Water_Intake (liters)]]/10</f>
        <v>2.2999999999999998</v>
      </c>
      <c r="U268">
        <v>3</v>
      </c>
      <c r="V268">
        <v>2</v>
      </c>
      <c r="W268">
        <v>2535</v>
      </c>
      <c r="X268">
        <f t="shared" si="34"/>
        <v>25.35</v>
      </c>
    </row>
    <row r="269" spans="1:24" x14ac:dyDescent="0.3">
      <c r="A269">
        <v>46</v>
      </c>
      <c r="B269">
        <v>268</v>
      </c>
      <c r="C269" t="s">
        <v>17</v>
      </c>
      <c r="D269">
        <v>589</v>
      </c>
      <c r="E269">
        <f t="shared" si="28"/>
        <v>58.9</v>
      </c>
      <c r="F269">
        <v>17</v>
      </c>
      <c r="G269">
        <f t="shared" si="29"/>
        <v>1.7</v>
      </c>
      <c r="H269">
        <v>180</v>
      </c>
      <c r="I269">
        <v>155</v>
      </c>
      <c r="J269">
        <v>53</v>
      </c>
      <c r="K269">
        <v>152</v>
      </c>
      <c r="L269">
        <f t="shared" si="30"/>
        <v>1.52</v>
      </c>
      <c r="M269">
        <v>10600</v>
      </c>
      <c r="N269">
        <f t="shared" si="31"/>
        <v>1060</v>
      </c>
      <c r="O269" s="4">
        <f t="shared" si="32"/>
        <v>697.36842105263156</v>
      </c>
      <c r="P269" t="s">
        <v>20</v>
      </c>
      <c r="Q269">
        <v>171</v>
      </c>
      <c r="R269">
        <f t="shared" si="33"/>
        <v>17.100000000000001</v>
      </c>
      <c r="S269">
        <v>27</v>
      </c>
      <c r="T269">
        <f>gym_members_exercise_tracking[[#This Row],[Water_Intake (liters)]]/10</f>
        <v>2.7</v>
      </c>
      <c r="U269">
        <v>4</v>
      </c>
      <c r="V269">
        <v>3</v>
      </c>
      <c r="W269">
        <v>2038</v>
      </c>
      <c r="X269">
        <f t="shared" si="34"/>
        <v>20.38</v>
      </c>
    </row>
    <row r="270" spans="1:24" x14ac:dyDescent="0.3">
      <c r="A270">
        <v>35</v>
      </c>
      <c r="B270">
        <v>269</v>
      </c>
      <c r="C270" t="s">
        <v>17</v>
      </c>
      <c r="D270">
        <v>504</v>
      </c>
      <c r="E270">
        <f t="shared" si="28"/>
        <v>50.4</v>
      </c>
      <c r="F270">
        <v>16</v>
      </c>
      <c r="G270">
        <f t="shared" si="29"/>
        <v>1.6</v>
      </c>
      <c r="H270">
        <v>195</v>
      </c>
      <c r="I270">
        <v>156</v>
      </c>
      <c r="J270">
        <v>59</v>
      </c>
      <c r="K270">
        <v>103</v>
      </c>
      <c r="L270">
        <f t="shared" si="30"/>
        <v>1.03</v>
      </c>
      <c r="M270">
        <v>8030</v>
      </c>
      <c r="N270">
        <f t="shared" si="31"/>
        <v>803</v>
      </c>
      <c r="O270" s="4">
        <f t="shared" si="32"/>
        <v>779.61165048543683</v>
      </c>
      <c r="P270" t="s">
        <v>19</v>
      </c>
      <c r="Q270">
        <v>291</v>
      </c>
      <c r="R270">
        <f t="shared" si="33"/>
        <v>29.1</v>
      </c>
      <c r="S270">
        <v>19</v>
      </c>
      <c r="T270">
        <f>gym_members_exercise_tracking[[#This Row],[Water_Intake (liters)]]/10</f>
        <v>1.9</v>
      </c>
      <c r="U270">
        <v>4</v>
      </c>
      <c r="V270">
        <v>2</v>
      </c>
      <c r="W270">
        <v>1969</v>
      </c>
      <c r="X270">
        <f t="shared" si="34"/>
        <v>19.690000000000001</v>
      </c>
    </row>
    <row r="271" spans="1:24" x14ac:dyDescent="0.3">
      <c r="A271">
        <v>35</v>
      </c>
      <c r="B271">
        <v>270</v>
      </c>
      <c r="C271" t="s">
        <v>17</v>
      </c>
      <c r="D271">
        <v>642</v>
      </c>
      <c r="E271">
        <f t="shared" si="28"/>
        <v>64.2</v>
      </c>
      <c r="F271">
        <v>159</v>
      </c>
      <c r="G271">
        <f t="shared" si="29"/>
        <v>1.59</v>
      </c>
      <c r="H271">
        <v>199</v>
      </c>
      <c r="I271">
        <v>145</v>
      </c>
      <c r="J271">
        <v>66</v>
      </c>
      <c r="K271">
        <v>163</v>
      </c>
      <c r="L271">
        <f t="shared" si="30"/>
        <v>1.63</v>
      </c>
      <c r="M271">
        <v>11820</v>
      </c>
      <c r="N271">
        <f t="shared" si="31"/>
        <v>1182</v>
      </c>
      <c r="O271" s="4">
        <f t="shared" si="32"/>
        <v>725.15337423312883</v>
      </c>
      <c r="P271" t="s">
        <v>16</v>
      </c>
      <c r="Q271">
        <v>166</v>
      </c>
      <c r="R271">
        <f t="shared" si="33"/>
        <v>16.600000000000001</v>
      </c>
      <c r="S271">
        <v>27</v>
      </c>
      <c r="T271">
        <f>gym_members_exercise_tracking[[#This Row],[Water_Intake (liters)]]/10</f>
        <v>2.7</v>
      </c>
      <c r="U271">
        <v>5</v>
      </c>
      <c r="V271">
        <v>3</v>
      </c>
      <c r="W271">
        <v>2539</v>
      </c>
      <c r="X271">
        <f t="shared" si="34"/>
        <v>25.39</v>
      </c>
    </row>
    <row r="272" spans="1:24" x14ac:dyDescent="0.3">
      <c r="A272">
        <v>19</v>
      </c>
      <c r="B272">
        <v>271</v>
      </c>
      <c r="C272" t="s">
        <v>17</v>
      </c>
      <c r="D272">
        <v>588</v>
      </c>
      <c r="E272">
        <f t="shared" si="28"/>
        <v>58.8</v>
      </c>
      <c r="F272">
        <v>177</v>
      </c>
      <c r="G272">
        <f t="shared" si="29"/>
        <v>1.77</v>
      </c>
      <c r="H272">
        <v>181</v>
      </c>
      <c r="I272">
        <v>136</v>
      </c>
      <c r="J272">
        <v>53</v>
      </c>
      <c r="K272">
        <v>14</v>
      </c>
      <c r="L272">
        <f t="shared" si="30"/>
        <v>1.4</v>
      </c>
      <c r="M272">
        <v>9520</v>
      </c>
      <c r="N272">
        <f t="shared" si="31"/>
        <v>952</v>
      </c>
      <c r="O272" s="4">
        <f t="shared" si="32"/>
        <v>680</v>
      </c>
      <c r="P272" t="s">
        <v>18</v>
      </c>
      <c r="Q272">
        <v>328</v>
      </c>
      <c r="R272">
        <f t="shared" si="33"/>
        <v>32.799999999999997</v>
      </c>
      <c r="S272">
        <v>27</v>
      </c>
      <c r="T272">
        <f>gym_members_exercise_tracking[[#This Row],[Water_Intake (liters)]]/10</f>
        <v>2.7</v>
      </c>
      <c r="U272">
        <v>2</v>
      </c>
      <c r="V272">
        <v>1</v>
      </c>
      <c r="W272">
        <v>1877</v>
      </c>
      <c r="X272">
        <f t="shared" si="34"/>
        <v>18.77</v>
      </c>
    </row>
    <row r="273" spans="1:24" x14ac:dyDescent="0.3">
      <c r="A273">
        <v>52</v>
      </c>
      <c r="B273">
        <v>272</v>
      </c>
      <c r="C273" t="s">
        <v>15</v>
      </c>
      <c r="D273">
        <v>1052</v>
      </c>
      <c r="E273">
        <f t="shared" si="28"/>
        <v>105.2</v>
      </c>
      <c r="F273">
        <v>162</v>
      </c>
      <c r="G273">
        <f t="shared" si="29"/>
        <v>1.62</v>
      </c>
      <c r="H273">
        <v>189</v>
      </c>
      <c r="I273">
        <v>141</v>
      </c>
      <c r="J273">
        <v>61</v>
      </c>
      <c r="K273">
        <v>136</v>
      </c>
      <c r="L273">
        <f t="shared" si="30"/>
        <v>1.36</v>
      </c>
      <c r="M273">
        <v>9490</v>
      </c>
      <c r="N273">
        <f t="shared" si="31"/>
        <v>949</v>
      </c>
      <c r="O273" s="4">
        <f t="shared" si="32"/>
        <v>697.79411764705878</v>
      </c>
      <c r="P273" t="s">
        <v>18</v>
      </c>
      <c r="Q273">
        <v>276</v>
      </c>
      <c r="R273">
        <f t="shared" si="33"/>
        <v>27.6</v>
      </c>
      <c r="S273">
        <v>32</v>
      </c>
      <c r="T273">
        <f>gym_members_exercise_tracking[[#This Row],[Water_Intake (liters)]]/10</f>
        <v>3.2</v>
      </c>
      <c r="U273">
        <v>3</v>
      </c>
      <c r="V273">
        <v>1</v>
      </c>
      <c r="W273">
        <v>4009</v>
      </c>
      <c r="X273">
        <f t="shared" si="34"/>
        <v>40.090000000000003</v>
      </c>
    </row>
    <row r="274" spans="1:24" x14ac:dyDescent="0.3">
      <c r="A274">
        <v>33</v>
      </c>
      <c r="B274">
        <v>273</v>
      </c>
      <c r="C274" t="s">
        <v>17</v>
      </c>
      <c r="D274">
        <v>459</v>
      </c>
      <c r="E274">
        <f t="shared" si="28"/>
        <v>45.9</v>
      </c>
      <c r="F274">
        <v>15</v>
      </c>
      <c r="G274">
        <f t="shared" si="29"/>
        <v>1.5</v>
      </c>
      <c r="H274">
        <v>189</v>
      </c>
      <c r="I274">
        <v>144</v>
      </c>
      <c r="J274">
        <v>62</v>
      </c>
      <c r="K274">
        <v>92</v>
      </c>
      <c r="L274">
        <f t="shared" si="30"/>
        <v>9.1999999999999993</v>
      </c>
      <c r="M274">
        <v>6620</v>
      </c>
      <c r="N274">
        <f t="shared" si="31"/>
        <v>662</v>
      </c>
      <c r="O274" s="4">
        <f t="shared" si="32"/>
        <v>71.956521739130437</v>
      </c>
      <c r="P274" t="s">
        <v>16</v>
      </c>
      <c r="Q274">
        <v>298</v>
      </c>
      <c r="R274">
        <f t="shared" si="33"/>
        <v>29.8</v>
      </c>
      <c r="S274">
        <v>17</v>
      </c>
      <c r="T274">
        <f>gym_members_exercise_tracking[[#This Row],[Water_Intake (liters)]]/10</f>
        <v>1.7</v>
      </c>
      <c r="U274">
        <v>3</v>
      </c>
      <c r="V274">
        <v>1</v>
      </c>
      <c r="W274">
        <v>204</v>
      </c>
      <c r="X274">
        <f t="shared" si="34"/>
        <v>20.399999999999999</v>
      </c>
    </row>
    <row r="275" spans="1:24" x14ac:dyDescent="0.3">
      <c r="A275">
        <v>58</v>
      </c>
      <c r="B275">
        <v>274</v>
      </c>
      <c r="C275" t="s">
        <v>17</v>
      </c>
      <c r="D275">
        <v>652</v>
      </c>
      <c r="E275">
        <f t="shared" si="28"/>
        <v>65.2</v>
      </c>
      <c r="F275">
        <v>163</v>
      </c>
      <c r="G275">
        <f t="shared" si="29"/>
        <v>1.63</v>
      </c>
      <c r="H275">
        <v>167</v>
      </c>
      <c r="I275">
        <v>121</v>
      </c>
      <c r="J275">
        <v>53</v>
      </c>
      <c r="K275">
        <v>112</v>
      </c>
      <c r="L275">
        <f t="shared" si="30"/>
        <v>1.1200000000000001</v>
      </c>
      <c r="M275">
        <v>6100</v>
      </c>
      <c r="N275">
        <f t="shared" si="31"/>
        <v>610</v>
      </c>
      <c r="O275" s="4">
        <f t="shared" si="32"/>
        <v>544.64285714285711</v>
      </c>
      <c r="P275" t="s">
        <v>18</v>
      </c>
      <c r="Q275">
        <v>254</v>
      </c>
      <c r="R275">
        <f t="shared" si="33"/>
        <v>25.4</v>
      </c>
      <c r="S275">
        <v>20</v>
      </c>
      <c r="T275">
        <f>gym_members_exercise_tracking[[#This Row],[Water_Intake (liters)]]/10</f>
        <v>2</v>
      </c>
      <c r="U275">
        <v>3</v>
      </c>
      <c r="V275">
        <v>2</v>
      </c>
      <c r="W275">
        <v>2454</v>
      </c>
      <c r="X275">
        <f t="shared" si="34"/>
        <v>24.54</v>
      </c>
    </row>
    <row r="276" spans="1:24" x14ac:dyDescent="0.3">
      <c r="A276">
        <v>53</v>
      </c>
      <c r="B276">
        <v>275</v>
      </c>
      <c r="C276" t="s">
        <v>17</v>
      </c>
      <c r="D276">
        <v>563</v>
      </c>
      <c r="E276">
        <f t="shared" si="28"/>
        <v>56.3</v>
      </c>
      <c r="F276">
        <v>179</v>
      </c>
      <c r="G276">
        <f t="shared" si="29"/>
        <v>1.79</v>
      </c>
      <c r="H276">
        <v>193</v>
      </c>
      <c r="I276">
        <v>141</v>
      </c>
      <c r="J276">
        <v>59</v>
      </c>
      <c r="K276">
        <v>152</v>
      </c>
      <c r="L276">
        <f t="shared" si="30"/>
        <v>1.52</v>
      </c>
      <c r="M276">
        <v>9640</v>
      </c>
      <c r="N276">
        <f t="shared" si="31"/>
        <v>964</v>
      </c>
      <c r="O276" s="4">
        <f t="shared" si="32"/>
        <v>634.21052631578948</v>
      </c>
      <c r="P276" t="s">
        <v>20</v>
      </c>
      <c r="Q276">
        <v>165</v>
      </c>
      <c r="R276">
        <f t="shared" si="33"/>
        <v>16.5</v>
      </c>
      <c r="S276">
        <v>27</v>
      </c>
      <c r="T276">
        <f>gym_members_exercise_tracking[[#This Row],[Water_Intake (liters)]]/10</f>
        <v>2.7</v>
      </c>
      <c r="U276">
        <v>5</v>
      </c>
      <c r="V276">
        <v>3</v>
      </c>
      <c r="W276">
        <v>1757</v>
      </c>
      <c r="X276">
        <f t="shared" si="34"/>
        <v>17.57</v>
      </c>
    </row>
    <row r="277" spans="1:24" x14ac:dyDescent="0.3">
      <c r="A277">
        <v>50</v>
      </c>
      <c r="B277">
        <v>276</v>
      </c>
      <c r="C277" t="s">
        <v>15</v>
      </c>
      <c r="D277">
        <v>900</v>
      </c>
      <c r="E277">
        <f t="shared" si="28"/>
        <v>90</v>
      </c>
      <c r="F277">
        <v>17</v>
      </c>
      <c r="G277">
        <f t="shared" si="29"/>
        <v>1.7</v>
      </c>
      <c r="H277">
        <v>168</v>
      </c>
      <c r="I277">
        <v>124</v>
      </c>
      <c r="J277">
        <v>74</v>
      </c>
      <c r="K277">
        <v>81</v>
      </c>
      <c r="L277">
        <f t="shared" si="30"/>
        <v>8.1</v>
      </c>
      <c r="M277">
        <v>4970</v>
      </c>
      <c r="N277">
        <f t="shared" si="31"/>
        <v>497</v>
      </c>
      <c r="O277" s="4">
        <f t="shared" si="32"/>
        <v>61.358024691358025</v>
      </c>
      <c r="P277" t="s">
        <v>19</v>
      </c>
      <c r="Q277">
        <v>229</v>
      </c>
      <c r="R277">
        <f t="shared" si="33"/>
        <v>22.9</v>
      </c>
      <c r="S277">
        <v>27</v>
      </c>
      <c r="T277">
        <f>gym_members_exercise_tracking[[#This Row],[Water_Intake (liters)]]/10</f>
        <v>2.7</v>
      </c>
      <c r="U277">
        <v>2</v>
      </c>
      <c r="V277">
        <v>1</v>
      </c>
      <c r="W277">
        <v>3114</v>
      </c>
      <c r="X277">
        <f t="shared" si="34"/>
        <v>31.14</v>
      </c>
    </row>
    <row r="278" spans="1:24" x14ac:dyDescent="0.3">
      <c r="A278">
        <v>21</v>
      </c>
      <c r="B278">
        <v>277</v>
      </c>
      <c r="C278" t="s">
        <v>17</v>
      </c>
      <c r="D278">
        <v>600</v>
      </c>
      <c r="E278">
        <f t="shared" si="28"/>
        <v>60</v>
      </c>
      <c r="F278">
        <v>17</v>
      </c>
      <c r="G278">
        <f t="shared" si="29"/>
        <v>1.7</v>
      </c>
      <c r="H278">
        <v>179</v>
      </c>
      <c r="I278">
        <v>123</v>
      </c>
      <c r="J278">
        <v>52</v>
      </c>
      <c r="K278">
        <v>197</v>
      </c>
      <c r="L278">
        <f t="shared" si="30"/>
        <v>1.97</v>
      </c>
      <c r="M278">
        <v>12120</v>
      </c>
      <c r="N278">
        <f t="shared" si="31"/>
        <v>1212</v>
      </c>
      <c r="O278" s="4">
        <f t="shared" si="32"/>
        <v>615.2284263959391</v>
      </c>
      <c r="P278" t="s">
        <v>20</v>
      </c>
      <c r="Q278">
        <v>191</v>
      </c>
      <c r="R278">
        <f t="shared" si="33"/>
        <v>19.100000000000001</v>
      </c>
      <c r="S278">
        <v>27</v>
      </c>
      <c r="T278">
        <f>gym_members_exercise_tracking[[#This Row],[Water_Intake (liters)]]/10</f>
        <v>2.7</v>
      </c>
      <c r="U278">
        <v>5</v>
      </c>
      <c r="V278">
        <v>3</v>
      </c>
      <c r="W278">
        <v>2076</v>
      </c>
      <c r="X278">
        <f t="shared" si="34"/>
        <v>20.76</v>
      </c>
    </row>
    <row r="279" spans="1:24" x14ac:dyDescent="0.3">
      <c r="A279">
        <v>50</v>
      </c>
      <c r="B279">
        <v>278</v>
      </c>
      <c r="C279" t="s">
        <v>15</v>
      </c>
      <c r="D279">
        <v>515</v>
      </c>
      <c r="E279">
        <f t="shared" si="28"/>
        <v>51.5</v>
      </c>
      <c r="F279">
        <v>171</v>
      </c>
      <c r="G279">
        <f t="shared" si="29"/>
        <v>1.71</v>
      </c>
      <c r="H279">
        <v>199</v>
      </c>
      <c r="I279">
        <v>155</v>
      </c>
      <c r="J279">
        <v>64</v>
      </c>
      <c r="K279">
        <v>148</v>
      </c>
      <c r="L279">
        <f t="shared" si="30"/>
        <v>1.48</v>
      </c>
      <c r="M279">
        <v>11360</v>
      </c>
      <c r="N279">
        <f t="shared" si="31"/>
        <v>1136</v>
      </c>
      <c r="O279" s="4">
        <f t="shared" si="32"/>
        <v>767.56756756756761</v>
      </c>
      <c r="P279" t="s">
        <v>16</v>
      </c>
      <c r="Q279">
        <v>209</v>
      </c>
      <c r="R279">
        <f t="shared" si="33"/>
        <v>20.9</v>
      </c>
      <c r="S279">
        <v>29</v>
      </c>
      <c r="T279">
        <f>gym_members_exercise_tracking[[#This Row],[Water_Intake (liters)]]/10</f>
        <v>2.9</v>
      </c>
      <c r="U279">
        <v>2</v>
      </c>
      <c r="V279">
        <v>1</v>
      </c>
      <c r="W279">
        <v>1761</v>
      </c>
      <c r="X279">
        <f t="shared" si="34"/>
        <v>17.61</v>
      </c>
    </row>
    <row r="280" spans="1:24" x14ac:dyDescent="0.3">
      <c r="A280">
        <v>31</v>
      </c>
      <c r="B280">
        <v>279</v>
      </c>
      <c r="C280" t="s">
        <v>17</v>
      </c>
      <c r="D280">
        <v>631</v>
      </c>
      <c r="E280">
        <f t="shared" si="28"/>
        <v>63.1</v>
      </c>
      <c r="F280">
        <v>164</v>
      </c>
      <c r="G280">
        <f t="shared" si="29"/>
        <v>1.64</v>
      </c>
      <c r="H280">
        <v>184</v>
      </c>
      <c r="I280">
        <v>125</v>
      </c>
      <c r="J280">
        <v>51</v>
      </c>
      <c r="K280">
        <v>154</v>
      </c>
      <c r="L280">
        <f t="shared" si="30"/>
        <v>1.54</v>
      </c>
      <c r="M280">
        <v>9620</v>
      </c>
      <c r="N280">
        <f t="shared" si="31"/>
        <v>962</v>
      </c>
      <c r="O280" s="4">
        <f t="shared" si="32"/>
        <v>624.67532467532465</v>
      </c>
      <c r="P280" t="s">
        <v>19</v>
      </c>
      <c r="Q280">
        <v>190</v>
      </c>
      <c r="R280">
        <f t="shared" si="33"/>
        <v>19</v>
      </c>
      <c r="S280">
        <v>27</v>
      </c>
      <c r="T280">
        <f>gym_members_exercise_tracking[[#This Row],[Water_Intake (liters)]]/10</f>
        <v>2.7</v>
      </c>
      <c r="U280">
        <v>4</v>
      </c>
      <c r="V280">
        <v>3</v>
      </c>
      <c r="W280">
        <v>2346</v>
      </c>
      <c r="X280">
        <f t="shared" si="34"/>
        <v>23.46</v>
      </c>
    </row>
    <row r="281" spans="1:24" x14ac:dyDescent="0.3">
      <c r="A281">
        <v>38</v>
      </c>
      <c r="B281">
        <v>280</v>
      </c>
      <c r="C281" t="s">
        <v>15</v>
      </c>
      <c r="D281">
        <v>915</v>
      </c>
      <c r="E281">
        <f t="shared" si="28"/>
        <v>91.5</v>
      </c>
      <c r="F281">
        <v>177</v>
      </c>
      <c r="G281">
        <f t="shared" si="29"/>
        <v>1.77</v>
      </c>
      <c r="H281">
        <v>178</v>
      </c>
      <c r="I281">
        <v>140</v>
      </c>
      <c r="J281">
        <v>74</v>
      </c>
      <c r="K281">
        <v>8</v>
      </c>
      <c r="L281" t="str">
        <f t="shared" si="30"/>
        <v/>
      </c>
      <c r="M281">
        <v>6160</v>
      </c>
      <c r="N281">
        <f t="shared" si="31"/>
        <v>616</v>
      </c>
      <c r="O281" s="4" t="e">
        <f t="shared" si="32"/>
        <v>#VALUE!</v>
      </c>
      <c r="P281" t="s">
        <v>16</v>
      </c>
      <c r="Q281">
        <v>267</v>
      </c>
      <c r="R281">
        <f t="shared" si="33"/>
        <v>26.7</v>
      </c>
      <c r="S281">
        <v>34</v>
      </c>
      <c r="T281">
        <f>gym_members_exercise_tracking[[#This Row],[Water_Intake (liters)]]/10</f>
        <v>3.4</v>
      </c>
      <c r="U281">
        <v>2</v>
      </c>
      <c r="V281">
        <v>1</v>
      </c>
      <c r="W281">
        <v>2921</v>
      </c>
      <c r="X281">
        <f t="shared" si="34"/>
        <v>29.21</v>
      </c>
    </row>
    <row r="282" spans="1:24" x14ac:dyDescent="0.3">
      <c r="A282">
        <v>37</v>
      </c>
      <c r="B282">
        <v>281</v>
      </c>
      <c r="C282" t="s">
        <v>15</v>
      </c>
      <c r="D282">
        <v>487</v>
      </c>
      <c r="E282">
        <f t="shared" si="28"/>
        <v>48.7</v>
      </c>
      <c r="F282">
        <v>167</v>
      </c>
      <c r="G282">
        <f t="shared" si="29"/>
        <v>1.67</v>
      </c>
      <c r="H282">
        <v>164</v>
      </c>
      <c r="I282">
        <v>132</v>
      </c>
      <c r="J282">
        <v>74</v>
      </c>
      <c r="K282">
        <v>139</v>
      </c>
      <c r="L282">
        <f t="shared" si="30"/>
        <v>1.39</v>
      </c>
      <c r="M282">
        <v>10090</v>
      </c>
      <c r="N282">
        <f t="shared" si="31"/>
        <v>1009</v>
      </c>
      <c r="O282" s="4">
        <f t="shared" si="32"/>
        <v>725.89928057553959</v>
      </c>
      <c r="P282" t="s">
        <v>16</v>
      </c>
      <c r="Q282">
        <v>273</v>
      </c>
      <c r="R282">
        <f t="shared" si="33"/>
        <v>27.3</v>
      </c>
      <c r="S282">
        <v>30</v>
      </c>
      <c r="T282">
        <f>gym_members_exercise_tracking[[#This Row],[Water_Intake (liters)]]/10</f>
        <v>3</v>
      </c>
      <c r="U282">
        <v>2</v>
      </c>
      <c r="V282">
        <v>1</v>
      </c>
      <c r="W282">
        <v>1746</v>
      </c>
      <c r="X282">
        <f t="shared" si="34"/>
        <v>17.46</v>
      </c>
    </row>
    <row r="283" spans="1:24" x14ac:dyDescent="0.3">
      <c r="A283">
        <v>25</v>
      </c>
      <c r="B283">
        <v>282</v>
      </c>
      <c r="C283" t="s">
        <v>17</v>
      </c>
      <c r="D283">
        <v>578</v>
      </c>
      <c r="E283">
        <f t="shared" si="28"/>
        <v>57.8</v>
      </c>
      <c r="F283">
        <v>156</v>
      </c>
      <c r="G283">
        <f t="shared" si="29"/>
        <v>1.56</v>
      </c>
      <c r="H283">
        <v>170</v>
      </c>
      <c r="I283">
        <v>156</v>
      </c>
      <c r="J283">
        <v>66</v>
      </c>
      <c r="K283">
        <v>135</v>
      </c>
      <c r="L283">
        <f t="shared" si="30"/>
        <v>1.35</v>
      </c>
      <c r="M283">
        <v>10530</v>
      </c>
      <c r="N283">
        <f t="shared" si="31"/>
        <v>1053</v>
      </c>
      <c r="O283" s="4">
        <f t="shared" si="32"/>
        <v>780</v>
      </c>
      <c r="P283" t="s">
        <v>16</v>
      </c>
      <c r="Q283">
        <v>293</v>
      </c>
      <c r="R283">
        <f t="shared" si="33"/>
        <v>29.3</v>
      </c>
      <c r="S283">
        <v>16</v>
      </c>
      <c r="T283">
        <f>gym_members_exercise_tracking[[#This Row],[Water_Intake (liters)]]/10</f>
        <v>1.6</v>
      </c>
      <c r="U283">
        <v>3</v>
      </c>
      <c r="V283">
        <v>2</v>
      </c>
      <c r="W283">
        <v>2375</v>
      </c>
      <c r="X283">
        <f t="shared" si="34"/>
        <v>23.75</v>
      </c>
    </row>
    <row r="284" spans="1:24" x14ac:dyDescent="0.3">
      <c r="A284">
        <v>24</v>
      </c>
      <c r="B284">
        <v>283</v>
      </c>
      <c r="C284" t="s">
        <v>17</v>
      </c>
      <c r="D284">
        <v>420</v>
      </c>
      <c r="E284">
        <f t="shared" si="28"/>
        <v>42</v>
      </c>
      <c r="F284">
        <v>175</v>
      </c>
      <c r="G284">
        <f t="shared" si="29"/>
        <v>1.75</v>
      </c>
      <c r="H284">
        <v>174</v>
      </c>
      <c r="I284">
        <v>144</v>
      </c>
      <c r="J284">
        <v>55</v>
      </c>
      <c r="K284">
        <v>83</v>
      </c>
      <c r="L284">
        <f t="shared" si="30"/>
        <v>8.3000000000000007</v>
      </c>
      <c r="M284">
        <v>5980</v>
      </c>
      <c r="N284">
        <f t="shared" si="31"/>
        <v>598</v>
      </c>
      <c r="O284" s="4">
        <f t="shared" si="32"/>
        <v>72.048192771084331</v>
      </c>
      <c r="P284" t="s">
        <v>20</v>
      </c>
      <c r="Q284">
        <v>318</v>
      </c>
      <c r="R284">
        <f t="shared" si="33"/>
        <v>31.8</v>
      </c>
      <c r="S284">
        <v>23</v>
      </c>
      <c r="T284">
        <f>gym_members_exercise_tracking[[#This Row],[Water_Intake (liters)]]/10</f>
        <v>2.2999999999999998</v>
      </c>
      <c r="U284">
        <v>3</v>
      </c>
      <c r="V284">
        <v>1</v>
      </c>
      <c r="W284">
        <v>1371</v>
      </c>
      <c r="X284">
        <f t="shared" si="34"/>
        <v>13.71</v>
      </c>
    </row>
    <row r="285" spans="1:24" x14ac:dyDescent="0.3">
      <c r="A285">
        <v>20</v>
      </c>
      <c r="B285">
        <v>284</v>
      </c>
      <c r="C285" t="s">
        <v>15</v>
      </c>
      <c r="D285">
        <v>1284</v>
      </c>
      <c r="E285">
        <f t="shared" si="28"/>
        <v>128.4</v>
      </c>
      <c r="F285">
        <v>192</v>
      </c>
      <c r="G285">
        <f t="shared" si="29"/>
        <v>1.92</v>
      </c>
      <c r="H285">
        <v>167</v>
      </c>
      <c r="I285">
        <v>145</v>
      </c>
      <c r="J285">
        <v>57</v>
      </c>
      <c r="K285">
        <v>63</v>
      </c>
      <c r="L285">
        <f t="shared" si="30"/>
        <v>6.3</v>
      </c>
      <c r="M285">
        <v>5020</v>
      </c>
      <c r="N285">
        <f t="shared" si="31"/>
        <v>502</v>
      </c>
      <c r="O285" s="4">
        <f t="shared" si="32"/>
        <v>79.682539682539684</v>
      </c>
      <c r="P285" t="s">
        <v>19</v>
      </c>
      <c r="Q285">
        <v>261</v>
      </c>
      <c r="R285">
        <f t="shared" si="33"/>
        <v>26.1</v>
      </c>
      <c r="S285">
        <v>20</v>
      </c>
      <c r="T285">
        <f>gym_members_exercise_tracking[[#This Row],[Water_Intake (liters)]]/10</f>
        <v>2</v>
      </c>
      <c r="U285">
        <v>2</v>
      </c>
      <c r="V285">
        <v>1</v>
      </c>
      <c r="W285">
        <v>3483</v>
      </c>
      <c r="X285">
        <f t="shared" si="34"/>
        <v>34.83</v>
      </c>
    </row>
    <row r="286" spans="1:24" x14ac:dyDescent="0.3">
      <c r="A286">
        <v>34</v>
      </c>
      <c r="B286">
        <v>285</v>
      </c>
      <c r="C286" t="s">
        <v>17</v>
      </c>
      <c r="D286">
        <v>742</v>
      </c>
      <c r="E286">
        <f t="shared" si="28"/>
        <v>74.2</v>
      </c>
      <c r="F286">
        <v>157</v>
      </c>
      <c r="G286">
        <f t="shared" si="29"/>
        <v>1.57</v>
      </c>
      <c r="H286">
        <v>178</v>
      </c>
      <c r="I286">
        <v>158</v>
      </c>
      <c r="J286">
        <v>52</v>
      </c>
      <c r="K286">
        <v>147</v>
      </c>
      <c r="L286">
        <f t="shared" si="30"/>
        <v>1.47</v>
      </c>
      <c r="M286">
        <v>11610</v>
      </c>
      <c r="N286">
        <f t="shared" si="31"/>
        <v>1161</v>
      </c>
      <c r="O286" s="4">
        <f t="shared" si="32"/>
        <v>789.79591836734699</v>
      </c>
      <c r="P286" t="s">
        <v>19</v>
      </c>
      <c r="Q286">
        <v>327</v>
      </c>
      <c r="R286">
        <f t="shared" si="33"/>
        <v>32.700000000000003</v>
      </c>
      <c r="S286">
        <v>24</v>
      </c>
      <c r="T286">
        <f>gym_members_exercise_tracking[[#This Row],[Water_Intake (liters)]]/10</f>
        <v>2.4</v>
      </c>
      <c r="U286">
        <v>3</v>
      </c>
      <c r="V286">
        <v>1</v>
      </c>
      <c r="W286">
        <v>301</v>
      </c>
      <c r="X286">
        <f t="shared" si="34"/>
        <v>30.1</v>
      </c>
    </row>
    <row r="287" spans="1:24" x14ac:dyDescent="0.3">
      <c r="A287">
        <v>50</v>
      </c>
      <c r="B287">
        <v>286</v>
      </c>
      <c r="C287" t="s">
        <v>15</v>
      </c>
      <c r="D287">
        <v>896</v>
      </c>
      <c r="E287">
        <f t="shared" si="28"/>
        <v>89.6</v>
      </c>
      <c r="F287">
        <v>168</v>
      </c>
      <c r="G287">
        <f t="shared" si="29"/>
        <v>1.68</v>
      </c>
      <c r="H287">
        <v>182</v>
      </c>
      <c r="I287">
        <v>139</v>
      </c>
      <c r="J287">
        <v>74</v>
      </c>
      <c r="K287">
        <v>179</v>
      </c>
      <c r="L287">
        <f t="shared" si="30"/>
        <v>1.79</v>
      </c>
      <c r="M287">
        <v>12320</v>
      </c>
      <c r="N287">
        <f t="shared" si="31"/>
        <v>1232</v>
      </c>
      <c r="O287" s="4">
        <f t="shared" si="32"/>
        <v>688.26815642458098</v>
      </c>
      <c r="P287" t="s">
        <v>19</v>
      </c>
      <c r="Q287">
        <v>122</v>
      </c>
      <c r="R287">
        <f t="shared" si="33"/>
        <v>12.2</v>
      </c>
      <c r="S287">
        <v>35</v>
      </c>
      <c r="T287">
        <f>gym_members_exercise_tracking[[#This Row],[Water_Intake (liters)]]/10</f>
        <v>3.5</v>
      </c>
      <c r="U287">
        <v>5</v>
      </c>
      <c r="V287">
        <v>3</v>
      </c>
      <c r="W287">
        <v>3175</v>
      </c>
      <c r="X287">
        <f t="shared" si="34"/>
        <v>31.75</v>
      </c>
    </row>
    <row r="288" spans="1:24" x14ac:dyDescent="0.3">
      <c r="A288">
        <v>29</v>
      </c>
      <c r="B288">
        <v>287</v>
      </c>
      <c r="C288" t="s">
        <v>15</v>
      </c>
      <c r="D288">
        <v>1259</v>
      </c>
      <c r="E288">
        <f t="shared" si="28"/>
        <v>125.9</v>
      </c>
      <c r="F288">
        <v>20</v>
      </c>
      <c r="G288">
        <f t="shared" si="29"/>
        <v>2</v>
      </c>
      <c r="H288">
        <v>186</v>
      </c>
      <c r="I288">
        <v>152</v>
      </c>
      <c r="J288">
        <v>67</v>
      </c>
      <c r="K288">
        <v>136</v>
      </c>
      <c r="L288">
        <f t="shared" si="30"/>
        <v>1.36</v>
      </c>
      <c r="M288">
        <v>11370</v>
      </c>
      <c r="N288">
        <f t="shared" si="31"/>
        <v>1137</v>
      </c>
      <c r="O288" s="4">
        <f t="shared" si="32"/>
        <v>836.02941176470586</v>
      </c>
      <c r="P288" t="s">
        <v>20</v>
      </c>
      <c r="Q288">
        <v>247</v>
      </c>
      <c r="R288">
        <f t="shared" si="33"/>
        <v>24.7</v>
      </c>
      <c r="S288">
        <v>31</v>
      </c>
      <c r="T288">
        <f>gym_members_exercise_tracking[[#This Row],[Water_Intake (liters)]]/10</f>
        <v>3.1</v>
      </c>
      <c r="U288">
        <v>4</v>
      </c>
      <c r="V288">
        <v>2</v>
      </c>
      <c r="W288">
        <v>3148</v>
      </c>
      <c r="X288">
        <f t="shared" si="34"/>
        <v>31.48</v>
      </c>
    </row>
    <row r="289" spans="1:24" x14ac:dyDescent="0.3">
      <c r="A289">
        <v>39</v>
      </c>
      <c r="B289">
        <v>288</v>
      </c>
      <c r="C289" t="s">
        <v>15</v>
      </c>
      <c r="D289">
        <v>1055</v>
      </c>
      <c r="E289">
        <f t="shared" si="28"/>
        <v>105.5</v>
      </c>
      <c r="F289">
        <v>199</v>
      </c>
      <c r="G289">
        <f t="shared" si="29"/>
        <v>1.99</v>
      </c>
      <c r="H289">
        <v>199</v>
      </c>
      <c r="I289">
        <v>133</v>
      </c>
      <c r="J289">
        <v>71</v>
      </c>
      <c r="K289">
        <v>81</v>
      </c>
      <c r="L289">
        <f t="shared" si="30"/>
        <v>8.1</v>
      </c>
      <c r="M289">
        <v>5930</v>
      </c>
      <c r="N289">
        <f t="shared" si="31"/>
        <v>593</v>
      </c>
      <c r="O289" s="4">
        <f t="shared" si="32"/>
        <v>73.209876543209873</v>
      </c>
      <c r="P289" t="s">
        <v>18</v>
      </c>
      <c r="Q289">
        <v>264</v>
      </c>
      <c r="R289">
        <f t="shared" si="33"/>
        <v>26.4</v>
      </c>
      <c r="S289">
        <v>25</v>
      </c>
      <c r="T289">
        <f>gym_members_exercise_tracking[[#This Row],[Water_Intake (liters)]]/10</f>
        <v>2.5</v>
      </c>
      <c r="U289">
        <v>2</v>
      </c>
      <c r="V289">
        <v>1</v>
      </c>
      <c r="W289">
        <v>2664</v>
      </c>
      <c r="X289">
        <f t="shared" si="34"/>
        <v>26.64</v>
      </c>
    </row>
    <row r="290" spans="1:24" x14ac:dyDescent="0.3">
      <c r="A290">
        <v>39</v>
      </c>
      <c r="B290">
        <v>289</v>
      </c>
      <c r="C290" t="s">
        <v>15</v>
      </c>
      <c r="D290">
        <v>934</v>
      </c>
      <c r="E290">
        <f t="shared" si="28"/>
        <v>93.4</v>
      </c>
      <c r="F290">
        <v>17</v>
      </c>
      <c r="G290">
        <f t="shared" si="29"/>
        <v>1.7</v>
      </c>
      <c r="H290">
        <v>191</v>
      </c>
      <c r="I290">
        <v>155</v>
      </c>
      <c r="J290">
        <v>50</v>
      </c>
      <c r="K290">
        <v>11</v>
      </c>
      <c r="L290">
        <f t="shared" si="30"/>
        <v>1.1000000000000001</v>
      </c>
      <c r="M290">
        <v>9380</v>
      </c>
      <c r="N290">
        <f t="shared" si="31"/>
        <v>938</v>
      </c>
      <c r="O290" s="4">
        <f t="shared" si="32"/>
        <v>852.72727272727263</v>
      </c>
      <c r="P290" t="s">
        <v>20</v>
      </c>
      <c r="Q290">
        <v>211</v>
      </c>
      <c r="R290">
        <f t="shared" si="33"/>
        <v>21.1</v>
      </c>
      <c r="S290">
        <v>25</v>
      </c>
      <c r="T290">
        <f>gym_members_exercise_tracking[[#This Row],[Water_Intake (liters)]]/10</f>
        <v>2.5</v>
      </c>
      <c r="U290">
        <v>4</v>
      </c>
      <c r="V290">
        <v>2</v>
      </c>
      <c r="W290">
        <v>3232</v>
      </c>
      <c r="X290">
        <f t="shared" si="34"/>
        <v>32.32</v>
      </c>
    </row>
    <row r="291" spans="1:24" x14ac:dyDescent="0.3">
      <c r="A291">
        <v>47</v>
      </c>
      <c r="B291">
        <v>290</v>
      </c>
      <c r="C291" t="s">
        <v>15</v>
      </c>
      <c r="D291">
        <v>821</v>
      </c>
      <c r="E291">
        <f t="shared" si="28"/>
        <v>82.1</v>
      </c>
      <c r="F291">
        <v>184</v>
      </c>
      <c r="G291">
        <f t="shared" si="29"/>
        <v>1.84</v>
      </c>
      <c r="H291">
        <v>185</v>
      </c>
      <c r="I291">
        <v>136</v>
      </c>
      <c r="J291">
        <v>65</v>
      </c>
      <c r="K291">
        <v>137</v>
      </c>
      <c r="L291">
        <f t="shared" si="30"/>
        <v>1.37</v>
      </c>
      <c r="M291">
        <v>9220</v>
      </c>
      <c r="N291">
        <f t="shared" si="31"/>
        <v>922</v>
      </c>
      <c r="O291" s="4">
        <f t="shared" si="32"/>
        <v>672.99270072992692</v>
      </c>
      <c r="P291" t="s">
        <v>20</v>
      </c>
      <c r="Q291">
        <v>244</v>
      </c>
      <c r="R291">
        <f t="shared" si="33"/>
        <v>24.4</v>
      </c>
      <c r="S291">
        <v>34</v>
      </c>
      <c r="T291">
        <f>gym_members_exercise_tracking[[#This Row],[Water_Intake (liters)]]/10</f>
        <v>3.4</v>
      </c>
      <c r="U291">
        <v>4</v>
      </c>
      <c r="V291">
        <v>2</v>
      </c>
      <c r="W291">
        <v>2425</v>
      </c>
      <c r="X291">
        <f t="shared" si="34"/>
        <v>24.25</v>
      </c>
    </row>
    <row r="292" spans="1:24" x14ac:dyDescent="0.3">
      <c r="A292">
        <v>55</v>
      </c>
      <c r="B292">
        <v>291</v>
      </c>
      <c r="C292" t="s">
        <v>17</v>
      </c>
      <c r="D292">
        <v>429</v>
      </c>
      <c r="E292">
        <f t="shared" si="28"/>
        <v>42.9</v>
      </c>
      <c r="F292">
        <v>169</v>
      </c>
      <c r="G292">
        <f t="shared" si="29"/>
        <v>1.69</v>
      </c>
      <c r="H292">
        <v>186</v>
      </c>
      <c r="I292">
        <v>140</v>
      </c>
      <c r="J292">
        <v>56</v>
      </c>
      <c r="K292">
        <v>9</v>
      </c>
      <c r="L292" t="str">
        <f t="shared" si="30"/>
        <v/>
      </c>
      <c r="M292">
        <v>5670</v>
      </c>
      <c r="N292">
        <f t="shared" si="31"/>
        <v>567</v>
      </c>
      <c r="O292" s="4" t="e">
        <f t="shared" si="32"/>
        <v>#VALUE!</v>
      </c>
      <c r="P292" t="s">
        <v>16</v>
      </c>
      <c r="Q292">
        <v>347</v>
      </c>
      <c r="R292">
        <f t="shared" si="33"/>
        <v>34.700000000000003</v>
      </c>
      <c r="S292">
        <v>24</v>
      </c>
      <c r="T292">
        <f>gym_members_exercise_tracking[[#This Row],[Water_Intake (liters)]]/10</f>
        <v>2.4</v>
      </c>
      <c r="U292">
        <v>2</v>
      </c>
      <c r="V292">
        <v>1</v>
      </c>
      <c r="W292">
        <v>1502</v>
      </c>
      <c r="X292">
        <f t="shared" si="34"/>
        <v>15.02</v>
      </c>
    </row>
    <row r="293" spans="1:24" x14ac:dyDescent="0.3">
      <c r="A293">
        <v>55</v>
      </c>
      <c r="B293">
        <v>292</v>
      </c>
      <c r="C293" t="s">
        <v>15</v>
      </c>
      <c r="D293">
        <v>1284</v>
      </c>
      <c r="E293">
        <f t="shared" si="28"/>
        <v>128.4</v>
      </c>
      <c r="F293">
        <v>168</v>
      </c>
      <c r="G293">
        <f t="shared" si="29"/>
        <v>1.68</v>
      </c>
      <c r="H293">
        <v>178</v>
      </c>
      <c r="I293">
        <v>165</v>
      </c>
      <c r="J293">
        <v>52</v>
      </c>
      <c r="K293">
        <v>113</v>
      </c>
      <c r="L293">
        <f t="shared" si="30"/>
        <v>1.1299999999999999</v>
      </c>
      <c r="M293">
        <v>9230</v>
      </c>
      <c r="N293">
        <f t="shared" si="31"/>
        <v>923</v>
      </c>
      <c r="O293" s="4">
        <f t="shared" si="32"/>
        <v>816.81415929203547</v>
      </c>
      <c r="P293" t="s">
        <v>19</v>
      </c>
      <c r="Q293">
        <v>204</v>
      </c>
      <c r="R293">
        <f t="shared" si="33"/>
        <v>20.399999999999999</v>
      </c>
      <c r="S293">
        <v>26</v>
      </c>
      <c r="T293">
        <f>gym_members_exercise_tracking[[#This Row],[Water_Intake (liters)]]/10</f>
        <v>2.6</v>
      </c>
      <c r="U293">
        <v>4</v>
      </c>
      <c r="V293">
        <v>2</v>
      </c>
      <c r="W293">
        <v>4549</v>
      </c>
      <c r="X293">
        <f t="shared" si="34"/>
        <v>45.49</v>
      </c>
    </row>
    <row r="294" spans="1:24" x14ac:dyDescent="0.3">
      <c r="A294">
        <v>25</v>
      </c>
      <c r="B294">
        <v>293</v>
      </c>
      <c r="C294" t="s">
        <v>15</v>
      </c>
      <c r="D294">
        <v>1124</v>
      </c>
      <c r="E294">
        <f t="shared" si="28"/>
        <v>112.4</v>
      </c>
      <c r="F294">
        <v>196</v>
      </c>
      <c r="G294">
        <f t="shared" si="29"/>
        <v>1.96</v>
      </c>
      <c r="H294">
        <v>188</v>
      </c>
      <c r="I294">
        <v>135</v>
      </c>
      <c r="J294">
        <v>72</v>
      </c>
      <c r="K294">
        <v>142</v>
      </c>
      <c r="L294">
        <f t="shared" si="30"/>
        <v>1.42</v>
      </c>
      <c r="M294">
        <v>10540</v>
      </c>
      <c r="N294">
        <f t="shared" si="31"/>
        <v>1054</v>
      </c>
      <c r="O294" s="4">
        <f t="shared" si="32"/>
        <v>742.25352112676057</v>
      </c>
      <c r="P294" t="s">
        <v>19</v>
      </c>
      <c r="Q294">
        <v>232</v>
      </c>
      <c r="R294">
        <f t="shared" si="33"/>
        <v>23.2</v>
      </c>
      <c r="S294">
        <v>25</v>
      </c>
      <c r="T294">
        <f>gym_members_exercise_tracking[[#This Row],[Water_Intake (liters)]]/10</f>
        <v>2.5</v>
      </c>
      <c r="U294">
        <v>2</v>
      </c>
      <c r="V294">
        <v>1</v>
      </c>
      <c r="W294">
        <v>2926</v>
      </c>
      <c r="X294">
        <f t="shared" si="34"/>
        <v>29.26</v>
      </c>
    </row>
    <row r="295" spans="1:24" x14ac:dyDescent="0.3">
      <c r="A295">
        <v>44</v>
      </c>
      <c r="B295">
        <v>294</v>
      </c>
      <c r="C295" t="s">
        <v>17</v>
      </c>
      <c r="D295">
        <v>777</v>
      </c>
      <c r="E295">
        <f t="shared" si="28"/>
        <v>77.7</v>
      </c>
      <c r="F295">
        <v>179</v>
      </c>
      <c r="G295">
        <f t="shared" si="29"/>
        <v>1.79</v>
      </c>
      <c r="H295">
        <v>198</v>
      </c>
      <c r="I295">
        <v>165</v>
      </c>
      <c r="J295">
        <v>53</v>
      </c>
      <c r="K295">
        <v>141</v>
      </c>
      <c r="L295">
        <f t="shared" si="30"/>
        <v>1.41</v>
      </c>
      <c r="M295">
        <v>10470</v>
      </c>
      <c r="N295">
        <f t="shared" si="31"/>
        <v>1047</v>
      </c>
      <c r="O295" s="4">
        <f t="shared" si="32"/>
        <v>742.55319148936178</v>
      </c>
      <c r="P295" t="s">
        <v>18</v>
      </c>
      <c r="Q295">
        <v>281</v>
      </c>
      <c r="R295">
        <f t="shared" si="33"/>
        <v>28.1</v>
      </c>
      <c r="S295">
        <v>22</v>
      </c>
      <c r="T295">
        <f>gym_members_exercise_tracking[[#This Row],[Water_Intake (liters)]]/10</f>
        <v>2.2000000000000002</v>
      </c>
      <c r="U295">
        <v>3</v>
      </c>
      <c r="V295">
        <v>1</v>
      </c>
      <c r="W295">
        <v>2425</v>
      </c>
      <c r="X295">
        <f t="shared" si="34"/>
        <v>24.25</v>
      </c>
    </row>
    <row r="296" spans="1:24" x14ac:dyDescent="0.3">
      <c r="A296">
        <v>44</v>
      </c>
      <c r="B296">
        <v>295</v>
      </c>
      <c r="C296" t="s">
        <v>15</v>
      </c>
      <c r="D296">
        <v>893</v>
      </c>
      <c r="E296">
        <f t="shared" si="28"/>
        <v>89.3</v>
      </c>
      <c r="F296">
        <v>199</v>
      </c>
      <c r="G296">
        <f t="shared" si="29"/>
        <v>1.99</v>
      </c>
      <c r="H296">
        <v>192</v>
      </c>
      <c r="I296">
        <v>135</v>
      </c>
      <c r="J296">
        <v>58</v>
      </c>
      <c r="K296">
        <v>14</v>
      </c>
      <c r="L296">
        <f t="shared" si="30"/>
        <v>1.4</v>
      </c>
      <c r="M296">
        <v>9360</v>
      </c>
      <c r="N296">
        <f t="shared" si="31"/>
        <v>936</v>
      </c>
      <c r="O296" s="4">
        <f t="shared" si="32"/>
        <v>668.57142857142867</v>
      </c>
      <c r="P296" t="s">
        <v>18</v>
      </c>
      <c r="Q296">
        <v>263</v>
      </c>
      <c r="R296">
        <f t="shared" si="33"/>
        <v>26.3</v>
      </c>
      <c r="S296">
        <v>20</v>
      </c>
      <c r="T296">
        <f>gym_members_exercise_tracking[[#This Row],[Water_Intake (liters)]]/10</f>
        <v>2</v>
      </c>
      <c r="U296">
        <v>4</v>
      </c>
      <c r="V296">
        <v>2</v>
      </c>
      <c r="W296">
        <v>2255</v>
      </c>
      <c r="X296">
        <f t="shared" si="34"/>
        <v>22.55</v>
      </c>
    </row>
    <row r="297" spans="1:24" x14ac:dyDescent="0.3">
      <c r="A297">
        <v>51</v>
      </c>
      <c r="B297">
        <v>296</v>
      </c>
      <c r="C297" t="s">
        <v>17</v>
      </c>
      <c r="D297">
        <v>703</v>
      </c>
      <c r="E297">
        <f t="shared" si="28"/>
        <v>70.3</v>
      </c>
      <c r="F297">
        <v>155</v>
      </c>
      <c r="G297">
        <f t="shared" si="29"/>
        <v>1.55</v>
      </c>
      <c r="H297">
        <v>178</v>
      </c>
      <c r="I297">
        <v>139</v>
      </c>
      <c r="J297">
        <v>54</v>
      </c>
      <c r="K297">
        <v>14</v>
      </c>
      <c r="L297">
        <f t="shared" si="30"/>
        <v>1.4</v>
      </c>
      <c r="M297">
        <v>8760</v>
      </c>
      <c r="N297">
        <f t="shared" si="31"/>
        <v>876</v>
      </c>
      <c r="O297" s="4">
        <f t="shared" si="32"/>
        <v>625.71428571428578</v>
      </c>
      <c r="P297" t="s">
        <v>16</v>
      </c>
      <c r="Q297">
        <v>261</v>
      </c>
      <c r="R297">
        <f t="shared" si="33"/>
        <v>26.1</v>
      </c>
      <c r="S297">
        <v>16</v>
      </c>
      <c r="T297">
        <f>gym_members_exercise_tracking[[#This Row],[Water_Intake (liters)]]/10</f>
        <v>1.6</v>
      </c>
      <c r="U297">
        <v>3</v>
      </c>
      <c r="V297">
        <v>1</v>
      </c>
      <c r="W297">
        <v>2926</v>
      </c>
      <c r="X297">
        <f t="shared" si="34"/>
        <v>29.26</v>
      </c>
    </row>
    <row r="298" spans="1:24" x14ac:dyDescent="0.3">
      <c r="A298">
        <v>38</v>
      </c>
      <c r="B298">
        <v>297</v>
      </c>
      <c r="C298" t="s">
        <v>17</v>
      </c>
      <c r="D298">
        <v>591</v>
      </c>
      <c r="E298">
        <f t="shared" si="28"/>
        <v>59.1</v>
      </c>
      <c r="F298">
        <v>172</v>
      </c>
      <c r="G298">
        <f t="shared" si="29"/>
        <v>1.72</v>
      </c>
      <c r="H298">
        <v>196</v>
      </c>
      <c r="I298">
        <v>148</v>
      </c>
      <c r="J298">
        <v>68</v>
      </c>
      <c r="K298">
        <v>107</v>
      </c>
      <c r="L298">
        <f t="shared" si="30"/>
        <v>1.07</v>
      </c>
      <c r="M298">
        <v>7920</v>
      </c>
      <c r="N298">
        <f t="shared" si="31"/>
        <v>792</v>
      </c>
      <c r="O298" s="4">
        <f t="shared" si="32"/>
        <v>740.18691588785043</v>
      </c>
      <c r="P298" t="s">
        <v>19</v>
      </c>
      <c r="Q298">
        <v>313</v>
      </c>
      <c r="R298">
        <f t="shared" si="33"/>
        <v>31.3</v>
      </c>
      <c r="S298">
        <v>17</v>
      </c>
      <c r="T298">
        <f>gym_members_exercise_tracking[[#This Row],[Water_Intake (liters)]]/10</f>
        <v>1.7</v>
      </c>
      <c r="U298">
        <v>3</v>
      </c>
      <c r="V298">
        <v>2</v>
      </c>
      <c r="W298">
        <v>1998</v>
      </c>
      <c r="X298">
        <f t="shared" si="34"/>
        <v>19.98</v>
      </c>
    </row>
    <row r="299" spans="1:24" x14ac:dyDescent="0.3">
      <c r="A299">
        <v>47</v>
      </c>
      <c r="B299">
        <v>298</v>
      </c>
      <c r="C299" t="s">
        <v>17</v>
      </c>
      <c r="D299">
        <v>499</v>
      </c>
      <c r="E299">
        <f t="shared" si="28"/>
        <v>49.9</v>
      </c>
      <c r="F299">
        <v>169</v>
      </c>
      <c r="G299">
        <f t="shared" si="29"/>
        <v>1.69</v>
      </c>
      <c r="H299">
        <v>178</v>
      </c>
      <c r="I299">
        <v>147</v>
      </c>
      <c r="J299">
        <v>64</v>
      </c>
      <c r="K299">
        <v>148</v>
      </c>
      <c r="L299">
        <f t="shared" si="30"/>
        <v>1.48</v>
      </c>
      <c r="M299">
        <v>9790</v>
      </c>
      <c r="N299">
        <f t="shared" si="31"/>
        <v>979</v>
      </c>
      <c r="O299" s="4">
        <f t="shared" si="32"/>
        <v>661.48648648648646</v>
      </c>
      <c r="P299" t="s">
        <v>18</v>
      </c>
      <c r="Q299">
        <v>260</v>
      </c>
      <c r="R299">
        <f t="shared" si="33"/>
        <v>26</v>
      </c>
      <c r="S299">
        <v>17</v>
      </c>
      <c r="T299">
        <f>gym_members_exercise_tracking[[#This Row],[Water_Intake (liters)]]/10</f>
        <v>1.7</v>
      </c>
      <c r="U299">
        <v>3</v>
      </c>
      <c r="V299">
        <v>2</v>
      </c>
      <c r="W299">
        <v>1747</v>
      </c>
      <c r="X299">
        <f t="shared" si="34"/>
        <v>17.47</v>
      </c>
    </row>
    <row r="300" spans="1:24" x14ac:dyDescent="0.3">
      <c r="A300">
        <v>50</v>
      </c>
      <c r="B300">
        <v>299</v>
      </c>
      <c r="C300" t="s">
        <v>15</v>
      </c>
      <c r="D300">
        <v>1017</v>
      </c>
      <c r="E300">
        <f t="shared" si="28"/>
        <v>101.7</v>
      </c>
      <c r="F300">
        <v>167</v>
      </c>
      <c r="G300">
        <f t="shared" si="29"/>
        <v>1.67</v>
      </c>
      <c r="H300">
        <v>192</v>
      </c>
      <c r="I300">
        <v>127</v>
      </c>
      <c r="J300">
        <v>57</v>
      </c>
      <c r="K300">
        <v>53</v>
      </c>
      <c r="L300">
        <f t="shared" si="30"/>
        <v>5.3</v>
      </c>
      <c r="M300">
        <v>3330</v>
      </c>
      <c r="N300">
        <f t="shared" si="31"/>
        <v>333</v>
      </c>
      <c r="O300" s="4">
        <f t="shared" si="32"/>
        <v>62.830188679245282</v>
      </c>
      <c r="P300" t="s">
        <v>18</v>
      </c>
      <c r="Q300">
        <v>209</v>
      </c>
      <c r="R300">
        <f t="shared" si="33"/>
        <v>20.9</v>
      </c>
      <c r="S300">
        <v>29</v>
      </c>
      <c r="T300">
        <f>gym_members_exercise_tracking[[#This Row],[Water_Intake (liters)]]/10</f>
        <v>2.9</v>
      </c>
      <c r="U300">
        <v>2</v>
      </c>
      <c r="V300">
        <v>1</v>
      </c>
      <c r="W300">
        <v>3647</v>
      </c>
      <c r="X300">
        <f t="shared" si="34"/>
        <v>36.47</v>
      </c>
    </row>
    <row r="301" spans="1:24" x14ac:dyDescent="0.3">
      <c r="A301">
        <v>45</v>
      </c>
      <c r="B301">
        <v>300</v>
      </c>
      <c r="C301" t="s">
        <v>15</v>
      </c>
      <c r="D301">
        <v>930</v>
      </c>
      <c r="E301">
        <f t="shared" si="28"/>
        <v>93</v>
      </c>
      <c r="F301">
        <v>191</v>
      </c>
      <c r="G301">
        <f t="shared" si="29"/>
        <v>1.91</v>
      </c>
      <c r="H301">
        <v>175</v>
      </c>
      <c r="I301">
        <v>143</v>
      </c>
      <c r="J301">
        <v>55</v>
      </c>
      <c r="K301">
        <v>103</v>
      </c>
      <c r="L301">
        <f t="shared" si="30"/>
        <v>1.03</v>
      </c>
      <c r="M301">
        <v>7290</v>
      </c>
      <c r="N301">
        <f t="shared" si="31"/>
        <v>729</v>
      </c>
      <c r="O301" s="4">
        <f t="shared" si="32"/>
        <v>707.76699029126212</v>
      </c>
      <c r="P301" t="s">
        <v>19</v>
      </c>
      <c r="Q301">
        <v>273</v>
      </c>
      <c r="R301">
        <f t="shared" si="33"/>
        <v>27.3</v>
      </c>
      <c r="S301">
        <v>37</v>
      </c>
      <c r="T301">
        <f>gym_members_exercise_tracking[[#This Row],[Water_Intake (liters)]]/10</f>
        <v>3.7</v>
      </c>
      <c r="U301">
        <v>3</v>
      </c>
      <c r="V301">
        <v>2</v>
      </c>
      <c r="W301">
        <v>2549</v>
      </c>
      <c r="X301">
        <f t="shared" si="34"/>
        <v>25.49</v>
      </c>
    </row>
    <row r="302" spans="1:24" x14ac:dyDescent="0.3">
      <c r="A302">
        <v>50</v>
      </c>
      <c r="B302">
        <v>301</v>
      </c>
      <c r="C302" t="s">
        <v>15</v>
      </c>
      <c r="D302">
        <v>874</v>
      </c>
      <c r="E302">
        <f t="shared" si="28"/>
        <v>87.4</v>
      </c>
      <c r="F302">
        <v>16</v>
      </c>
      <c r="G302">
        <f t="shared" si="29"/>
        <v>1.6</v>
      </c>
      <c r="H302">
        <v>182</v>
      </c>
      <c r="I302">
        <v>122</v>
      </c>
      <c r="J302">
        <v>67</v>
      </c>
      <c r="K302">
        <v>77</v>
      </c>
      <c r="L302">
        <f t="shared" si="30"/>
        <v>7.7</v>
      </c>
      <c r="M302">
        <v>4650</v>
      </c>
      <c r="N302">
        <f t="shared" si="31"/>
        <v>465</v>
      </c>
      <c r="O302" s="4">
        <f t="shared" si="32"/>
        <v>60.38961038961039</v>
      </c>
      <c r="P302" t="s">
        <v>20</v>
      </c>
      <c r="Q302">
        <v>232</v>
      </c>
      <c r="R302">
        <f t="shared" si="33"/>
        <v>23.2</v>
      </c>
      <c r="S302">
        <v>31</v>
      </c>
      <c r="T302">
        <f>gym_members_exercise_tracking[[#This Row],[Water_Intake (liters)]]/10</f>
        <v>3.1</v>
      </c>
      <c r="U302">
        <v>2</v>
      </c>
      <c r="V302">
        <v>1</v>
      </c>
      <c r="W302">
        <v>3414</v>
      </c>
      <c r="X302">
        <f t="shared" si="34"/>
        <v>34.14</v>
      </c>
    </row>
    <row r="303" spans="1:24" x14ac:dyDescent="0.3">
      <c r="A303">
        <v>22</v>
      </c>
      <c r="B303">
        <v>302</v>
      </c>
      <c r="C303" t="s">
        <v>17</v>
      </c>
      <c r="D303">
        <v>551</v>
      </c>
      <c r="E303">
        <f t="shared" si="28"/>
        <v>55.1</v>
      </c>
      <c r="F303">
        <v>161</v>
      </c>
      <c r="G303">
        <f t="shared" si="29"/>
        <v>1.61</v>
      </c>
      <c r="H303">
        <v>166</v>
      </c>
      <c r="I303">
        <v>144</v>
      </c>
      <c r="J303">
        <v>68</v>
      </c>
      <c r="K303">
        <v>162</v>
      </c>
      <c r="L303">
        <f t="shared" si="30"/>
        <v>1.62</v>
      </c>
      <c r="M303">
        <v>11660</v>
      </c>
      <c r="N303">
        <f t="shared" si="31"/>
        <v>1166</v>
      </c>
      <c r="O303" s="4">
        <f t="shared" si="32"/>
        <v>719.753086419753</v>
      </c>
      <c r="P303" t="s">
        <v>18</v>
      </c>
      <c r="Q303">
        <v>199</v>
      </c>
      <c r="R303">
        <f t="shared" si="33"/>
        <v>19.899999999999999</v>
      </c>
      <c r="S303">
        <v>27</v>
      </c>
      <c r="T303">
        <f>gym_members_exercise_tracking[[#This Row],[Water_Intake (liters)]]/10</f>
        <v>2.7</v>
      </c>
      <c r="U303">
        <v>4</v>
      </c>
      <c r="V303">
        <v>3</v>
      </c>
      <c r="W303">
        <v>2126</v>
      </c>
      <c r="X303">
        <f t="shared" si="34"/>
        <v>21.26</v>
      </c>
    </row>
    <row r="304" spans="1:24" x14ac:dyDescent="0.3">
      <c r="A304">
        <v>36</v>
      </c>
      <c r="B304">
        <v>303</v>
      </c>
      <c r="C304" t="s">
        <v>15</v>
      </c>
      <c r="D304">
        <v>1237</v>
      </c>
      <c r="E304">
        <f t="shared" si="28"/>
        <v>123.7</v>
      </c>
      <c r="F304">
        <v>169</v>
      </c>
      <c r="G304">
        <f t="shared" si="29"/>
        <v>1.69</v>
      </c>
      <c r="H304">
        <v>185</v>
      </c>
      <c r="I304">
        <v>138</v>
      </c>
      <c r="J304">
        <v>73</v>
      </c>
      <c r="K304">
        <v>13</v>
      </c>
      <c r="L304">
        <f t="shared" si="30"/>
        <v>1.3</v>
      </c>
      <c r="M304">
        <v>9870</v>
      </c>
      <c r="N304">
        <f t="shared" si="31"/>
        <v>987</v>
      </c>
      <c r="O304" s="4">
        <f t="shared" si="32"/>
        <v>759.23076923076917</v>
      </c>
      <c r="P304" t="s">
        <v>19</v>
      </c>
      <c r="Q304">
        <v>204</v>
      </c>
      <c r="R304">
        <f t="shared" si="33"/>
        <v>20.399999999999999</v>
      </c>
      <c r="S304">
        <v>21</v>
      </c>
      <c r="T304">
        <f>gym_members_exercise_tracking[[#This Row],[Water_Intake (liters)]]/10</f>
        <v>2.1</v>
      </c>
      <c r="U304">
        <v>4</v>
      </c>
      <c r="V304">
        <v>2</v>
      </c>
      <c r="W304">
        <v>4331</v>
      </c>
      <c r="X304">
        <f t="shared" si="34"/>
        <v>43.31</v>
      </c>
    </row>
    <row r="305" spans="1:24" x14ac:dyDescent="0.3">
      <c r="A305">
        <v>21</v>
      </c>
      <c r="B305">
        <v>304</v>
      </c>
      <c r="C305" t="s">
        <v>17</v>
      </c>
      <c r="D305">
        <v>613</v>
      </c>
      <c r="E305">
        <f t="shared" si="28"/>
        <v>61.3</v>
      </c>
      <c r="F305">
        <v>157</v>
      </c>
      <c r="G305">
        <f t="shared" si="29"/>
        <v>1.57</v>
      </c>
      <c r="H305">
        <v>191</v>
      </c>
      <c r="I305">
        <v>152</v>
      </c>
      <c r="J305">
        <v>64</v>
      </c>
      <c r="K305">
        <v>194</v>
      </c>
      <c r="L305">
        <f t="shared" si="30"/>
        <v>1.94</v>
      </c>
      <c r="M305">
        <v>14740</v>
      </c>
      <c r="N305">
        <f t="shared" si="31"/>
        <v>1474</v>
      </c>
      <c r="O305" s="4">
        <f t="shared" si="32"/>
        <v>759.79381443298973</v>
      </c>
      <c r="P305" t="s">
        <v>18</v>
      </c>
      <c r="Q305">
        <v>172</v>
      </c>
      <c r="R305">
        <f t="shared" si="33"/>
        <v>17.2</v>
      </c>
      <c r="S305">
        <v>27</v>
      </c>
      <c r="T305">
        <f>gym_members_exercise_tracking[[#This Row],[Water_Intake (liters)]]/10</f>
        <v>2.7</v>
      </c>
      <c r="U305">
        <v>4</v>
      </c>
      <c r="V305">
        <v>3</v>
      </c>
      <c r="W305">
        <v>2487</v>
      </c>
      <c r="X305">
        <f t="shared" si="34"/>
        <v>24.87</v>
      </c>
    </row>
    <row r="306" spans="1:24" x14ac:dyDescent="0.3">
      <c r="A306">
        <v>52</v>
      </c>
      <c r="B306">
        <v>305</v>
      </c>
      <c r="C306" t="s">
        <v>15</v>
      </c>
      <c r="D306">
        <v>723</v>
      </c>
      <c r="E306">
        <f t="shared" si="28"/>
        <v>72.3</v>
      </c>
      <c r="F306">
        <v>194</v>
      </c>
      <c r="G306">
        <f t="shared" si="29"/>
        <v>1.94</v>
      </c>
      <c r="H306">
        <v>171</v>
      </c>
      <c r="I306">
        <v>121</v>
      </c>
      <c r="J306">
        <v>56</v>
      </c>
      <c r="K306">
        <v>146</v>
      </c>
      <c r="L306">
        <f t="shared" si="30"/>
        <v>1.46</v>
      </c>
      <c r="M306">
        <v>8740</v>
      </c>
      <c r="N306">
        <f t="shared" si="31"/>
        <v>874</v>
      </c>
      <c r="O306" s="4">
        <f t="shared" si="32"/>
        <v>598.63013698630141</v>
      </c>
      <c r="P306" t="s">
        <v>16</v>
      </c>
      <c r="Q306">
        <v>211</v>
      </c>
      <c r="R306">
        <f t="shared" si="33"/>
        <v>21.1</v>
      </c>
      <c r="S306">
        <v>29</v>
      </c>
      <c r="T306">
        <f>gym_members_exercise_tracking[[#This Row],[Water_Intake (liters)]]/10</f>
        <v>2.9</v>
      </c>
      <c r="U306">
        <v>3</v>
      </c>
      <c r="V306">
        <v>2</v>
      </c>
      <c r="W306">
        <v>1921</v>
      </c>
      <c r="X306">
        <f t="shared" si="34"/>
        <v>19.21</v>
      </c>
    </row>
    <row r="307" spans="1:24" x14ac:dyDescent="0.3">
      <c r="A307">
        <v>34</v>
      </c>
      <c r="B307">
        <v>306</v>
      </c>
      <c r="C307" t="s">
        <v>17</v>
      </c>
      <c r="D307">
        <v>692</v>
      </c>
      <c r="E307">
        <f t="shared" si="28"/>
        <v>69.2</v>
      </c>
      <c r="F307">
        <v>153</v>
      </c>
      <c r="G307">
        <f t="shared" si="29"/>
        <v>1.53</v>
      </c>
      <c r="H307">
        <v>167</v>
      </c>
      <c r="I307">
        <v>134</v>
      </c>
      <c r="J307">
        <v>59</v>
      </c>
      <c r="K307">
        <v>136</v>
      </c>
      <c r="L307">
        <f t="shared" si="30"/>
        <v>1.36</v>
      </c>
      <c r="M307">
        <v>9110</v>
      </c>
      <c r="N307">
        <f t="shared" si="31"/>
        <v>911</v>
      </c>
      <c r="O307" s="4">
        <f t="shared" si="32"/>
        <v>669.85294117647049</v>
      </c>
      <c r="P307" t="s">
        <v>18</v>
      </c>
      <c r="Q307">
        <v>285</v>
      </c>
      <c r="R307">
        <f t="shared" si="33"/>
        <v>28.5</v>
      </c>
      <c r="S307">
        <v>21</v>
      </c>
      <c r="T307">
        <f>gym_members_exercise_tracking[[#This Row],[Water_Intake (liters)]]/10</f>
        <v>2.1</v>
      </c>
      <c r="U307">
        <v>2</v>
      </c>
      <c r="V307">
        <v>1</v>
      </c>
      <c r="W307">
        <v>2956</v>
      </c>
      <c r="X307">
        <f t="shared" si="34"/>
        <v>29.56</v>
      </c>
    </row>
    <row r="308" spans="1:24" x14ac:dyDescent="0.3">
      <c r="A308">
        <v>45</v>
      </c>
      <c r="B308">
        <v>307</v>
      </c>
      <c r="C308" t="s">
        <v>15</v>
      </c>
      <c r="D308">
        <v>814</v>
      </c>
      <c r="E308">
        <f t="shared" si="28"/>
        <v>81.400000000000006</v>
      </c>
      <c r="F308">
        <v>161</v>
      </c>
      <c r="G308">
        <f t="shared" si="29"/>
        <v>1.61</v>
      </c>
      <c r="H308">
        <v>164</v>
      </c>
      <c r="I308">
        <v>141</v>
      </c>
      <c r="J308">
        <v>55</v>
      </c>
      <c r="K308">
        <v>114</v>
      </c>
      <c r="L308">
        <f t="shared" si="30"/>
        <v>1.1399999999999999</v>
      </c>
      <c r="M308">
        <v>7960</v>
      </c>
      <c r="N308">
        <f t="shared" si="31"/>
        <v>796</v>
      </c>
      <c r="O308" s="4">
        <f t="shared" si="32"/>
        <v>698.24561403508778</v>
      </c>
      <c r="P308" t="s">
        <v>19</v>
      </c>
      <c r="Q308">
        <v>300</v>
      </c>
      <c r="R308">
        <f t="shared" si="33"/>
        <v>30</v>
      </c>
      <c r="S308">
        <v>22</v>
      </c>
      <c r="T308">
        <f>gym_members_exercise_tracking[[#This Row],[Water_Intake (liters)]]/10</f>
        <v>2.2000000000000002</v>
      </c>
      <c r="U308">
        <v>4</v>
      </c>
      <c r="V308">
        <v>2</v>
      </c>
      <c r="W308">
        <v>314</v>
      </c>
      <c r="X308">
        <f t="shared" si="34"/>
        <v>31.4</v>
      </c>
    </row>
    <row r="309" spans="1:24" x14ac:dyDescent="0.3">
      <c r="A309">
        <v>47</v>
      </c>
      <c r="B309">
        <v>308</v>
      </c>
      <c r="C309" t="s">
        <v>15</v>
      </c>
      <c r="D309">
        <v>848</v>
      </c>
      <c r="E309">
        <f t="shared" si="28"/>
        <v>84.8</v>
      </c>
      <c r="F309">
        <v>186</v>
      </c>
      <c r="G309">
        <f t="shared" si="29"/>
        <v>1.86</v>
      </c>
      <c r="H309">
        <v>187</v>
      </c>
      <c r="I309">
        <v>129</v>
      </c>
      <c r="J309">
        <v>63</v>
      </c>
      <c r="K309">
        <v>185</v>
      </c>
      <c r="L309">
        <f t="shared" si="30"/>
        <v>1.85</v>
      </c>
      <c r="M309">
        <v>11810</v>
      </c>
      <c r="N309">
        <f t="shared" si="31"/>
        <v>1181</v>
      </c>
      <c r="O309" s="4">
        <f t="shared" si="32"/>
        <v>638.37837837837833</v>
      </c>
      <c r="P309" t="s">
        <v>18</v>
      </c>
      <c r="Q309">
        <v>144</v>
      </c>
      <c r="R309">
        <f t="shared" si="33"/>
        <v>14.4</v>
      </c>
      <c r="S309">
        <v>35</v>
      </c>
      <c r="T309">
        <f>gym_members_exercise_tracking[[#This Row],[Water_Intake (liters)]]/10</f>
        <v>3.5</v>
      </c>
      <c r="U309">
        <v>5</v>
      </c>
      <c r="V309">
        <v>3</v>
      </c>
      <c r="W309">
        <v>2451</v>
      </c>
      <c r="X309">
        <f t="shared" si="34"/>
        <v>24.51</v>
      </c>
    </row>
    <row r="310" spans="1:24" x14ac:dyDescent="0.3">
      <c r="A310">
        <v>46</v>
      </c>
      <c r="B310">
        <v>309</v>
      </c>
      <c r="C310" t="s">
        <v>15</v>
      </c>
      <c r="D310">
        <v>551</v>
      </c>
      <c r="E310">
        <f t="shared" si="28"/>
        <v>55.1</v>
      </c>
      <c r="F310">
        <v>172</v>
      </c>
      <c r="G310">
        <f t="shared" si="29"/>
        <v>1.72</v>
      </c>
      <c r="H310">
        <v>164</v>
      </c>
      <c r="I310">
        <v>137</v>
      </c>
      <c r="J310">
        <v>66</v>
      </c>
      <c r="K310">
        <v>143</v>
      </c>
      <c r="L310">
        <f t="shared" si="30"/>
        <v>1.43</v>
      </c>
      <c r="M310">
        <v>9700</v>
      </c>
      <c r="N310">
        <f t="shared" si="31"/>
        <v>970</v>
      </c>
      <c r="O310" s="4">
        <f t="shared" si="32"/>
        <v>678.32167832167841</v>
      </c>
      <c r="P310" t="s">
        <v>16</v>
      </c>
      <c r="Q310">
        <v>205</v>
      </c>
      <c r="R310">
        <f t="shared" si="33"/>
        <v>20.5</v>
      </c>
      <c r="S310">
        <v>36</v>
      </c>
      <c r="T310">
        <f>gym_members_exercise_tracking[[#This Row],[Water_Intake (liters)]]/10</f>
        <v>3.6</v>
      </c>
      <c r="U310">
        <v>3</v>
      </c>
      <c r="V310">
        <v>2</v>
      </c>
      <c r="W310">
        <v>1862</v>
      </c>
      <c r="X310">
        <f t="shared" si="34"/>
        <v>18.62</v>
      </c>
    </row>
    <row r="311" spans="1:24" x14ac:dyDescent="0.3">
      <c r="A311">
        <v>23</v>
      </c>
      <c r="B311">
        <v>310</v>
      </c>
      <c r="C311" t="s">
        <v>17</v>
      </c>
      <c r="D311">
        <v>590</v>
      </c>
      <c r="E311">
        <f t="shared" si="28"/>
        <v>59</v>
      </c>
      <c r="F311">
        <v>178</v>
      </c>
      <c r="G311">
        <f t="shared" si="29"/>
        <v>1.78</v>
      </c>
      <c r="H311">
        <v>185</v>
      </c>
      <c r="I311">
        <v>141</v>
      </c>
      <c r="J311">
        <v>58</v>
      </c>
      <c r="K311">
        <v>167</v>
      </c>
      <c r="L311">
        <f t="shared" si="30"/>
        <v>1.67</v>
      </c>
      <c r="M311">
        <v>11770</v>
      </c>
      <c r="N311">
        <f t="shared" si="31"/>
        <v>1177</v>
      </c>
      <c r="O311" s="4">
        <f t="shared" si="32"/>
        <v>704.79041916167671</v>
      </c>
      <c r="P311" t="s">
        <v>16</v>
      </c>
      <c r="Q311">
        <v>178</v>
      </c>
      <c r="R311">
        <f t="shared" si="33"/>
        <v>17.8</v>
      </c>
      <c r="S311">
        <v>27</v>
      </c>
      <c r="T311">
        <f>gym_members_exercise_tracking[[#This Row],[Water_Intake (liters)]]/10</f>
        <v>2.7</v>
      </c>
      <c r="U311">
        <v>5</v>
      </c>
      <c r="V311">
        <v>3</v>
      </c>
      <c r="W311">
        <v>1862</v>
      </c>
      <c r="X311">
        <f t="shared" si="34"/>
        <v>18.62</v>
      </c>
    </row>
    <row r="312" spans="1:24" x14ac:dyDescent="0.3">
      <c r="A312">
        <v>52</v>
      </c>
      <c r="B312">
        <v>311</v>
      </c>
      <c r="C312" t="s">
        <v>17</v>
      </c>
      <c r="D312">
        <v>649</v>
      </c>
      <c r="E312">
        <f t="shared" si="28"/>
        <v>64.900000000000006</v>
      </c>
      <c r="F312">
        <v>151</v>
      </c>
      <c r="G312">
        <f t="shared" si="29"/>
        <v>1.51</v>
      </c>
      <c r="H312">
        <v>164</v>
      </c>
      <c r="I312">
        <v>165</v>
      </c>
      <c r="J312">
        <v>68</v>
      </c>
      <c r="K312">
        <v>183</v>
      </c>
      <c r="L312">
        <f t="shared" si="30"/>
        <v>1.83</v>
      </c>
      <c r="M312">
        <v>13590</v>
      </c>
      <c r="N312">
        <f t="shared" si="31"/>
        <v>1359</v>
      </c>
      <c r="O312" s="4">
        <f t="shared" si="32"/>
        <v>742.62295081967216</v>
      </c>
      <c r="P312" t="s">
        <v>18</v>
      </c>
      <c r="Q312">
        <v>182</v>
      </c>
      <c r="R312">
        <f t="shared" si="33"/>
        <v>18.2</v>
      </c>
      <c r="S312">
        <v>27</v>
      </c>
      <c r="T312">
        <f>gym_members_exercise_tracking[[#This Row],[Water_Intake (liters)]]/10</f>
        <v>2.7</v>
      </c>
      <c r="U312">
        <v>4</v>
      </c>
      <c r="V312">
        <v>3</v>
      </c>
      <c r="W312">
        <v>2846</v>
      </c>
      <c r="X312">
        <f t="shared" si="34"/>
        <v>28.46</v>
      </c>
    </row>
    <row r="313" spans="1:24" x14ac:dyDescent="0.3">
      <c r="A313">
        <v>58</v>
      </c>
      <c r="B313">
        <v>312</v>
      </c>
      <c r="C313" t="s">
        <v>15</v>
      </c>
      <c r="D313">
        <v>1097</v>
      </c>
      <c r="E313">
        <f t="shared" si="28"/>
        <v>109.7</v>
      </c>
      <c r="F313">
        <v>175</v>
      </c>
      <c r="G313">
        <f t="shared" si="29"/>
        <v>1.75</v>
      </c>
      <c r="H313">
        <v>181</v>
      </c>
      <c r="I313">
        <v>168</v>
      </c>
      <c r="J313">
        <v>54</v>
      </c>
      <c r="K313">
        <v>101</v>
      </c>
      <c r="L313">
        <f t="shared" si="30"/>
        <v>1.01</v>
      </c>
      <c r="M313">
        <v>8400</v>
      </c>
      <c r="N313">
        <f t="shared" si="31"/>
        <v>840</v>
      </c>
      <c r="O313" s="4">
        <f t="shared" si="32"/>
        <v>831.68316831683171</v>
      </c>
      <c r="P313" t="s">
        <v>18</v>
      </c>
      <c r="Q313">
        <v>221</v>
      </c>
      <c r="R313">
        <f t="shared" si="33"/>
        <v>22.1</v>
      </c>
      <c r="S313">
        <v>27</v>
      </c>
      <c r="T313">
        <f>gym_members_exercise_tracking[[#This Row],[Water_Intake (liters)]]/10</f>
        <v>2.7</v>
      </c>
      <c r="U313">
        <v>2</v>
      </c>
      <c r="V313">
        <v>1</v>
      </c>
      <c r="W313">
        <v>3582</v>
      </c>
      <c r="X313">
        <f t="shared" si="34"/>
        <v>35.82</v>
      </c>
    </row>
    <row r="314" spans="1:24" x14ac:dyDescent="0.3">
      <c r="A314">
        <v>54</v>
      </c>
      <c r="B314">
        <v>313</v>
      </c>
      <c r="C314" t="s">
        <v>15</v>
      </c>
      <c r="D314">
        <v>784</v>
      </c>
      <c r="E314">
        <f t="shared" si="28"/>
        <v>78.400000000000006</v>
      </c>
      <c r="F314">
        <v>19</v>
      </c>
      <c r="G314">
        <f t="shared" si="29"/>
        <v>1.9</v>
      </c>
      <c r="H314">
        <v>174</v>
      </c>
      <c r="I314">
        <v>146</v>
      </c>
      <c r="J314">
        <v>72</v>
      </c>
      <c r="K314">
        <v>81</v>
      </c>
      <c r="L314">
        <f t="shared" si="30"/>
        <v>8.1</v>
      </c>
      <c r="M314">
        <v>5850</v>
      </c>
      <c r="N314">
        <f t="shared" si="31"/>
        <v>585</v>
      </c>
      <c r="O314" s="4">
        <f t="shared" si="32"/>
        <v>72.222222222222229</v>
      </c>
      <c r="P314" t="s">
        <v>16</v>
      </c>
      <c r="Q314">
        <v>215</v>
      </c>
      <c r="R314">
        <f t="shared" si="33"/>
        <v>21.5</v>
      </c>
      <c r="S314">
        <v>37</v>
      </c>
      <c r="T314">
        <f>gym_members_exercise_tracking[[#This Row],[Water_Intake (liters)]]/10</f>
        <v>3.7</v>
      </c>
      <c r="U314">
        <v>2</v>
      </c>
      <c r="V314">
        <v>1</v>
      </c>
      <c r="W314">
        <v>2172</v>
      </c>
      <c r="X314">
        <f t="shared" si="34"/>
        <v>21.72</v>
      </c>
    </row>
    <row r="315" spans="1:24" x14ac:dyDescent="0.3">
      <c r="A315">
        <v>41</v>
      </c>
      <c r="B315">
        <v>314</v>
      </c>
      <c r="C315" t="s">
        <v>17</v>
      </c>
      <c r="D315">
        <v>767</v>
      </c>
      <c r="E315">
        <f t="shared" si="28"/>
        <v>76.7</v>
      </c>
      <c r="F315">
        <v>179</v>
      </c>
      <c r="G315">
        <f t="shared" si="29"/>
        <v>1.79</v>
      </c>
      <c r="H315">
        <v>172</v>
      </c>
      <c r="I315">
        <v>132</v>
      </c>
      <c r="J315">
        <v>56</v>
      </c>
      <c r="K315">
        <v>14</v>
      </c>
      <c r="L315">
        <f t="shared" si="30"/>
        <v>1.4</v>
      </c>
      <c r="M315">
        <v>8320</v>
      </c>
      <c r="N315">
        <f t="shared" si="31"/>
        <v>832</v>
      </c>
      <c r="O315" s="4">
        <f t="shared" si="32"/>
        <v>594.28571428571433</v>
      </c>
      <c r="P315" t="s">
        <v>16</v>
      </c>
      <c r="Q315">
        <v>340</v>
      </c>
      <c r="R315">
        <f t="shared" si="33"/>
        <v>34</v>
      </c>
      <c r="S315">
        <v>20</v>
      </c>
      <c r="T315">
        <f>gym_members_exercise_tracking[[#This Row],[Water_Intake (liters)]]/10</f>
        <v>2</v>
      </c>
      <c r="U315">
        <v>4</v>
      </c>
      <c r="V315">
        <v>2</v>
      </c>
      <c r="W315">
        <v>2394</v>
      </c>
      <c r="X315">
        <f t="shared" si="34"/>
        <v>23.94</v>
      </c>
    </row>
    <row r="316" spans="1:24" x14ac:dyDescent="0.3">
      <c r="A316">
        <v>46</v>
      </c>
      <c r="B316">
        <v>315</v>
      </c>
      <c r="C316" t="s">
        <v>17</v>
      </c>
      <c r="D316">
        <v>631</v>
      </c>
      <c r="E316">
        <f t="shared" si="28"/>
        <v>63.1</v>
      </c>
      <c r="F316">
        <v>161</v>
      </c>
      <c r="G316">
        <f t="shared" si="29"/>
        <v>1.61</v>
      </c>
      <c r="H316">
        <v>187</v>
      </c>
      <c r="I316">
        <v>152</v>
      </c>
      <c r="J316">
        <v>68</v>
      </c>
      <c r="K316">
        <v>10</v>
      </c>
      <c r="L316">
        <f t="shared" si="30"/>
        <v>1</v>
      </c>
      <c r="M316">
        <v>6840</v>
      </c>
      <c r="N316">
        <f t="shared" si="31"/>
        <v>684</v>
      </c>
      <c r="O316" s="4">
        <f t="shared" si="32"/>
        <v>684</v>
      </c>
      <c r="P316" t="s">
        <v>20</v>
      </c>
      <c r="Q316">
        <v>347</v>
      </c>
      <c r="R316">
        <f t="shared" si="33"/>
        <v>34.700000000000003</v>
      </c>
      <c r="S316">
        <v>22</v>
      </c>
      <c r="T316">
        <f>gym_members_exercise_tracking[[#This Row],[Water_Intake (liters)]]/10</f>
        <v>2.2000000000000002</v>
      </c>
      <c r="U316">
        <v>4</v>
      </c>
      <c r="V316">
        <v>2</v>
      </c>
      <c r="W316">
        <v>2434</v>
      </c>
      <c r="X316">
        <f t="shared" si="34"/>
        <v>24.34</v>
      </c>
    </row>
    <row r="317" spans="1:24" x14ac:dyDescent="0.3">
      <c r="A317">
        <v>48</v>
      </c>
      <c r="B317">
        <v>316</v>
      </c>
      <c r="C317" t="s">
        <v>17</v>
      </c>
      <c r="D317">
        <v>629</v>
      </c>
      <c r="E317">
        <f t="shared" si="28"/>
        <v>62.9</v>
      </c>
      <c r="F317">
        <v>158</v>
      </c>
      <c r="G317">
        <f t="shared" si="29"/>
        <v>1.58</v>
      </c>
      <c r="H317">
        <v>192</v>
      </c>
      <c r="I317">
        <v>124</v>
      </c>
      <c r="J317">
        <v>69</v>
      </c>
      <c r="K317">
        <v>198</v>
      </c>
      <c r="L317">
        <f t="shared" si="30"/>
        <v>1.98</v>
      </c>
      <c r="M317">
        <v>11050</v>
      </c>
      <c r="N317">
        <f t="shared" si="31"/>
        <v>1105</v>
      </c>
      <c r="O317" s="4">
        <f t="shared" si="32"/>
        <v>558.08080808080808</v>
      </c>
      <c r="P317" t="s">
        <v>20</v>
      </c>
      <c r="Q317">
        <v>200</v>
      </c>
      <c r="R317">
        <f t="shared" si="33"/>
        <v>20</v>
      </c>
      <c r="S317">
        <v>27</v>
      </c>
      <c r="T317">
        <f>gym_members_exercise_tracking[[#This Row],[Water_Intake (liters)]]/10</f>
        <v>2.7</v>
      </c>
      <c r="U317">
        <v>4</v>
      </c>
      <c r="V317">
        <v>3</v>
      </c>
      <c r="W317">
        <v>252</v>
      </c>
      <c r="X317">
        <f t="shared" si="34"/>
        <v>25.2</v>
      </c>
    </row>
    <row r="318" spans="1:24" x14ac:dyDescent="0.3">
      <c r="A318">
        <v>52</v>
      </c>
      <c r="B318">
        <v>317</v>
      </c>
      <c r="C318" t="s">
        <v>15</v>
      </c>
      <c r="D318">
        <v>856</v>
      </c>
      <c r="E318">
        <f t="shared" si="28"/>
        <v>85.6</v>
      </c>
      <c r="F318">
        <v>174</v>
      </c>
      <c r="G318">
        <f t="shared" si="29"/>
        <v>1.74</v>
      </c>
      <c r="H318">
        <v>182</v>
      </c>
      <c r="I318">
        <v>145</v>
      </c>
      <c r="J318">
        <v>56</v>
      </c>
      <c r="K318">
        <v>184</v>
      </c>
      <c r="L318">
        <f t="shared" si="30"/>
        <v>1.84</v>
      </c>
      <c r="M318">
        <v>13210</v>
      </c>
      <c r="N318">
        <f t="shared" si="31"/>
        <v>1321</v>
      </c>
      <c r="O318" s="4">
        <f t="shared" si="32"/>
        <v>717.93478260869563</v>
      </c>
      <c r="P318" t="s">
        <v>16</v>
      </c>
      <c r="Q318">
        <v>139</v>
      </c>
      <c r="R318">
        <f t="shared" si="33"/>
        <v>13.9</v>
      </c>
      <c r="S318">
        <v>35</v>
      </c>
      <c r="T318">
        <f>gym_members_exercise_tracking[[#This Row],[Water_Intake (liters)]]/10</f>
        <v>3.5</v>
      </c>
      <c r="U318">
        <v>4</v>
      </c>
      <c r="V318">
        <v>3</v>
      </c>
      <c r="W318">
        <v>2827</v>
      </c>
      <c r="X318">
        <f t="shared" si="34"/>
        <v>28.27</v>
      </c>
    </row>
    <row r="319" spans="1:24" x14ac:dyDescent="0.3">
      <c r="A319">
        <v>50</v>
      </c>
      <c r="B319">
        <v>318</v>
      </c>
      <c r="C319" t="s">
        <v>17</v>
      </c>
      <c r="D319">
        <v>663</v>
      </c>
      <c r="E319">
        <f t="shared" si="28"/>
        <v>66.3</v>
      </c>
      <c r="F319">
        <v>157</v>
      </c>
      <c r="G319">
        <f t="shared" si="29"/>
        <v>1.57</v>
      </c>
      <c r="H319">
        <v>192</v>
      </c>
      <c r="I319">
        <v>132</v>
      </c>
      <c r="J319">
        <v>73</v>
      </c>
      <c r="K319">
        <v>125</v>
      </c>
      <c r="L319">
        <f t="shared" si="30"/>
        <v>1.25</v>
      </c>
      <c r="M319">
        <v>7420</v>
      </c>
      <c r="N319">
        <f t="shared" si="31"/>
        <v>742</v>
      </c>
      <c r="O319" s="4">
        <f t="shared" si="32"/>
        <v>593.6</v>
      </c>
      <c r="P319" t="s">
        <v>18</v>
      </c>
      <c r="Q319">
        <v>316</v>
      </c>
      <c r="R319">
        <f t="shared" si="33"/>
        <v>31.6</v>
      </c>
      <c r="S319">
        <v>16</v>
      </c>
      <c r="T319">
        <f>gym_members_exercise_tracking[[#This Row],[Water_Intake (liters)]]/10</f>
        <v>1.6</v>
      </c>
      <c r="U319">
        <v>2</v>
      </c>
      <c r="V319">
        <v>1</v>
      </c>
      <c r="W319">
        <v>269</v>
      </c>
      <c r="X319">
        <f t="shared" si="34"/>
        <v>26.9</v>
      </c>
    </row>
    <row r="320" spans="1:24" x14ac:dyDescent="0.3">
      <c r="A320">
        <v>38</v>
      </c>
      <c r="B320">
        <v>319</v>
      </c>
      <c r="C320" t="s">
        <v>15</v>
      </c>
      <c r="D320">
        <v>613</v>
      </c>
      <c r="E320">
        <f t="shared" si="28"/>
        <v>61.3</v>
      </c>
      <c r="F320">
        <v>197</v>
      </c>
      <c r="G320">
        <f t="shared" si="29"/>
        <v>1.97</v>
      </c>
      <c r="H320">
        <v>177</v>
      </c>
      <c r="I320">
        <v>146</v>
      </c>
      <c r="J320">
        <v>51</v>
      </c>
      <c r="K320">
        <v>137</v>
      </c>
      <c r="L320">
        <f t="shared" si="30"/>
        <v>1.37</v>
      </c>
      <c r="M320">
        <v>11000</v>
      </c>
      <c r="N320">
        <f t="shared" si="31"/>
        <v>1100</v>
      </c>
      <c r="O320" s="4">
        <f t="shared" si="32"/>
        <v>802.91970802919707</v>
      </c>
      <c r="P320" t="s">
        <v>19</v>
      </c>
      <c r="Q320">
        <v>235</v>
      </c>
      <c r="R320">
        <f t="shared" si="33"/>
        <v>23.5</v>
      </c>
      <c r="S320">
        <v>28</v>
      </c>
      <c r="T320">
        <f>gym_members_exercise_tracking[[#This Row],[Water_Intake (liters)]]/10</f>
        <v>2.8</v>
      </c>
      <c r="U320">
        <v>3</v>
      </c>
      <c r="V320">
        <v>1</v>
      </c>
      <c r="W320">
        <v>158</v>
      </c>
      <c r="X320">
        <f t="shared" si="34"/>
        <v>15.8</v>
      </c>
    </row>
    <row r="321" spans="1:24" x14ac:dyDescent="0.3">
      <c r="A321">
        <v>49</v>
      </c>
      <c r="B321">
        <v>320</v>
      </c>
      <c r="C321" t="s">
        <v>17</v>
      </c>
      <c r="D321">
        <v>441</v>
      </c>
      <c r="E321">
        <f t="shared" si="28"/>
        <v>44.1</v>
      </c>
      <c r="F321">
        <v>165</v>
      </c>
      <c r="G321">
        <f t="shared" si="29"/>
        <v>1.65</v>
      </c>
      <c r="H321">
        <v>189</v>
      </c>
      <c r="I321">
        <v>133</v>
      </c>
      <c r="J321">
        <v>74</v>
      </c>
      <c r="K321">
        <v>116</v>
      </c>
      <c r="L321">
        <f t="shared" si="30"/>
        <v>1.1599999999999999</v>
      </c>
      <c r="M321">
        <v>6940</v>
      </c>
      <c r="N321">
        <f t="shared" si="31"/>
        <v>694</v>
      </c>
      <c r="O321" s="4">
        <f t="shared" si="32"/>
        <v>598.27586206896558</v>
      </c>
      <c r="P321" t="s">
        <v>18</v>
      </c>
      <c r="Q321">
        <v>267</v>
      </c>
      <c r="R321">
        <f t="shared" si="33"/>
        <v>26.7</v>
      </c>
      <c r="S321">
        <v>18</v>
      </c>
      <c r="T321">
        <f>gym_members_exercise_tracking[[#This Row],[Water_Intake (liters)]]/10</f>
        <v>1.8</v>
      </c>
      <c r="U321">
        <v>4</v>
      </c>
      <c r="V321">
        <v>2</v>
      </c>
      <c r="W321">
        <v>162</v>
      </c>
      <c r="X321">
        <f t="shared" si="34"/>
        <v>16.2</v>
      </c>
    </row>
    <row r="322" spans="1:24" x14ac:dyDescent="0.3">
      <c r="A322">
        <v>40</v>
      </c>
      <c r="B322">
        <v>321</v>
      </c>
      <c r="C322" t="s">
        <v>15</v>
      </c>
      <c r="D322">
        <v>638</v>
      </c>
      <c r="E322">
        <f t="shared" si="28"/>
        <v>63.8</v>
      </c>
      <c r="F322">
        <v>162</v>
      </c>
      <c r="G322">
        <f t="shared" si="29"/>
        <v>1.62</v>
      </c>
      <c r="H322">
        <v>185</v>
      </c>
      <c r="I322">
        <v>143</v>
      </c>
      <c r="J322">
        <v>72</v>
      </c>
      <c r="K322">
        <v>13</v>
      </c>
      <c r="L322">
        <f t="shared" si="30"/>
        <v>1.3</v>
      </c>
      <c r="M322">
        <v>10220</v>
      </c>
      <c r="N322">
        <f t="shared" si="31"/>
        <v>1022</v>
      </c>
      <c r="O322" s="4">
        <f t="shared" si="32"/>
        <v>786.15384615384608</v>
      </c>
      <c r="P322" t="s">
        <v>18</v>
      </c>
      <c r="Q322">
        <v>208</v>
      </c>
      <c r="R322">
        <f t="shared" si="33"/>
        <v>20.8</v>
      </c>
      <c r="S322">
        <v>34</v>
      </c>
      <c r="T322">
        <f>gym_members_exercise_tracking[[#This Row],[Water_Intake (liters)]]/10</f>
        <v>3.4</v>
      </c>
      <c r="U322">
        <v>2</v>
      </c>
      <c r="V322">
        <v>1</v>
      </c>
      <c r="W322">
        <v>2431</v>
      </c>
      <c r="X322">
        <f t="shared" si="34"/>
        <v>24.31</v>
      </c>
    </row>
    <row r="323" spans="1:24" x14ac:dyDescent="0.3">
      <c r="A323">
        <v>50</v>
      </c>
      <c r="B323">
        <v>322</v>
      </c>
      <c r="C323" t="s">
        <v>17</v>
      </c>
      <c r="D323">
        <v>554</v>
      </c>
      <c r="E323">
        <f t="shared" ref="E323:E386" si="35">IF(LEN($D323)=4, $D323/10, IF(LEN($D323)=3, $D323/10, IF(LEN($D323)=2, $D323 &amp; ".0", $D323)))</f>
        <v>55.4</v>
      </c>
      <c r="F323">
        <v>155</v>
      </c>
      <c r="G323">
        <f t="shared" ref="G323:G386" si="36">IF(LEN(F323)=3, F323/100, IF(LEN(F323)=2, (F323*10)/100, ""))</f>
        <v>1.55</v>
      </c>
      <c r="H323">
        <v>175</v>
      </c>
      <c r="I323">
        <v>122</v>
      </c>
      <c r="J323">
        <v>65</v>
      </c>
      <c r="K323">
        <v>185</v>
      </c>
      <c r="L323">
        <f t="shared" ref="L323:L386" si="37">IF(LEN(K323)=3, K323/100, IF(LEN(K323)=2, (K323*10)/100, ""))</f>
        <v>1.85</v>
      </c>
      <c r="M323">
        <v>10160</v>
      </c>
      <c r="N323">
        <f t="shared" ref="N323:N386" si="38">M323/10</f>
        <v>1016</v>
      </c>
      <c r="O323" s="4">
        <f t="shared" ref="O323:O386" si="39">$N323/$L323</f>
        <v>549.18918918918916</v>
      </c>
      <c r="P323" t="s">
        <v>20</v>
      </c>
      <c r="Q323">
        <v>185</v>
      </c>
      <c r="R323">
        <f t="shared" ref="R323:R386" si="40">IF(LEN(Q323)=3, Q323/10, IF(LEN(Q323)=2, (Q323*10)/1, ""))</f>
        <v>18.5</v>
      </c>
      <c r="S323">
        <v>27</v>
      </c>
      <c r="T323">
        <f>gym_members_exercise_tracking[[#This Row],[Water_Intake (liters)]]/10</f>
        <v>2.7</v>
      </c>
      <c r="U323">
        <v>4</v>
      </c>
      <c r="V323">
        <v>3</v>
      </c>
      <c r="W323">
        <v>2306</v>
      </c>
      <c r="X323">
        <f t="shared" ref="X323:X386" si="41">IF(LEN($W323)=4, $W323/100, IF(LEN($W323)=3, $W323/10, $W323))</f>
        <v>23.06</v>
      </c>
    </row>
    <row r="324" spans="1:24" x14ac:dyDescent="0.3">
      <c r="A324">
        <v>20</v>
      </c>
      <c r="B324">
        <v>323</v>
      </c>
      <c r="C324" t="s">
        <v>17</v>
      </c>
      <c r="D324">
        <v>747</v>
      </c>
      <c r="E324">
        <f t="shared" si="35"/>
        <v>74.7</v>
      </c>
      <c r="F324">
        <v>158</v>
      </c>
      <c r="G324">
        <f t="shared" si="36"/>
        <v>1.58</v>
      </c>
      <c r="H324">
        <v>172</v>
      </c>
      <c r="I324">
        <v>166</v>
      </c>
      <c r="J324">
        <v>62</v>
      </c>
      <c r="K324">
        <v>104</v>
      </c>
      <c r="L324">
        <f t="shared" si="37"/>
        <v>1.04</v>
      </c>
      <c r="M324">
        <v>8630</v>
      </c>
      <c r="N324">
        <f t="shared" si="38"/>
        <v>863</v>
      </c>
      <c r="O324" s="4">
        <f t="shared" si="39"/>
        <v>829.80769230769226</v>
      </c>
      <c r="P324" t="s">
        <v>20</v>
      </c>
      <c r="Q324">
        <v>328</v>
      </c>
      <c r="R324">
        <f t="shared" si="40"/>
        <v>32.799999999999997</v>
      </c>
      <c r="S324">
        <v>24</v>
      </c>
      <c r="T324">
        <f>gym_members_exercise_tracking[[#This Row],[Water_Intake (liters)]]/10</f>
        <v>2.4</v>
      </c>
      <c r="U324">
        <v>3</v>
      </c>
      <c r="V324">
        <v>2</v>
      </c>
      <c r="W324">
        <v>2992</v>
      </c>
      <c r="X324">
        <f t="shared" si="41"/>
        <v>29.92</v>
      </c>
    </row>
    <row r="325" spans="1:24" x14ac:dyDescent="0.3">
      <c r="A325">
        <v>35</v>
      </c>
      <c r="B325">
        <v>324</v>
      </c>
      <c r="C325" t="s">
        <v>17</v>
      </c>
      <c r="D325">
        <v>780</v>
      </c>
      <c r="E325">
        <f t="shared" si="35"/>
        <v>78</v>
      </c>
      <c r="F325">
        <v>167</v>
      </c>
      <c r="G325">
        <f t="shared" si="36"/>
        <v>1.67</v>
      </c>
      <c r="H325">
        <v>198</v>
      </c>
      <c r="I325">
        <v>168</v>
      </c>
      <c r="J325">
        <v>57</v>
      </c>
      <c r="K325">
        <v>113</v>
      </c>
      <c r="L325">
        <f t="shared" si="37"/>
        <v>1.1299999999999999</v>
      </c>
      <c r="M325">
        <v>9490</v>
      </c>
      <c r="N325">
        <f t="shared" si="38"/>
        <v>949</v>
      </c>
      <c r="O325" s="4">
        <f t="shared" si="39"/>
        <v>839.8230088495576</v>
      </c>
      <c r="P325" t="s">
        <v>20</v>
      </c>
      <c r="Q325">
        <v>333</v>
      </c>
      <c r="R325">
        <f t="shared" si="40"/>
        <v>33.299999999999997</v>
      </c>
      <c r="S325">
        <v>25</v>
      </c>
      <c r="T325">
        <f>gym_members_exercise_tracking[[#This Row],[Water_Intake (liters)]]/10</f>
        <v>2.5</v>
      </c>
      <c r="U325">
        <v>4</v>
      </c>
      <c r="V325">
        <v>2</v>
      </c>
      <c r="W325">
        <v>2797</v>
      </c>
      <c r="X325">
        <f t="shared" si="41"/>
        <v>27.97</v>
      </c>
    </row>
    <row r="326" spans="1:24" x14ac:dyDescent="0.3">
      <c r="A326">
        <v>42</v>
      </c>
      <c r="B326">
        <v>325</v>
      </c>
      <c r="C326" t="s">
        <v>17</v>
      </c>
      <c r="D326">
        <v>575</v>
      </c>
      <c r="E326">
        <f t="shared" si="35"/>
        <v>57.5</v>
      </c>
      <c r="F326">
        <v>167</v>
      </c>
      <c r="G326">
        <f t="shared" si="36"/>
        <v>1.67</v>
      </c>
      <c r="H326">
        <v>192</v>
      </c>
      <c r="I326">
        <v>149</v>
      </c>
      <c r="J326">
        <v>55</v>
      </c>
      <c r="K326">
        <v>114</v>
      </c>
      <c r="L326">
        <f t="shared" si="37"/>
        <v>1.1399999999999999</v>
      </c>
      <c r="M326">
        <v>7640</v>
      </c>
      <c r="N326">
        <f t="shared" si="38"/>
        <v>764</v>
      </c>
      <c r="O326" s="4">
        <f t="shared" si="39"/>
        <v>670.17543859649129</v>
      </c>
      <c r="P326" t="s">
        <v>16</v>
      </c>
      <c r="Q326">
        <v>341</v>
      </c>
      <c r="R326">
        <f t="shared" si="40"/>
        <v>34.1</v>
      </c>
      <c r="S326">
        <v>24</v>
      </c>
      <c r="T326">
        <f>gym_members_exercise_tracking[[#This Row],[Water_Intake (liters)]]/10</f>
        <v>2.4</v>
      </c>
      <c r="U326">
        <v>2</v>
      </c>
      <c r="V326">
        <v>1</v>
      </c>
      <c r="W326">
        <v>2062</v>
      </c>
      <c r="X326">
        <f t="shared" si="41"/>
        <v>20.62</v>
      </c>
    </row>
    <row r="327" spans="1:24" x14ac:dyDescent="0.3">
      <c r="A327">
        <v>59</v>
      </c>
      <c r="B327">
        <v>326</v>
      </c>
      <c r="C327" t="s">
        <v>17</v>
      </c>
      <c r="D327">
        <v>607</v>
      </c>
      <c r="E327">
        <f t="shared" si="35"/>
        <v>60.7</v>
      </c>
      <c r="F327">
        <v>173</v>
      </c>
      <c r="G327">
        <f t="shared" si="36"/>
        <v>1.73</v>
      </c>
      <c r="H327">
        <v>185</v>
      </c>
      <c r="I327">
        <v>154</v>
      </c>
      <c r="J327">
        <v>55</v>
      </c>
      <c r="K327">
        <v>103</v>
      </c>
      <c r="L327">
        <f t="shared" si="37"/>
        <v>1.03</v>
      </c>
      <c r="M327">
        <v>7140</v>
      </c>
      <c r="N327">
        <f t="shared" si="38"/>
        <v>714</v>
      </c>
      <c r="O327" s="4">
        <f t="shared" si="39"/>
        <v>693.20388349514565</v>
      </c>
      <c r="P327" t="s">
        <v>16</v>
      </c>
      <c r="Q327">
        <v>338</v>
      </c>
      <c r="R327">
        <f t="shared" si="40"/>
        <v>33.799999999999997</v>
      </c>
      <c r="S327">
        <v>25</v>
      </c>
      <c r="T327">
        <f>gym_members_exercise_tracking[[#This Row],[Water_Intake (liters)]]/10</f>
        <v>2.5</v>
      </c>
      <c r="U327">
        <v>3</v>
      </c>
      <c r="V327">
        <v>2</v>
      </c>
      <c r="W327">
        <v>2028</v>
      </c>
      <c r="X327">
        <f t="shared" si="41"/>
        <v>20.28</v>
      </c>
    </row>
    <row r="328" spans="1:24" x14ac:dyDescent="0.3">
      <c r="A328">
        <v>48</v>
      </c>
      <c r="B328">
        <v>327</v>
      </c>
      <c r="C328" t="s">
        <v>15</v>
      </c>
      <c r="D328">
        <v>690</v>
      </c>
      <c r="E328">
        <f t="shared" si="35"/>
        <v>69</v>
      </c>
      <c r="F328">
        <v>174</v>
      </c>
      <c r="G328">
        <f t="shared" si="36"/>
        <v>1.74</v>
      </c>
      <c r="H328">
        <v>160</v>
      </c>
      <c r="I328">
        <v>167</v>
      </c>
      <c r="J328">
        <v>58</v>
      </c>
      <c r="K328">
        <v>148</v>
      </c>
      <c r="L328">
        <f t="shared" si="37"/>
        <v>1.48</v>
      </c>
      <c r="M328">
        <v>12230</v>
      </c>
      <c r="N328">
        <f t="shared" si="38"/>
        <v>1223</v>
      </c>
      <c r="O328" s="4">
        <f t="shared" si="39"/>
        <v>826.35135135135135</v>
      </c>
      <c r="P328" t="s">
        <v>18</v>
      </c>
      <c r="Q328">
        <v>300</v>
      </c>
      <c r="R328">
        <f t="shared" si="40"/>
        <v>30</v>
      </c>
      <c r="S328">
        <v>23</v>
      </c>
      <c r="T328">
        <f>gym_members_exercise_tracking[[#This Row],[Water_Intake (liters)]]/10</f>
        <v>2.2999999999999998</v>
      </c>
      <c r="U328">
        <v>3</v>
      </c>
      <c r="V328">
        <v>2</v>
      </c>
      <c r="W328">
        <v>2279</v>
      </c>
      <c r="X328">
        <f t="shared" si="41"/>
        <v>22.79</v>
      </c>
    </row>
    <row r="329" spans="1:24" x14ac:dyDescent="0.3">
      <c r="A329">
        <v>20</v>
      </c>
      <c r="B329">
        <v>328</v>
      </c>
      <c r="C329" t="s">
        <v>17</v>
      </c>
      <c r="D329">
        <v>758</v>
      </c>
      <c r="E329">
        <f t="shared" si="35"/>
        <v>75.8</v>
      </c>
      <c r="F329">
        <v>178</v>
      </c>
      <c r="G329">
        <f t="shared" si="36"/>
        <v>1.78</v>
      </c>
      <c r="H329">
        <v>197</v>
      </c>
      <c r="I329">
        <v>133</v>
      </c>
      <c r="J329">
        <v>53</v>
      </c>
      <c r="K329">
        <v>142</v>
      </c>
      <c r="L329">
        <f t="shared" si="37"/>
        <v>1.42</v>
      </c>
      <c r="M329">
        <v>9440</v>
      </c>
      <c r="N329">
        <f t="shared" si="38"/>
        <v>944</v>
      </c>
      <c r="O329" s="4">
        <f t="shared" si="39"/>
        <v>664.78873239436621</v>
      </c>
      <c r="P329" t="s">
        <v>18</v>
      </c>
      <c r="Q329">
        <v>274</v>
      </c>
      <c r="R329">
        <f t="shared" si="40"/>
        <v>27.4</v>
      </c>
      <c r="S329">
        <v>20</v>
      </c>
      <c r="T329">
        <f>gym_members_exercise_tracking[[#This Row],[Water_Intake (liters)]]/10</f>
        <v>2</v>
      </c>
      <c r="U329">
        <v>4</v>
      </c>
      <c r="V329">
        <v>2</v>
      </c>
      <c r="W329">
        <v>2392</v>
      </c>
      <c r="X329">
        <f t="shared" si="41"/>
        <v>23.92</v>
      </c>
    </row>
    <row r="330" spans="1:24" x14ac:dyDescent="0.3">
      <c r="A330">
        <v>57</v>
      </c>
      <c r="B330">
        <v>329</v>
      </c>
      <c r="C330" t="s">
        <v>17</v>
      </c>
      <c r="D330">
        <v>757</v>
      </c>
      <c r="E330">
        <f t="shared" si="35"/>
        <v>75.7</v>
      </c>
      <c r="F330">
        <v>163</v>
      </c>
      <c r="G330">
        <f t="shared" si="36"/>
        <v>1.63</v>
      </c>
      <c r="H330">
        <v>161</v>
      </c>
      <c r="I330">
        <v>131</v>
      </c>
      <c r="J330">
        <v>60</v>
      </c>
      <c r="K330">
        <v>69</v>
      </c>
      <c r="L330">
        <f t="shared" si="37"/>
        <v>6.9</v>
      </c>
      <c r="M330">
        <v>4070</v>
      </c>
      <c r="N330">
        <f t="shared" si="38"/>
        <v>407</v>
      </c>
      <c r="O330" s="4">
        <f t="shared" si="39"/>
        <v>58.985507246376805</v>
      </c>
      <c r="P330" t="s">
        <v>19</v>
      </c>
      <c r="Q330">
        <v>326</v>
      </c>
      <c r="R330">
        <f t="shared" si="40"/>
        <v>32.6</v>
      </c>
      <c r="S330">
        <v>23</v>
      </c>
      <c r="T330">
        <f>gym_members_exercise_tracking[[#This Row],[Water_Intake (liters)]]/10</f>
        <v>2.2999999999999998</v>
      </c>
      <c r="U330">
        <v>3</v>
      </c>
      <c r="V330">
        <v>1</v>
      </c>
      <c r="W330">
        <v>2849</v>
      </c>
      <c r="X330">
        <f t="shared" si="41"/>
        <v>28.49</v>
      </c>
    </row>
    <row r="331" spans="1:24" x14ac:dyDescent="0.3">
      <c r="A331">
        <v>41</v>
      </c>
      <c r="B331">
        <v>330</v>
      </c>
      <c r="C331" t="s">
        <v>17</v>
      </c>
      <c r="D331">
        <v>712</v>
      </c>
      <c r="E331">
        <f t="shared" si="35"/>
        <v>71.2</v>
      </c>
      <c r="F331">
        <v>164</v>
      </c>
      <c r="G331">
        <f t="shared" si="36"/>
        <v>1.64</v>
      </c>
      <c r="H331">
        <v>165</v>
      </c>
      <c r="I331">
        <v>147</v>
      </c>
      <c r="J331">
        <v>54</v>
      </c>
      <c r="K331">
        <v>142</v>
      </c>
      <c r="L331">
        <f t="shared" si="37"/>
        <v>1.42</v>
      </c>
      <c r="M331">
        <v>9390</v>
      </c>
      <c r="N331">
        <f t="shared" si="38"/>
        <v>939</v>
      </c>
      <c r="O331" s="4">
        <f t="shared" si="39"/>
        <v>661.26760563380287</v>
      </c>
      <c r="P331" t="s">
        <v>18</v>
      </c>
      <c r="Q331">
        <v>309</v>
      </c>
      <c r="R331">
        <f t="shared" si="40"/>
        <v>30.9</v>
      </c>
      <c r="S331">
        <v>23</v>
      </c>
      <c r="T331">
        <f>gym_members_exercise_tracking[[#This Row],[Water_Intake (liters)]]/10</f>
        <v>2.2999999999999998</v>
      </c>
      <c r="U331">
        <v>3</v>
      </c>
      <c r="V331">
        <v>2</v>
      </c>
      <c r="W331">
        <v>2647</v>
      </c>
      <c r="X331">
        <f t="shared" si="41"/>
        <v>26.47</v>
      </c>
    </row>
    <row r="332" spans="1:24" x14ac:dyDescent="0.3">
      <c r="A332">
        <v>49</v>
      </c>
      <c r="B332">
        <v>331</v>
      </c>
      <c r="C332" t="s">
        <v>15</v>
      </c>
      <c r="D332">
        <v>850</v>
      </c>
      <c r="E332">
        <f t="shared" si="35"/>
        <v>85</v>
      </c>
      <c r="F332">
        <v>168</v>
      </c>
      <c r="G332">
        <f t="shared" si="36"/>
        <v>1.68</v>
      </c>
      <c r="H332">
        <v>197</v>
      </c>
      <c r="I332">
        <v>163</v>
      </c>
      <c r="J332">
        <v>74</v>
      </c>
      <c r="K332">
        <v>182</v>
      </c>
      <c r="L332">
        <f t="shared" si="37"/>
        <v>1.82</v>
      </c>
      <c r="M332">
        <v>14680</v>
      </c>
      <c r="N332">
        <f t="shared" si="38"/>
        <v>1468</v>
      </c>
      <c r="O332" s="4">
        <f t="shared" si="39"/>
        <v>806.5934065934066</v>
      </c>
      <c r="P332" t="s">
        <v>18</v>
      </c>
      <c r="Q332">
        <v>113</v>
      </c>
      <c r="R332">
        <f t="shared" si="40"/>
        <v>11.3</v>
      </c>
      <c r="S332">
        <v>35</v>
      </c>
      <c r="T332">
        <f>gym_members_exercise_tracking[[#This Row],[Water_Intake (liters)]]/10</f>
        <v>3.5</v>
      </c>
      <c r="U332">
        <v>4</v>
      </c>
      <c r="V332">
        <v>3</v>
      </c>
      <c r="W332">
        <v>3012</v>
      </c>
      <c r="X332">
        <f t="shared" si="41"/>
        <v>30.12</v>
      </c>
    </row>
    <row r="333" spans="1:24" x14ac:dyDescent="0.3">
      <c r="A333">
        <v>39</v>
      </c>
      <c r="B333">
        <v>332</v>
      </c>
      <c r="C333" t="s">
        <v>17</v>
      </c>
      <c r="D333">
        <v>636</v>
      </c>
      <c r="E333">
        <f t="shared" si="35"/>
        <v>63.6</v>
      </c>
      <c r="F333">
        <v>156</v>
      </c>
      <c r="G333">
        <f t="shared" si="36"/>
        <v>1.56</v>
      </c>
      <c r="H333">
        <v>183</v>
      </c>
      <c r="I333">
        <v>148</v>
      </c>
      <c r="J333">
        <v>66</v>
      </c>
      <c r="K333">
        <v>122</v>
      </c>
      <c r="L333">
        <f t="shared" si="37"/>
        <v>1.22</v>
      </c>
      <c r="M333">
        <v>9030</v>
      </c>
      <c r="N333">
        <f t="shared" si="38"/>
        <v>903</v>
      </c>
      <c r="O333" s="4">
        <f t="shared" si="39"/>
        <v>740.1639344262295</v>
      </c>
      <c r="P333" t="s">
        <v>20</v>
      </c>
      <c r="Q333">
        <v>348</v>
      </c>
      <c r="R333">
        <f t="shared" si="40"/>
        <v>34.799999999999997</v>
      </c>
      <c r="S333">
        <v>24</v>
      </c>
      <c r="T333">
        <f>gym_members_exercise_tracking[[#This Row],[Water_Intake (liters)]]/10</f>
        <v>2.4</v>
      </c>
      <c r="U333">
        <v>2</v>
      </c>
      <c r="V333">
        <v>1</v>
      </c>
      <c r="W333">
        <v>2613</v>
      </c>
      <c r="X333">
        <f t="shared" si="41"/>
        <v>26.13</v>
      </c>
    </row>
    <row r="334" spans="1:24" x14ac:dyDescent="0.3">
      <c r="A334">
        <v>40</v>
      </c>
      <c r="B334">
        <v>333</v>
      </c>
      <c r="C334" t="s">
        <v>15</v>
      </c>
      <c r="D334">
        <v>732</v>
      </c>
      <c r="E334">
        <f t="shared" si="35"/>
        <v>73.2</v>
      </c>
      <c r="F334">
        <v>194</v>
      </c>
      <c r="G334">
        <f t="shared" si="36"/>
        <v>1.94</v>
      </c>
      <c r="H334">
        <v>177</v>
      </c>
      <c r="I334">
        <v>162</v>
      </c>
      <c r="J334">
        <v>69</v>
      </c>
      <c r="K334">
        <v>81</v>
      </c>
      <c r="L334">
        <f t="shared" si="37"/>
        <v>8.1</v>
      </c>
      <c r="M334">
        <v>7220</v>
      </c>
      <c r="N334">
        <f t="shared" si="38"/>
        <v>722</v>
      </c>
      <c r="O334" s="4">
        <f t="shared" si="39"/>
        <v>89.135802469135811</v>
      </c>
      <c r="P334" t="s">
        <v>20</v>
      </c>
      <c r="Q334">
        <v>290</v>
      </c>
      <c r="R334">
        <f t="shared" si="40"/>
        <v>29</v>
      </c>
      <c r="S334">
        <v>24</v>
      </c>
      <c r="T334">
        <f>gym_members_exercise_tracking[[#This Row],[Water_Intake (liters)]]/10</f>
        <v>2.4</v>
      </c>
      <c r="U334">
        <v>2</v>
      </c>
      <c r="V334">
        <v>1</v>
      </c>
      <c r="W334">
        <v>1945</v>
      </c>
      <c r="X334">
        <f t="shared" si="41"/>
        <v>19.45</v>
      </c>
    </row>
    <row r="335" spans="1:24" x14ac:dyDescent="0.3">
      <c r="A335">
        <v>19</v>
      </c>
      <c r="B335">
        <v>334</v>
      </c>
      <c r="C335" t="s">
        <v>17</v>
      </c>
      <c r="D335">
        <v>483</v>
      </c>
      <c r="E335">
        <f t="shared" si="35"/>
        <v>48.3</v>
      </c>
      <c r="F335">
        <v>152</v>
      </c>
      <c r="G335">
        <f t="shared" si="36"/>
        <v>1.52</v>
      </c>
      <c r="H335">
        <v>186</v>
      </c>
      <c r="I335">
        <v>136</v>
      </c>
      <c r="J335">
        <v>56</v>
      </c>
      <c r="K335">
        <v>96</v>
      </c>
      <c r="L335">
        <f t="shared" si="37"/>
        <v>9.6</v>
      </c>
      <c r="M335">
        <v>6530</v>
      </c>
      <c r="N335">
        <f t="shared" si="38"/>
        <v>653</v>
      </c>
      <c r="O335" s="4">
        <f t="shared" si="39"/>
        <v>68.020833333333343</v>
      </c>
      <c r="P335" t="s">
        <v>20</v>
      </c>
      <c r="Q335">
        <v>263</v>
      </c>
      <c r="R335">
        <f t="shared" si="40"/>
        <v>26.3</v>
      </c>
      <c r="S335">
        <v>16</v>
      </c>
      <c r="T335">
        <f>gym_members_exercise_tracking[[#This Row],[Water_Intake (liters)]]/10</f>
        <v>1.6</v>
      </c>
      <c r="U335">
        <v>2</v>
      </c>
      <c r="V335">
        <v>1</v>
      </c>
      <c r="W335">
        <v>2091</v>
      </c>
      <c r="X335">
        <f t="shared" si="41"/>
        <v>20.91</v>
      </c>
    </row>
    <row r="336" spans="1:24" x14ac:dyDescent="0.3">
      <c r="A336">
        <v>44</v>
      </c>
      <c r="B336">
        <v>335</v>
      </c>
      <c r="C336" t="s">
        <v>17</v>
      </c>
      <c r="D336">
        <v>428</v>
      </c>
      <c r="E336">
        <f t="shared" si="35"/>
        <v>42.8</v>
      </c>
      <c r="F336">
        <v>178</v>
      </c>
      <c r="G336">
        <f t="shared" si="36"/>
        <v>1.78</v>
      </c>
      <c r="H336">
        <v>167</v>
      </c>
      <c r="I336">
        <v>159</v>
      </c>
      <c r="J336">
        <v>64</v>
      </c>
      <c r="K336">
        <v>149</v>
      </c>
      <c r="L336">
        <f t="shared" si="37"/>
        <v>1.49</v>
      </c>
      <c r="M336">
        <v>10660</v>
      </c>
      <c r="N336">
        <f t="shared" si="38"/>
        <v>1066</v>
      </c>
      <c r="O336" s="4">
        <f t="shared" si="39"/>
        <v>715.43624161073831</v>
      </c>
      <c r="P336" t="s">
        <v>20</v>
      </c>
      <c r="Q336">
        <v>253</v>
      </c>
      <c r="R336">
        <f t="shared" si="40"/>
        <v>25.3</v>
      </c>
      <c r="S336">
        <v>26</v>
      </c>
      <c r="T336">
        <f>gym_members_exercise_tracking[[#This Row],[Water_Intake (liters)]]/10</f>
        <v>2.6</v>
      </c>
      <c r="U336">
        <v>3</v>
      </c>
      <c r="V336">
        <v>2</v>
      </c>
      <c r="W336">
        <v>1351</v>
      </c>
      <c r="X336">
        <f t="shared" si="41"/>
        <v>13.51</v>
      </c>
    </row>
    <row r="337" spans="1:24" x14ac:dyDescent="0.3">
      <c r="A337">
        <v>59</v>
      </c>
      <c r="B337">
        <v>336</v>
      </c>
      <c r="C337" t="s">
        <v>15</v>
      </c>
      <c r="D337">
        <v>881</v>
      </c>
      <c r="E337">
        <f t="shared" si="35"/>
        <v>88.1</v>
      </c>
      <c r="F337">
        <v>176</v>
      </c>
      <c r="G337">
        <f t="shared" si="36"/>
        <v>1.76</v>
      </c>
      <c r="H337">
        <v>187</v>
      </c>
      <c r="I337">
        <v>168</v>
      </c>
      <c r="J337">
        <v>74</v>
      </c>
      <c r="K337">
        <v>135</v>
      </c>
      <c r="L337">
        <f t="shared" si="37"/>
        <v>1.35</v>
      </c>
      <c r="M337">
        <v>11230</v>
      </c>
      <c r="N337">
        <f t="shared" si="38"/>
        <v>1123</v>
      </c>
      <c r="O337" s="4">
        <f t="shared" si="39"/>
        <v>831.85185185185185</v>
      </c>
      <c r="P337" t="s">
        <v>20</v>
      </c>
      <c r="Q337">
        <v>269</v>
      </c>
      <c r="R337">
        <f t="shared" si="40"/>
        <v>26.9</v>
      </c>
      <c r="S337">
        <v>30</v>
      </c>
      <c r="T337">
        <f>gym_members_exercise_tracking[[#This Row],[Water_Intake (liters)]]/10</f>
        <v>3</v>
      </c>
      <c r="U337">
        <v>3</v>
      </c>
      <c r="V337">
        <v>2</v>
      </c>
      <c r="W337">
        <v>2844</v>
      </c>
      <c r="X337">
        <f t="shared" si="41"/>
        <v>28.44</v>
      </c>
    </row>
    <row r="338" spans="1:24" x14ac:dyDescent="0.3">
      <c r="A338">
        <v>19</v>
      </c>
      <c r="B338">
        <v>337</v>
      </c>
      <c r="C338" t="s">
        <v>17</v>
      </c>
      <c r="D338">
        <v>724</v>
      </c>
      <c r="E338">
        <f t="shared" si="35"/>
        <v>72.400000000000006</v>
      </c>
      <c r="F338">
        <v>175</v>
      </c>
      <c r="G338">
        <f t="shared" si="36"/>
        <v>1.75</v>
      </c>
      <c r="H338">
        <v>169</v>
      </c>
      <c r="I338">
        <v>140</v>
      </c>
      <c r="J338">
        <v>64</v>
      </c>
      <c r="K338">
        <v>12</v>
      </c>
      <c r="L338">
        <f t="shared" si="37"/>
        <v>1.2</v>
      </c>
      <c r="M338">
        <v>8400</v>
      </c>
      <c r="N338">
        <f t="shared" si="38"/>
        <v>840</v>
      </c>
      <c r="O338" s="4">
        <f t="shared" si="39"/>
        <v>700</v>
      </c>
      <c r="P338" t="s">
        <v>19</v>
      </c>
      <c r="Q338">
        <v>310</v>
      </c>
      <c r="R338">
        <f t="shared" si="40"/>
        <v>31</v>
      </c>
      <c r="S338">
        <v>17</v>
      </c>
      <c r="T338">
        <f>gym_members_exercise_tracking[[#This Row],[Water_Intake (liters)]]/10</f>
        <v>1.7</v>
      </c>
      <c r="U338">
        <v>4</v>
      </c>
      <c r="V338">
        <v>2</v>
      </c>
      <c r="W338">
        <v>2364</v>
      </c>
      <c r="X338">
        <f t="shared" si="41"/>
        <v>23.64</v>
      </c>
    </row>
    <row r="339" spans="1:24" x14ac:dyDescent="0.3">
      <c r="A339">
        <v>43</v>
      </c>
      <c r="B339">
        <v>338</v>
      </c>
      <c r="C339" t="s">
        <v>15</v>
      </c>
      <c r="D339">
        <v>732</v>
      </c>
      <c r="E339">
        <f t="shared" si="35"/>
        <v>73.2</v>
      </c>
      <c r="F339">
        <v>188</v>
      </c>
      <c r="G339">
        <f t="shared" si="36"/>
        <v>1.88</v>
      </c>
      <c r="H339">
        <v>176</v>
      </c>
      <c r="I339">
        <v>142</v>
      </c>
      <c r="J339">
        <v>63</v>
      </c>
      <c r="K339">
        <v>117</v>
      </c>
      <c r="L339">
        <f t="shared" si="37"/>
        <v>1.17</v>
      </c>
      <c r="M339">
        <v>8220</v>
      </c>
      <c r="N339">
        <f t="shared" si="38"/>
        <v>822</v>
      </c>
      <c r="O339" s="4">
        <f t="shared" si="39"/>
        <v>702.56410256410265</v>
      </c>
      <c r="P339" t="s">
        <v>19</v>
      </c>
      <c r="Q339">
        <v>294</v>
      </c>
      <c r="R339">
        <f t="shared" si="40"/>
        <v>29.4</v>
      </c>
      <c r="S339">
        <v>33</v>
      </c>
      <c r="T339">
        <f>gym_members_exercise_tracking[[#This Row],[Water_Intake (liters)]]/10</f>
        <v>3.3</v>
      </c>
      <c r="U339">
        <v>3</v>
      </c>
      <c r="V339">
        <v>1</v>
      </c>
      <c r="W339">
        <v>2071</v>
      </c>
      <c r="X339">
        <f t="shared" si="41"/>
        <v>20.71</v>
      </c>
    </row>
    <row r="340" spans="1:24" x14ac:dyDescent="0.3">
      <c r="A340">
        <v>34</v>
      </c>
      <c r="B340">
        <v>339</v>
      </c>
      <c r="C340" t="s">
        <v>15</v>
      </c>
      <c r="D340">
        <v>1105</v>
      </c>
      <c r="E340">
        <f t="shared" si="35"/>
        <v>110.5</v>
      </c>
      <c r="F340">
        <v>186</v>
      </c>
      <c r="G340">
        <f t="shared" si="36"/>
        <v>1.86</v>
      </c>
      <c r="H340">
        <v>188</v>
      </c>
      <c r="I340">
        <v>139</v>
      </c>
      <c r="J340">
        <v>62</v>
      </c>
      <c r="K340">
        <v>142</v>
      </c>
      <c r="L340">
        <f t="shared" si="37"/>
        <v>1.42</v>
      </c>
      <c r="M340">
        <v>10860</v>
      </c>
      <c r="N340">
        <f t="shared" si="38"/>
        <v>1086</v>
      </c>
      <c r="O340" s="4">
        <f t="shared" si="39"/>
        <v>764.78873239436621</v>
      </c>
      <c r="P340" t="s">
        <v>19</v>
      </c>
      <c r="Q340">
        <v>223</v>
      </c>
      <c r="R340">
        <f t="shared" si="40"/>
        <v>22.3</v>
      </c>
      <c r="S340">
        <v>36</v>
      </c>
      <c r="T340">
        <f>gym_members_exercise_tracking[[#This Row],[Water_Intake (liters)]]/10</f>
        <v>3.6</v>
      </c>
      <c r="U340">
        <v>2</v>
      </c>
      <c r="V340">
        <v>1</v>
      </c>
      <c r="W340">
        <v>3194</v>
      </c>
      <c r="X340">
        <f t="shared" si="41"/>
        <v>31.94</v>
      </c>
    </row>
    <row r="341" spans="1:24" x14ac:dyDescent="0.3">
      <c r="A341">
        <v>57</v>
      </c>
      <c r="B341">
        <v>340</v>
      </c>
      <c r="C341" t="s">
        <v>17</v>
      </c>
      <c r="D341">
        <v>461</v>
      </c>
      <c r="E341">
        <f t="shared" si="35"/>
        <v>46.1</v>
      </c>
      <c r="F341">
        <v>176</v>
      </c>
      <c r="G341">
        <f t="shared" si="36"/>
        <v>1.76</v>
      </c>
      <c r="H341">
        <v>165</v>
      </c>
      <c r="I341">
        <v>130</v>
      </c>
      <c r="J341">
        <v>60</v>
      </c>
      <c r="K341">
        <v>144</v>
      </c>
      <c r="L341">
        <f t="shared" si="37"/>
        <v>1.44</v>
      </c>
      <c r="M341">
        <v>8420</v>
      </c>
      <c r="N341">
        <f t="shared" si="38"/>
        <v>842</v>
      </c>
      <c r="O341" s="4">
        <f t="shared" si="39"/>
        <v>584.72222222222229</v>
      </c>
      <c r="P341" t="s">
        <v>20</v>
      </c>
      <c r="Q341">
        <v>258</v>
      </c>
      <c r="R341">
        <f t="shared" si="40"/>
        <v>25.8</v>
      </c>
      <c r="S341">
        <v>17</v>
      </c>
      <c r="T341">
        <f>gym_members_exercise_tracking[[#This Row],[Water_Intake (liters)]]/10</f>
        <v>1.7</v>
      </c>
      <c r="U341">
        <v>3</v>
      </c>
      <c r="V341">
        <v>2</v>
      </c>
      <c r="W341">
        <v>1488</v>
      </c>
      <c r="X341">
        <f t="shared" si="41"/>
        <v>14.88</v>
      </c>
    </row>
    <row r="342" spans="1:24" x14ac:dyDescent="0.3">
      <c r="A342">
        <v>50</v>
      </c>
      <c r="B342">
        <v>341</v>
      </c>
      <c r="C342" t="s">
        <v>15</v>
      </c>
      <c r="D342">
        <v>908</v>
      </c>
      <c r="E342">
        <f t="shared" si="35"/>
        <v>90.8</v>
      </c>
      <c r="F342">
        <v>171</v>
      </c>
      <c r="G342">
        <f t="shared" si="36"/>
        <v>1.71</v>
      </c>
      <c r="H342">
        <v>173</v>
      </c>
      <c r="I342">
        <v>153</v>
      </c>
      <c r="J342">
        <v>62</v>
      </c>
      <c r="K342">
        <v>107</v>
      </c>
      <c r="L342">
        <f t="shared" si="37"/>
        <v>1.07</v>
      </c>
      <c r="M342">
        <v>8100</v>
      </c>
      <c r="N342">
        <f t="shared" si="38"/>
        <v>810</v>
      </c>
      <c r="O342" s="4">
        <f t="shared" si="39"/>
        <v>757.00934579439252</v>
      </c>
      <c r="P342" t="s">
        <v>16</v>
      </c>
      <c r="Q342">
        <v>226</v>
      </c>
      <c r="R342">
        <f t="shared" si="40"/>
        <v>22.6</v>
      </c>
      <c r="S342">
        <v>34</v>
      </c>
      <c r="T342">
        <f>gym_members_exercise_tracking[[#This Row],[Water_Intake (liters)]]/10</f>
        <v>3.4</v>
      </c>
      <c r="U342">
        <v>4</v>
      </c>
      <c r="V342">
        <v>2</v>
      </c>
      <c r="W342">
        <v>3105</v>
      </c>
      <c r="X342">
        <f t="shared" si="41"/>
        <v>31.05</v>
      </c>
    </row>
    <row r="343" spans="1:24" x14ac:dyDescent="0.3">
      <c r="A343">
        <v>26</v>
      </c>
      <c r="B343">
        <v>342</v>
      </c>
      <c r="C343" t="s">
        <v>17</v>
      </c>
      <c r="D343">
        <v>593</v>
      </c>
      <c r="E343">
        <f t="shared" si="35"/>
        <v>59.3</v>
      </c>
      <c r="F343">
        <v>151</v>
      </c>
      <c r="G343">
        <f t="shared" si="36"/>
        <v>1.51</v>
      </c>
      <c r="H343">
        <v>181</v>
      </c>
      <c r="I343">
        <v>129</v>
      </c>
      <c r="J343">
        <v>71</v>
      </c>
      <c r="K343">
        <v>17</v>
      </c>
      <c r="L343">
        <f t="shared" si="37"/>
        <v>1.7</v>
      </c>
      <c r="M343">
        <v>10960</v>
      </c>
      <c r="N343">
        <f t="shared" si="38"/>
        <v>1096</v>
      </c>
      <c r="O343" s="4">
        <f t="shared" si="39"/>
        <v>644.70588235294122</v>
      </c>
      <c r="P343" t="s">
        <v>20</v>
      </c>
      <c r="Q343">
        <v>151</v>
      </c>
      <c r="R343">
        <f t="shared" si="40"/>
        <v>15.1</v>
      </c>
      <c r="S343">
        <v>27</v>
      </c>
      <c r="T343">
        <f>gym_members_exercise_tracking[[#This Row],[Water_Intake (liters)]]/10</f>
        <v>2.7</v>
      </c>
      <c r="U343">
        <v>5</v>
      </c>
      <c r="V343">
        <v>3</v>
      </c>
      <c r="W343">
        <v>2601</v>
      </c>
      <c r="X343">
        <f t="shared" si="41"/>
        <v>26.01</v>
      </c>
    </row>
    <row r="344" spans="1:24" x14ac:dyDescent="0.3">
      <c r="A344">
        <v>56</v>
      </c>
      <c r="B344">
        <v>343</v>
      </c>
      <c r="C344" t="s">
        <v>17</v>
      </c>
      <c r="D344">
        <v>451</v>
      </c>
      <c r="E344">
        <f t="shared" si="35"/>
        <v>45.1</v>
      </c>
      <c r="F344">
        <v>173</v>
      </c>
      <c r="G344">
        <f t="shared" si="36"/>
        <v>1.73</v>
      </c>
      <c r="H344">
        <v>165</v>
      </c>
      <c r="I344">
        <v>129</v>
      </c>
      <c r="J344">
        <v>73</v>
      </c>
      <c r="K344">
        <v>83</v>
      </c>
      <c r="L344">
        <f t="shared" si="37"/>
        <v>8.3000000000000007</v>
      </c>
      <c r="M344">
        <v>4820</v>
      </c>
      <c r="N344">
        <f t="shared" si="38"/>
        <v>482</v>
      </c>
      <c r="O344" s="4">
        <f t="shared" si="39"/>
        <v>58.072289156626503</v>
      </c>
      <c r="P344" t="s">
        <v>20</v>
      </c>
      <c r="Q344">
        <v>254</v>
      </c>
      <c r="R344">
        <f t="shared" si="40"/>
        <v>25.4</v>
      </c>
      <c r="S344">
        <v>26</v>
      </c>
      <c r="T344">
        <f>gym_members_exercise_tracking[[#This Row],[Water_Intake (liters)]]/10</f>
        <v>2.6</v>
      </c>
      <c r="U344">
        <v>3</v>
      </c>
      <c r="V344">
        <v>1</v>
      </c>
      <c r="W344">
        <v>1507</v>
      </c>
      <c r="X344">
        <f t="shared" si="41"/>
        <v>15.07</v>
      </c>
    </row>
    <row r="345" spans="1:24" x14ac:dyDescent="0.3">
      <c r="A345">
        <v>46</v>
      </c>
      <c r="B345">
        <v>344</v>
      </c>
      <c r="C345" t="s">
        <v>15</v>
      </c>
      <c r="D345">
        <v>450</v>
      </c>
      <c r="E345">
        <f t="shared" si="35"/>
        <v>45</v>
      </c>
      <c r="F345">
        <v>177</v>
      </c>
      <c r="G345">
        <f t="shared" si="36"/>
        <v>1.77</v>
      </c>
      <c r="H345">
        <v>185</v>
      </c>
      <c r="I345">
        <v>162</v>
      </c>
      <c r="J345">
        <v>58</v>
      </c>
      <c r="K345">
        <v>148</v>
      </c>
      <c r="L345">
        <f t="shared" si="37"/>
        <v>1.48</v>
      </c>
      <c r="M345">
        <v>11870</v>
      </c>
      <c r="N345">
        <f t="shared" si="38"/>
        <v>1187</v>
      </c>
      <c r="O345" s="4">
        <f t="shared" si="39"/>
        <v>802.02702702702709</v>
      </c>
      <c r="P345" t="s">
        <v>19</v>
      </c>
      <c r="Q345">
        <v>291</v>
      </c>
      <c r="R345">
        <f t="shared" si="40"/>
        <v>29.1</v>
      </c>
      <c r="S345">
        <v>36</v>
      </c>
      <c r="T345">
        <f>gym_members_exercise_tracking[[#This Row],[Water_Intake (liters)]]/10</f>
        <v>3.6</v>
      </c>
      <c r="U345">
        <v>3</v>
      </c>
      <c r="V345">
        <v>2</v>
      </c>
      <c r="W345">
        <v>1436</v>
      </c>
      <c r="X345">
        <f t="shared" si="41"/>
        <v>14.36</v>
      </c>
    </row>
    <row r="346" spans="1:24" x14ac:dyDescent="0.3">
      <c r="A346">
        <v>59</v>
      </c>
      <c r="B346">
        <v>345</v>
      </c>
      <c r="C346" t="s">
        <v>15</v>
      </c>
      <c r="D346">
        <v>894</v>
      </c>
      <c r="E346">
        <f t="shared" si="35"/>
        <v>89.4</v>
      </c>
      <c r="F346">
        <v>162</v>
      </c>
      <c r="G346">
        <f t="shared" si="36"/>
        <v>1.62</v>
      </c>
      <c r="H346">
        <v>198</v>
      </c>
      <c r="I346">
        <v>125</v>
      </c>
      <c r="J346">
        <v>59</v>
      </c>
      <c r="K346">
        <v>143</v>
      </c>
      <c r="L346">
        <f t="shared" si="37"/>
        <v>1.43</v>
      </c>
      <c r="M346">
        <v>8850</v>
      </c>
      <c r="N346">
        <f t="shared" si="38"/>
        <v>885</v>
      </c>
      <c r="O346" s="4">
        <f t="shared" si="39"/>
        <v>618.88111888111894</v>
      </c>
      <c r="P346" t="s">
        <v>20</v>
      </c>
      <c r="Q346">
        <v>235</v>
      </c>
      <c r="R346">
        <f t="shared" si="40"/>
        <v>23.5</v>
      </c>
      <c r="S346">
        <v>36</v>
      </c>
      <c r="T346">
        <f>gym_members_exercise_tracking[[#This Row],[Water_Intake (liters)]]/10</f>
        <v>3.6</v>
      </c>
      <c r="U346">
        <v>3</v>
      </c>
      <c r="V346">
        <v>2</v>
      </c>
      <c r="W346">
        <v>3406</v>
      </c>
      <c r="X346">
        <f t="shared" si="41"/>
        <v>34.06</v>
      </c>
    </row>
    <row r="347" spans="1:24" x14ac:dyDescent="0.3">
      <c r="A347">
        <v>43</v>
      </c>
      <c r="B347">
        <v>346</v>
      </c>
      <c r="C347" t="s">
        <v>15</v>
      </c>
      <c r="D347">
        <v>1277</v>
      </c>
      <c r="E347">
        <f t="shared" si="35"/>
        <v>127.7</v>
      </c>
      <c r="F347">
        <v>169</v>
      </c>
      <c r="G347">
        <f t="shared" si="36"/>
        <v>1.69</v>
      </c>
      <c r="H347">
        <v>171</v>
      </c>
      <c r="I347">
        <v>155</v>
      </c>
      <c r="J347">
        <v>53</v>
      </c>
      <c r="K347">
        <v>114</v>
      </c>
      <c r="L347">
        <f t="shared" si="37"/>
        <v>1.1399999999999999</v>
      </c>
      <c r="M347">
        <v>8750</v>
      </c>
      <c r="N347">
        <f t="shared" si="38"/>
        <v>875</v>
      </c>
      <c r="O347" s="4">
        <f t="shared" si="39"/>
        <v>767.54385964912285</v>
      </c>
      <c r="P347" t="s">
        <v>19</v>
      </c>
      <c r="Q347">
        <v>241</v>
      </c>
      <c r="R347">
        <f t="shared" si="40"/>
        <v>24.1</v>
      </c>
      <c r="S347">
        <v>29</v>
      </c>
      <c r="T347">
        <f>gym_members_exercise_tracking[[#This Row],[Water_Intake (liters)]]/10</f>
        <v>2.9</v>
      </c>
      <c r="U347">
        <v>3</v>
      </c>
      <c r="V347">
        <v>2</v>
      </c>
      <c r="W347">
        <v>4471</v>
      </c>
      <c r="X347">
        <f t="shared" si="41"/>
        <v>44.71</v>
      </c>
    </row>
    <row r="348" spans="1:24" x14ac:dyDescent="0.3">
      <c r="A348">
        <v>52</v>
      </c>
      <c r="B348">
        <v>347</v>
      </c>
      <c r="C348" t="s">
        <v>15</v>
      </c>
      <c r="D348">
        <v>709</v>
      </c>
      <c r="E348">
        <f t="shared" si="35"/>
        <v>70.900000000000006</v>
      </c>
      <c r="F348">
        <v>172</v>
      </c>
      <c r="G348">
        <f t="shared" si="36"/>
        <v>1.72</v>
      </c>
      <c r="H348">
        <v>194</v>
      </c>
      <c r="I348">
        <v>143</v>
      </c>
      <c r="J348">
        <v>66</v>
      </c>
      <c r="K348">
        <v>131</v>
      </c>
      <c r="L348">
        <f t="shared" si="37"/>
        <v>1.31</v>
      </c>
      <c r="M348">
        <v>9270</v>
      </c>
      <c r="N348">
        <f t="shared" si="38"/>
        <v>927</v>
      </c>
      <c r="O348" s="4">
        <f t="shared" si="39"/>
        <v>707.63358778625957</v>
      </c>
      <c r="P348" t="s">
        <v>20</v>
      </c>
      <c r="Q348">
        <v>202</v>
      </c>
      <c r="R348">
        <f t="shared" si="40"/>
        <v>20.2</v>
      </c>
      <c r="S348">
        <v>26</v>
      </c>
      <c r="T348">
        <f>gym_members_exercise_tracking[[#This Row],[Water_Intake (liters)]]/10</f>
        <v>2.6</v>
      </c>
      <c r="U348">
        <v>3</v>
      </c>
      <c r="V348">
        <v>2</v>
      </c>
      <c r="W348">
        <v>2397</v>
      </c>
      <c r="X348">
        <f t="shared" si="41"/>
        <v>23.97</v>
      </c>
    </row>
    <row r="349" spans="1:24" x14ac:dyDescent="0.3">
      <c r="A349">
        <v>42</v>
      </c>
      <c r="B349">
        <v>348</v>
      </c>
      <c r="C349" t="s">
        <v>17</v>
      </c>
      <c r="D349">
        <v>492</v>
      </c>
      <c r="E349">
        <f t="shared" si="35"/>
        <v>49.2</v>
      </c>
      <c r="F349">
        <v>15</v>
      </c>
      <c r="G349">
        <f t="shared" si="36"/>
        <v>1.5</v>
      </c>
      <c r="H349">
        <v>173</v>
      </c>
      <c r="I349">
        <v>131</v>
      </c>
      <c r="J349">
        <v>63</v>
      </c>
      <c r="K349">
        <v>115</v>
      </c>
      <c r="L349">
        <f t="shared" si="37"/>
        <v>1.1499999999999999</v>
      </c>
      <c r="M349">
        <v>6780</v>
      </c>
      <c r="N349">
        <f t="shared" si="38"/>
        <v>678</v>
      </c>
      <c r="O349" s="4">
        <f t="shared" si="39"/>
        <v>589.56521739130437</v>
      </c>
      <c r="P349" t="s">
        <v>18</v>
      </c>
      <c r="Q349">
        <v>277</v>
      </c>
      <c r="R349">
        <f t="shared" si="40"/>
        <v>27.7</v>
      </c>
      <c r="S349">
        <v>15</v>
      </c>
      <c r="T349">
        <f>gym_members_exercise_tracking[[#This Row],[Water_Intake (liters)]]/10</f>
        <v>1.5</v>
      </c>
      <c r="U349">
        <v>3</v>
      </c>
      <c r="V349">
        <v>2</v>
      </c>
      <c r="W349">
        <v>2187</v>
      </c>
      <c r="X349">
        <f t="shared" si="41"/>
        <v>21.87</v>
      </c>
    </row>
    <row r="350" spans="1:24" x14ac:dyDescent="0.3">
      <c r="A350">
        <v>41</v>
      </c>
      <c r="B350">
        <v>349</v>
      </c>
      <c r="C350" t="s">
        <v>17</v>
      </c>
      <c r="D350">
        <v>623</v>
      </c>
      <c r="E350">
        <f t="shared" si="35"/>
        <v>62.3</v>
      </c>
      <c r="F350">
        <v>179</v>
      </c>
      <c r="G350">
        <f t="shared" si="36"/>
        <v>1.79</v>
      </c>
      <c r="H350">
        <v>181</v>
      </c>
      <c r="I350">
        <v>162</v>
      </c>
      <c r="J350">
        <v>73</v>
      </c>
      <c r="K350">
        <v>199</v>
      </c>
      <c r="L350">
        <f t="shared" si="37"/>
        <v>1.99</v>
      </c>
      <c r="M350">
        <v>14510</v>
      </c>
      <c r="N350">
        <f t="shared" si="38"/>
        <v>1451</v>
      </c>
      <c r="O350" s="4">
        <f t="shared" si="39"/>
        <v>729.1457286432161</v>
      </c>
      <c r="P350" t="s">
        <v>16</v>
      </c>
      <c r="Q350">
        <v>190</v>
      </c>
      <c r="R350">
        <f t="shared" si="40"/>
        <v>19</v>
      </c>
      <c r="S350">
        <v>27</v>
      </c>
      <c r="T350">
        <f>gym_members_exercise_tracking[[#This Row],[Water_Intake (liters)]]/10</f>
        <v>2.7</v>
      </c>
      <c r="U350">
        <v>5</v>
      </c>
      <c r="V350">
        <v>3</v>
      </c>
      <c r="W350">
        <v>1944</v>
      </c>
      <c r="X350">
        <f t="shared" si="41"/>
        <v>19.440000000000001</v>
      </c>
    </row>
    <row r="351" spans="1:24" x14ac:dyDescent="0.3">
      <c r="A351">
        <v>30</v>
      </c>
      <c r="B351">
        <v>350</v>
      </c>
      <c r="C351" t="s">
        <v>15</v>
      </c>
      <c r="D351">
        <v>641</v>
      </c>
      <c r="E351">
        <f t="shared" si="35"/>
        <v>64.099999999999994</v>
      </c>
      <c r="F351">
        <v>187</v>
      </c>
      <c r="G351">
        <f t="shared" si="36"/>
        <v>1.87</v>
      </c>
      <c r="H351">
        <v>182</v>
      </c>
      <c r="I351">
        <v>142</v>
      </c>
      <c r="J351">
        <v>67</v>
      </c>
      <c r="K351">
        <v>64</v>
      </c>
      <c r="L351">
        <f t="shared" si="37"/>
        <v>6.4</v>
      </c>
      <c r="M351">
        <v>5000</v>
      </c>
      <c r="N351">
        <f t="shared" si="38"/>
        <v>500</v>
      </c>
      <c r="O351" s="4">
        <f t="shared" si="39"/>
        <v>78.125</v>
      </c>
      <c r="P351" t="s">
        <v>16</v>
      </c>
      <c r="Q351">
        <v>262</v>
      </c>
      <c r="R351">
        <f t="shared" si="40"/>
        <v>26.2</v>
      </c>
      <c r="S351">
        <v>21</v>
      </c>
      <c r="T351">
        <f>gym_members_exercise_tracking[[#This Row],[Water_Intake (liters)]]/10</f>
        <v>2.1</v>
      </c>
      <c r="U351">
        <v>2</v>
      </c>
      <c r="V351">
        <v>1</v>
      </c>
      <c r="W351">
        <v>1833</v>
      </c>
      <c r="X351">
        <f t="shared" si="41"/>
        <v>18.329999999999998</v>
      </c>
    </row>
    <row r="352" spans="1:24" x14ac:dyDescent="0.3">
      <c r="A352">
        <v>24</v>
      </c>
      <c r="B352">
        <v>351</v>
      </c>
      <c r="C352" t="s">
        <v>17</v>
      </c>
      <c r="D352">
        <v>697</v>
      </c>
      <c r="E352">
        <f t="shared" si="35"/>
        <v>69.7</v>
      </c>
      <c r="F352">
        <v>175</v>
      </c>
      <c r="G352">
        <f t="shared" si="36"/>
        <v>1.75</v>
      </c>
      <c r="H352">
        <v>166</v>
      </c>
      <c r="I352">
        <v>146</v>
      </c>
      <c r="J352">
        <v>60</v>
      </c>
      <c r="K352">
        <v>141</v>
      </c>
      <c r="L352">
        <f t="shared" si="37"/>
        <v>1.41</v>
      </c>
      <c r="M352">
        <v>10290</v>
      </c>
      <c r="N352">
        <f t="shared" si="38"/>
        <v>1029</v>
      </c>
      <c r="O352" s="4">
        <f t="shared" si="39"/>
        <v>729.78723404255322</v>
      </c>
      <c r="P352" t="s">
        <v>19</v>
      </c>
      <c r="Q352">
        <v>325</v>
      </c>
      <c r="R352">
        <f t="shared" si="40"/>
        <v>32.5</v>
      </c>
      <c r="S352">
        <v>20</v>
      </c>
      <c r="T352">
        <f>gym_members_exercise_tracking[[#This Row],[Water_Intake (liters)]]/10</f>
        <v>2</v>
      </c>
      <c r="U352">
        <v>3</v>
      </c>
      <c r="V352">
        <v>1</v>
      </c>
      <c r="W352">
        <v>2276</v>
      </c>
      <c r="X352">
        <f t="shared" si="41"/>
        <v>22.76</v>
      </c>
    </row>
    <row r="353" spans="1:24" x14ac:dyDescent="0.3">
      <c r="A353">
        <v>53</v>
      </c>
      <c r="B353">
        <v>352</v>
      </c>
      <c r="C353" t="s">
        <v>17</v>
      </c>
      <c r="D353">
        <v>569</v>
      </c>
      <c r="E353">
        <f t="shared" si="35"/>
        <v>56.9</v>
      </c>
      <c r="F353">
        <v>159</v>
      </c>
      <c r="G353">
        <f t="shared" si="36"/>
        <v>1.59</v>
      </c>
      <c r="H353">
        <v>199</v>
      </c>
      <c r="I353">
        <v>164</v>
      </c>
      <c r="J353">
        <v>65</v>
      </c>
      <c r="K353">
        <v>149</v>
      </c>
      <c r="L353">
        <f t="shared" si="37"/>
        <v>1.49</v>
      </c>
      <c r="M353">
        <v>11000</v>
      </c>
      <c r="N353">
        <f t="shared" si="38"/>
        <v>1100</v>
      </c>
      <c r="O353" s="4">
        <f t="shared" si="39"/>
        <v>738.255033557047</v>
      </c>
      <c r="P353" t="s">
        <v>18</v>
      </c>
      <c r="Q353">
        <v>295</v>
      </c>
      <c r="R353">
        <f t="shared" si="40"/>
        <v>29.5</v>
      </c>
      <c r="S353">
        <v>20</v>
      </c>
      <c r="T353">
        <f>gym_members_exercise_tracking[[#This Row],[Water_Intake (liters)]]/10</f>
        <v>2</v>
      </c>
      <c r="U353">
        <v>3</v>
      </c>
      <c r="V353">
        <v>2</v>
      </c>
      <c r="W353">
        <v>2251</v>
      </c>
      <c r="X353">
        <f t="shared" si="41"/>
        <v>22.51</v>
      </c>
    </row>
    <row r="354" spans="1:24" x14ac:dyDescent="0.3">
      <c r="A354">
        <v>37</v>
      </c>
      <c r="B354">
        <v>353</v>
      </c>
      <c r="C354" t="s">
        <v>17</v>
      </c>
      <c r="D354">
        <v>530</v>
      </c>
      <c r="E354">
        <f t="shared" si="35"/>
        <v>53</v>
      </c>
      <c r="F354">
        <v>171</v>
      </c>
      <c r="G354">
        <f t="shared" si="36"/>
        <v>1.71</v>
      </c>
      <c r="H354">
        <v>184</v>
      </c>
      <c r="I354">
        <v>156</v>
      </c>
      <c r="J354">
        <v>50</v>
      </c>
      <c r="K354">
        <v>113</v>
      </c>
      <c r="L354">
        <f t="shared" si="37"/>
        <v>1.1299999999999999</v>
      </c>
      <c r="M354">
        <v>8810</v>
      </c>
      <c r="N354">
        <f t="shared" si="38"/>
        <v>881</v>
      </c>
      <c r="O354" s="4">
        <f t="shared" si="39"/>
        <v>779.64601769911508</v>
      </c>
      <c r="P354" t="s">
        <v>16</v>
      </c>
      <c r="Q354">
        <v>281</v>
      </c>
      <c r="R354">
        <f t="shared" si="40"/>
        <v>28.1</v>
      </c>
      <c r="S354">
        <v>17</v>
      </c>
      <c r="T354">
        <f>gym_members_exercise_tracking[[#This Row],[Water_Intake (liters)]]/10</f>
        <v>1.7</v>
      </c>
      <c r="U354">
        <v>4</v>
      </c>
      <c r="V354">
        <v>2</v>
      </c>
      <c r="W354">
        <v>1813</v>
      </c>
      <c r="X354">
        <f t="shared" si="41"/>
        <v>18.13</v>
      </c>
    </row>
    <row r="355" spans="1:24" x14ac:dyDescent="0.3">
      <c r="A355">
        <v>18</v>
      </c>
      <c r="B355">
        <v>354</v>
      </c>
      <c r="C355" t="s">
        <v>17</v>
      </c>
      <c r="D355">
        <v>727</v>
      </c>
      <c r="E355">
        <f t="shared" si="35"/>
        <v>72.7</v>
      </c>
      <c r="F355">
        <v>155</v>
      </c>
      <c r="G355">
        <f t="shared" si="36"/>
        <v>1.55</v>
      </c>
      <c r="H355">
        <v>172</v>
      </c>
      <c r="I355">
        <v>125</v>
      </c>
      <c r="J355">
        <v>56</v>
      </c>
      <c r="K355">
        <v>84</v>
      </c>
      <c r="L355">
        <f t="shared" si="37"/>
        <v>8.4</v>
      </c>
      <c r="M355">
        <v>5250</v>
      </c>
      <c r="N355">
        <f t="shared" si="38"/>
        <v>525</v>
      </c>
      <c r="O355" s="4">
        <f t="shared" si="39"/>
        <v>62.5</v>
      </c>
      <c r="P355" t="s">
        <v>19</v>
      </c>
      <c r="Q355">
        <v>298</v>
      </c>
      <c r="R355">
        <f t="shared" si="40"/>
        <v>29.8</v>
      </c>
      <c r="S355">
        <v>20</v>
      </c>
      <c r="T355">
        <f>gym_members_exercise_tracking[[#This Row],[Water_Intake (liters)]]/10</f>
        <v>2</v>
      </c>
      <c r="U355">
        <v>3</v>
      </c>
      <c r="V355">
        <v>1</v>
      </c>
      <c r="W355">
        <v>3026</v>
      </c>
      <c r="X355">
        <f t="shared" si="41"/>
        <v>30.26</v>
      </c>
    </row>
    <row r="356" spans="1:24" x14ac:dyDescent="0.3">
      <c r="A356">
        <v>25</v>
      </c>
      <c r="B356">
        <v>355</v>
      </c>
      <c r="C356" t="s">
        <v>15</v>
      </c>
      <c r="D356">
        <v>765</v>
      </c>
      <c r="E356">
        <f t="shared" si="35"/>
        <v>76.5</v>
      </c>
      <c r="F356">
        <v>196</v>
      </c>
      <c r="G356">
        <f t="shared" si="36"/>
        <v>1.96</v>
      </c>
      <c r="H356">
        <v>180</v>
      </c>
      <c r="I356">
        <v>120</v>
      </c>
      <c r="J356">
        <v>59</v>
      </c>
      <c r="K356">
        <v>67</v>
      </c>
      <c r="L356">
        <f t="shared" si="37"/>
        <v>6.7</v>
      </c>
      <c r="M356">
        <v>4420</v>
      </c>
      <c r="N356">
        <f t="shared" si="38"/>
        <v>442</v>
      </c>
      <c r="O356" s="4">
        <f t="shared" si="39"/>
        <v>65.970149253731336</v>
      </c>
      <c r="P356" t="s">
        <v>20</v>
      </c>
      <c r="Q356">
        <v>232</v>
      </c>
      <c r="R356">
        <f t="shared" si="40"/>
        <v>23.2</v>
      </c>
      <c r="S356">
        <v>23</v>
      </c>
      <c r="T356">
        <f>gym_members_exercise_tracking[[#This Row],[Water_Intake (liters)]]/10</f>
        <v>2.2999999999999998</v>
      </c>
      <c r="U356">
        <v>3</v>
      </c>
      <c r="V356">
        <v>1</v>
      </c>
      <c r="W356">
        <v>1991</v>
      </c>
      <c r="X356">
        <f t="shared" si="41"/>
        <v>19.91</v>
      </c>
    </row>
    <row r="357" spans="1:24" x14ac:dyDescent="0.3">
      <c r="A357">
        <v>33</v>
      </c>
      <c r="B357">
        <v>356</v>
      </c>
      <c r="C357" t="s">
        <v>15</v>
      </c>
      <c r="D357">
        <v>1136</v>
      </c>
      <c r="E357">
        <f t="shared" si="35"/>
        <v>113.6</v>
      </c>
      <c r="F357">
        <v>199</v>
      </c>
      <c r="G357">
        <f t="shared" si="36"/>
        <v>1.99</v>
      </c>
      <c r="H357">
        <v>169</v>
      </c>
      <c r="I357">
        <v>125</v>
      </c>
      <c r="J357">
        <v>58</v>
      </c>
      <c r="K357">
        <v>138</v>
      </c>
      <c r="L357">
        <f t="shared" si="37"/>
        <v>1.38</v>
      </c>
      <c r="M357">
        <v>9490</v>
      </c>
      <c r="N357">
        <f t="shared" si="38"/>
        <v>949</v>
      </c>
      <c r="O357" s="4">
        <f t="shared" si="39"/>
        <v>687.68115942028987</v>
      </c>
      <c r="P357" t="s">
        <v>20</v>
      </c>
      <c r="Q357">
        <v>284</v>
      </c>
      <c r="R357">
        <f t="shared" si="40"/>
        <v>28.4</v>
      </c>
      <c r="S357">
        <v>34</v>
      </c>
      <c r="T357">
        <f>gym_members_exercise_tracking[[#This Row],[Water_Intake (liters)]]/10</f>
        <v>3.4</v>
      </c>
      <c r="U357">
        <v>2</v>
      </c>
      <c r="V357">
        <v>1</v>
      </c>
      <c r="W357">
        <v>2869</v>
      </c>
      <c r="X357">
        <f t="shared" si="41"/>
        <v>28.69</v>
      </c>
    </row>
    <row r="358" spans="1:24" x14ac:dyDescent="0.3">
      <c r="A358">
        <v>31</v>
      </c>
      <c r="B358">
        <v>357</v>
      </c>
      <c r="C358" t="s">
        <v>17</v>
      </c>
      <c r="D358">
        <v>625</v>
      </c>
      <c r="E358">
        <f t="shared" si="35"/>
        <v>62.5</v>
      </c>
      <c r="F358">
        <v>162</v>
      </c>
      <c r="G358">
        <f t="shared" si="36"/>
        <v>1.62</v>
      </c>
      <c r="H358">
        <v>168</v>
      </c>
      <c r="I358">
        <v>169</v>
      </c>
      <c r="J358">
        <v>74</v>
      </c>
      <c r="K358">
        <v>156</v>
      </c>
      <c r="L358">
        <f t="shared" si="37"/>
        <v>1.56</v>
      </c>
      <c r="M358">
        <v>13180</v>
      </c>
      <c r="N358">
        <f t="shared" si="38"/>
        <v>1318</v>
      </c>
      <c r="O358" s="4">
        <f t="shared" si="39"/>
        <v>844.8717948717948</v>
      </c>
      <c r="P358" t="s">
        <v>18</v>
      </c>
      <c r="Q358">
        <v>165</v>
      </c>
      <c r="R358">
        <f t="shared" si="40"/>
        <v>16.5</v>
      </c>
      <c r="S358">
        <v>27</v>
      </c>
      <c r="T358">
        <f>gym_members_exercise_tracking[[#This Row],[Water_Intake (liters)]]/10</f>
        <v>2.7</v>
      </c>
      <c r="U358">
        <v>4</v>
      </c>
      <c r="V358">
        <v>3</v>
      </c>
      <c r="W358">
        <v>2381</v>
      </c>
      <c r="X358">
        <f t="shared" si="41"/>
        <v>23.81</v>
      </c>
    </row>
    <row r="359" spans="1:24" x14ac:dyDescent="0.3">
      <c r="A359">
        <v>29</v>
      </c>
      <c r="B359">
        <v>358</v>
      </c>
      <c r="C359" t="s">
        <v>15</v>
      </c>
      <c r="D359">
        <v>952</v>
      </c>
      <c r="E359">
        <f t="shared" si="35"/>
        <v>95.2</v>
      </c>
      <c r="F359">
        <v>186</v>
      </c>
      <c r="G359">
        <f t="shared" si="36"/>
        <v>1.86</v>
      </c>
      <c r="H359">
        <v>174</v>
      </c>
      <c r="I359">
        <v>141</v>
      </c>
      <c r="J359">
        <v>52</v>
      </c>
      <c r="K359">
        <v>64</v>
      </c>
      <c r="L359">
        <f t="shared" si="37"/>
        <v>6.4</v>
      </c>
      <c r="M359">
        <v>4960</v>
      </c>
      <c r="N359">
        <f t="shared" si="38"/>
        <v>496</v>
      </c>
      <c r="O359" s="4">
        <f t="shared" si="39"/>
        <v>77.5</v>
      </c>
      <c r="P359" t="s">
        <v>16</v>
      </c>
      <c r="Q359">
        <v>266</v>
      </c>
      <c r="R359">
        <f t="shared" si="40"/>
        <v>26.6</v>
      </c>
      <c r="S359">
        <v>25</v>
      </c>
      <c r="T359">
        <f>gym_members_exercise_tracking[[#This Row],[Water_Intake (liters)]]/10</f>
        <v>2.5</v>
      </c>
      <c r="U359">
        <v>2</v>
      </c>
      <c r="V359">
        <v>1</v>
      </c>
      <c r="W359">
        <v>2752</v>
      </c>
      <c r="X359">
        <f t="shared" si="41"/>
        <v>27.52</v>
      </c>
    </row>
    <row r="360" spans="1:24" x14ac:dyDescent="0.3">
      <c r="A360">
        <v>40</v>
      </c>
      <c r="B360">
        <v>359</v>
      </c>
      <c r="C360" t="s">
        <v>15</v>
      </c>
      <c r="D360">
        <v>517</v>
      </c>
      <c r="E360">
        <f t="shared" si="35"/>
        <v>51.7</v>
      </c>
      <c r="F360">
        <v>182</v>
      </c>
      <c r="G360">
        <f t="shared" si="36"/>
        <v>1.82</v>
      </c>
      <c r="H360">
        <v>161</v>
      </c>
      <c r="I360">
        <v>160</v>
      </c>
      <c r="J360">
        <v>71</v>
      </c>
      <c r="K360">
        <v>9</v>
      </c>
      <c r="L360" t="str">
        <f t="shared" si="37"/>
        <v/>
      </c>
      <c r="M360">
        <v>7920</v>
      </c>
      <c r="N360">
        <f t="shared" si="38"/>
        <v>792</v>
      </c>
      <c r="O360" s="4" t="e">
        <f t="shared" si="39"/>
        <v>#VALUE!</v>
      </c>
      <c r="P360" t="s">
        <v>20</v>
      </c>
      <c r="Q360">
        <v>214</v>
      </c>
      <c r="R360">
        <f t="shared" si="40"/>
        <v>21.4</v>
      </c>
      <c r="S360">
        <v>30</v>
      </c>
      <c r="T360">
        <f>gym_members_exercise_tracking[[#This Row],[Water_Intake (liters)]]/10</f>
        <v>3</v>
      </c>
      <c r="U360">
        <v>3</v>
      </c>
      <c r="V360">
        <v>1</v>
      </c>
      <c r="W360">
        <v>1561</v>
      </c>
      <c r="X360">
        <f t="shared" si="41"/>
        <v>15.61</v>
      </c>
    </row>
    <row r="361" spans="1:24" x14ac:dyDescent="0.3">
      <c r="A361">
        <v>32</v>
      </c>
      <c r="B361">
        <v>360</v>
      </c>
      <c r="C361" t="s">
        <v>15</v>
      </c>
      <c r="D361">
        <v>1053</v>
      </c>
      <c r="E361">
        <f t="shared" si="35"/>
        <v>105.3</v>
      </c>
      <c r="F361">
        <v>167</v>
      </c>
      <c r="G361">
        <f t="shared" si="36"/>
        <v>1.67</v>
      </c>
      <c r="H361">
        <v>184</v>
      </c>
      <c r="I361">
        <v>143</v>
      </c>
      <c r="J361">
        <v>72</v>
      </c>
      <c r="K361">
        <v>57</v>
      </c>
      <c r="L361">
        <f t="shared" si="37"/>
        <v>5.7</v>
      </c>
      <c r="M361">
        <v>4480</v>
      </c>
      <c r="N361">
        <f t="shared" si="38"/>
        <v>448</v>
      </c>
      <c r="O361" s="4">
        <f t="shared" si="39"/>
        <v>78.596491228070178</v>
      </c>
      <c r="P361" t="s">
        <v>19</v>
      </c>
      <c r="Q361">
        <v>269</v>
      </c>
      <c r="R361">
        <f t="shared" si="40"/>
        <v>26.9</v>
      </c>
      <c r="S361">
        <v>29</v>
      </c>
      <c r="T361">
        <f>gym_members_exercise_tracking[[#This Row],[Water_Intake (liters)]]/10</f>
        <v>2.9</v>
      </c>
      <c r="U361">
        <v>3</v>
      </c>
      <c r="V361">
        <v>1</v>
      </c>
      <c r="W361">
        <v>3776</v>
      </c>
      <c r="X361">
        <f t="shared" si="41"/>
        <v>37.76</v>
      </c>
    </row>
    <row r="362" spans="1:24" x14ac:dyDescent="0.3">
      <c r="A362">
        <v>45</v>
      </c>
      <c r="B362">
        <v>361</v>
      </c>
      <c r="C362" t="s">
        <v>17</v>
      </c>
      <c r="D362">
        <v>712</v>
      </c>
      <c r="E362">
        <f t="shared" si="35"/>
        <v>71.2</v>
      </c>
      <c r="F362">
        <v>168</v>
      </c>
      <c r="G362">
        <f t="shared" si="36"/>
        <v>1.68</v>
      </c>
      <c r="H362">
        <v>172</v>
      </c>
      <c r="I362">
        <v>144</v>
      </c>
      <c r="J362">
        <v>63</v>
      </c>
      <c r="K362">
        <v>137</v>
      </c>
      <c r="L362">
        <f t="shared" si="37"/>
        <v>1.37</v>
      </c>
      <c r="M362">
        <v>8880</v>
      </c>
      <c r="N362">
        <f t="shared" si="38"/>
        <v>888</v>
      </c>
      <c r="O362" s="4">
        <f t="shared" si="39"/>
        <v>648.17518248175179</v>
      </c>
      <c r="P362" t="s">
        <v>20</v>
      </c>
      <c r="Q362">
        <v>341</v>
      </c>
      <c r="R362">
        <f t="shared" si="40"/>
        <v>34.1</v>
      </c>
      <c r="S362">
        <v>16</v>
      </c>
      <c r="T362">
        <f>gym_members_exercise_tracking[[#This Row],[Water_Intake (liters)]]/10</f>
        <v>1.6</v>
      </c>
      <c r="U362">
        <v>3</v>
      </c>
      <c r="V362">
        <v>1</v>
      </c>
      <c r="W362">
        <v>2523</v>
      </c>
      <c r="X362">
        <f t="shared" si="41"/>
        <v>25.23</v>
      </c>
    </row>
    <row r="363" spans="1:24" x14ac:dyDescent="0.3">
      <c r="A363">
        <v>51</v>
      </c>
      <c r="B363">
        <v>362</v>
      </c>
      <c r="C363" t="s">
        <v>17</v>
      </c>
      <c r="D363">
        <v>781</v>
      </c>
      <c r="E363">
        <f t="shared" si="35"/>
        <v>78.099999999999994</v>
      </c>
      <c r="F363">
        <v>151</v>
      </c>
      <c r="G363">
        <f t="shared" si="36"/>
        <v>1.51</v>
      </c>
      <c r="H363">
        <v>193</v>
      </c>
      <c r="I363">
        <v>134</v>
      </c>
      <c r="J363">
        <v>74</v>
      </c>
      <c r="K363">
        <v>92</v>
      </c>
      <c r="L363">
        <f t="shared" si="37"/>
        <v>9.1999999999999993</v>
      </c>
      <c r="M363">
        <v>5550</v>
      </c>
      <c r="N363">
        <f t="shared" si="38"/>
        <v>555</v>
      </c>
      <c r="O363" s="4">
        <f t="shared" si="39"/>
        <v>60.326086956521742</v>
      </c>
      <c r="P363" t="s">
        <v>20</v>
      </c>
      <c r="Q363">
        <v>311</v>
      </c>
      <c r="R363">
        <f t="shared" si="40"/>
        <v>31.1</v>
      </c>
      <c r="S363">
        <v>26</v>
      </c>
      <c r="T363">
        <f>gym_members_exercise_tracking[[#This Row],[Water_Intake (liters)]]/10</f>
        <v>2.6</v>
      </c>
      <c r="U363">
        <v>3</v>
      </c>
      <c r="V363">
        <v>1</v>
      </c>
      <c r="W363">
        <v>3425</v>
      </c>
      <c r="X363">
        <f t="shared" si="41"/>
        <v>34.25</v>
      </c>
    </row>
    <row r="364" spans="1:24" x14ac:dyDescent="0.3">
      <c r="A364">
        <v>19</v>
      </c>
      <c r="B364">
        <v>363</v>
      </c>
      <c r="C364" t="s">
        <v>17</v>
      </c>
      <c r="D364">
        <v>506</v>
      </c>
      <c r="E364">
        <f t="shared" si="35"/>
        <v>50.6</v>
      </c>
      <c r="F364">
        <v>168</v>
      </c>
      <c r="G364">
        <f t="shared" si="36"/>
        <v>1.68</v>
      </c>
      <c r="H364">
        <v>193</v>
      </c>
      <c r="I364">
        <v>145</v>
      </c>
      <c r="J364">
        <v>64</v>
      </c>
      <c r="K364">
        <v>121</v>
      </c>
      <c r="L364">
        <f t="shared" si="37"/>
        <v>1.21</v>
      </c>
      <c r="M364">
        <v>8770</v>
      </c>
      <c r="N364">
        <f t="shared" si="38"/>
        <v>877</v>
      </c>
      <c r="O364" s="4">
        <f t="shared" si="39"/>
        <v>724.7933884297521</v>
      </c>
      <c r="P364" t="s">
        <v>16</v>
      </c>
      <c r="Q364">
        <v>306</v>
      </c>
      <c r="R364">
        <f t="shared" si="40"/>
        <v>30.6</v>
      </c>
      <c r="S364">
        <v>21</v>
      </c>
      <c r="T364">
        <f>gym_members_exercise_tracking[[#This Row],[Water_Intake (liters)]]/10</f>
        <v>2.1</v>
      </c>
      <c r="U364">
        <v>3</v>
      </c>
      <c r="V364">
        <v>2</v>
      </c>
      <c r="W364">
        <v>1793</v>
      </c>
      <c r="X364">
        <f t="shared" si="41"/>
        <v>17.93</v>
      </c>
    </row>
    <row r="365" spans="1:24" x14ac:dyDescent="0.3">
      <c r="A365">
        <v>49</v>
      </c>
      <c r="B365">
        <v>364</v>
      </c>
      <c r="C365" t="s">
        <v>15</v>
      </c>
      <c r="D365">
        <v>702</v>
      </c>
      <c r="E365">
        <f t="shared" si="35"/>
        <v>70.2</v>
      </c>
      <c r="F365">
        <v>189</v>
      </c>
      <c r="G365">
        <f t="shared" si="36"/>
        <v>1.89</v>
      </c>
      <c r="H365">
        <v>194</v>
      </c>
      <c r="I365">
        <v>127</v>
      </c>
      <c r="J365">
        <v>51</v>
      </c>
      <c r="K365">
        <v>7</v>
      </c>
      <c r="L365" t="str">
        <f t="shared" si="37"/>
        <v/>
      </c>
      <c r="M365">
        <v>4400</v>
      </c>
      <c r="N365">
        <f t="shared" si="38"/>
        <v>440</v>
      </c>
      <c r="O365" s="4" t="e">
        <f t="shared" si="39"/>
        <v>#VALUE!</v>
      </c>
      <c r="P365" t="s">
        <v>16</v>
      </c>
      <c r="Q365">
        <v>296</v>
      </c>
      <c r="R365">
        <f t="shared" si="40"/>
        <v>29.6</v>
      </c>
      <c r="S365">
        <v>26</v>
      </c>
      <c r="T365">
        <f>gym_members_exercise_tracking[[#This Row],[Water_Intake (liters)]]/10</f>
        <v>2.6</v>
      </c>
      <c r="U365">
        <v>3</v>
      </c>
      <c r="V365">
        <v>1</v>
      </c>
      <c r="W365">
        <v>1965</v>
      </c>
      <c r="X365">
        <f t="shared" si="41"/>
        <v>19.649999999999999</v>
      </c>
    </row>
    <row r="366" spans="1:24" x14ac:dyDescent="0.3">
      <c r="A366">
        <v>40</v>
      </c>
      <c r="B366">
        <v>365</v>
      </c>
      <c r="C366" t="s">
        <v>17</v>
      </c>
      <c r="D366">
        <v>626</v>
      </c>
      <c r="E366">
        <f t="shared" si="35"/>
        <v>62.6</v>
      </c>
      <c r="F366">
        <v>153</v>
      </c>
      <c r="G366">
        <f t="shared" si="36"/>
        <v>1.53</v>
      </c>
      <c r="H366">
        <v>197</v>
      </c>
      <c r="I366">
        <v>143</v>
      </c>
      <c r="J366">
        <v>73</v>
      </c>
      <c r="K366">
        <v>193</v>
      </c>
      <c r="L366">
        <f t="shared" si="37"/>
        <v>1.93</v>
      </c>
      <c r="M366">
        <v>13800</v>
      </c>
      <c r="N366">
        <f t="shared" si="38"/>
        <v>1380</v>
      </c>
      <c r="O366" s="4">
        <f t="shared" si="39"/>
        <v>715.02590673575128</v>
      </c>
      <c r="P366" t="s">
        <v>19</v>
      </c>
      <c r="Q366">
        <v>181</v>
      </c>
      <c r="R366">
        <f t="shared" si="40"/>
        <v>18.100000000000001</v>
      </c>
      <c r="S366">
        <v>27</v>
      </c>
      <c r="T366">
        <f>gym_members_exercise_tracking[[#This Row],[Water_Intake (liters)]]/10</f>
        <v>2.7</v>
      </c>
      <c r="U366">
        <v>5</v>
      </c>
      <c r="V366">
        <v>3</v>
      </c>
      <c r="W366">
        <v>2674</v>
      </c>
      <c r="X366">
        <f t="shared" si="41"/>
        <v>26.74</v>
      </c>
    </row>
    <row r="367" spans="1:24" x14ac:dyDescent="0.3">
      <c r="A367">
        <v>39</v>
      </c>
      <c r="B367">
        <v>366</v>
      </c>
      <c r="C367" t="s">
        <v>17</v>
      </c>
      <c r="D367">
        <v>606</v>
      </c>
      <c r="E367">
        <f t="shared" si="35"/>
        <v>60.6</v>
      </c>
      <c r="F367">
        <v>165</v>
      </c>
      <c r="G367">
        <f t="shared" si="36"/>
        <v>1.65</v>
      </c>
      <c r="H367">
        <v>162</v>
      </c>
      <c r="I367">
        <v>167</v>
      </c>
      <c r="J367">
        <v>63</v>
      </c>
      <c r="K367">
        <v>92</v>
      </c>
      <c r="L367">
        <f t="shared" si="37"/>
        <v>9.1999999999999993</v>
      </c>
      <c r="M367">
        <v>7680</v>
      </c>
      <c r="N367">
        <f t="shared" si="38"/>
        <v>768</v>
      </c>
      <c r="O367" s="4">
        <f t="shared" si="39"/>
        <v>83.478260869565219</v>
      </c>
      <c r="P367" t="s">
        <v>18</v>
      </c>
      <c r="Q367">
        <v>276</v>
      </c>
      <c r="R367">
        <f t="shared" si="40"/>
        <v>27.6</v>
      </c>
      <c r="S367">
        <v>17</v>
      </c>
      <c r="T367">
        <f>gym_members_exercise_tracking[[#This Row],[Water_Intake (liters)]]/10</f>
        <v>1.7</v>
      </c>
      <c r="U367">
        <v>3</v>
      </c>
      <c r="V367">
        <v>1</v>
      </c>
      <c r="W367">
        <v>2226</v>
      </c>
      <c r="X367">
        <f t="shared" si="41"/>
        <v>22.26</v>
      </c>
    </row>
    <row r="368" spans="1:24" x14ac:dyDescent="0.3">
      <c r="A368">
        <v>42</v>
      </c>
      <c r="B368">
        <v>367</v>
      </c>
      <c r="C368" t="s">
        <v>15</v>
      </c>
      <c r="D368">
        <v>764</v>
      </c>
      <c r="E368">
        <f t="shared" si="35"/>
        <v>76.400000000000006</v>
      </c>
      <c r="F368">
        <v>197</v>
      </c>
      <c r="G368">
        <f t="shared" si="36"/>
        <v>1.97</v>
      </c>
      <c r="H368">
        <v>165</v>
      </c>
      <c r="I368">
        <v>157</v>
      </c>
      <c r="J368">
        <v>65</v>
      </c>
      <c r="K368">
        <v>114</v>
      </c>
      <c r="L368">
        <f t="shared" si="37"/>
        <v>1.1399999999999999</v>
      </c>
      <c r="M368">
        <v>8860</v>
      </c>
      <c r="N368">
        <f t="shared" si="38"/>
        <v>886</v>
      </c>
      <c r="O368" s="4">
        <f t="shared" si="39"/>
        <v>777.19298245614038</v>
      </c>
      <c r="P368" t="s">
        <v>18</v>
      </c>
      <c r="Q368">
        <v>229</v>
      </c>
      <c r="R368">
        <f t="shared" si="40"/>
        <v>22.9</v>
      </c>
      <c r="S368">
        <v>26</v>
      </c>
      <c r="T368">
        <f>gym_members_exercise_tracking[[#This Row],[Water_Intake (liters)]]/10</f>
        <v>2.6</v>
      </c>
      <c r="U368">
        <v>3</v>
      </c>
      <c r="V368">
        <v>2</v>
      </c>
      <c r="W368">
        <v>1969</v>
      </c>
      <c r="X368">
        <f t="shared" si="41"/>
        <v>19.690000000000001</v>
      </c>
    </row>
    <row r="369" spans="1:24" x14ac:dyDescent="0.3">
      <c r="A369">
        <v>39</v>
      </c>
      <c r="B369">
        <v>368</v>
      </c>
      <c r="C369" t="s">
        <v>17</v>
      </c>
      <c r="D369">
        <v>633</v>
      </c>
      <c r="E369">
        <f t="shared" si="35"/>
        <v>63.3</v>
      </c>
      <c r="F369">
        <v>171</v>
      </c>
      <c r="G369">
        <f t="shared" si="36"/>
        <v>1.71</v>
      </c>
      <c r="H369">
        <v>178</v>
      </c>
      <c r="I369">
        <v>125</v>
      </c>
      <c r="J369">
        <v>56</v>
      </c>
      <c r="K369">
        <v>188</v>
      </c>
      <c r="L369">
        <f t="shared" si="37"/>
        <v>1.88</v>
      </c>
      <c r="M369">
        <v>11750</v>
      </c>
      <c r="N369">
        <f t="shared" si="38"/>
        <v>1175</v>
      </c>
      <c r="O369" s="4">
        <f t="shared" si="39"/>
        <v>625</v>
      </c>
      <c r="P369" t="s">
        <v>20</v>
      </c>
      <c r="Q369">
        <v>185</v>
      </c>
      <c r="R369">
        <f t="shared" si="40"/>
        <v>18.5</v>
      </c>
      <c r="S369">
        <v>27</v>
      </c>
      <c r="T369">
        <f>gym_members_exercise_tracking[[#This Row],[Water_Intake (liters)]]/10</f>
        <v>2.7</v>
      </c>
      <c r="U369">
        <v>4</v>
      </c>
      <c r="V369">
        <v>3</v>
      </c>
      <c r="W369">
        <v>2165</v>
      </c>
      <c r="X369">
        <f t="shared" si="41"/>
        <v>21.65</v>
      </c>
    </row>
    <row r="370" spans="1:24" x14ac:dyDescent="0.3">
      <c r="A370">
        <v>39</v>
      </c>
      <c r="B370">
        <v>369</v>
      </c>
      <c r="C370" t="s">
        <v>17</v>
      </c>
      <c r="D370">
        <v>686</v>
      </c>
      <c r="E370">
        <f t="shared" si="35"/>
        <v>68.599999999999994</v>
      </c>
      <c r="F370">
        <v>164</v>
      </c>
      <c r="G370">
        <f t="shared" si="36"/>
        <v>1.64</v>
      </c>
      <c r="H370">
        <v>162</v>
      </c>
      <c r="I370">
        <v>154</v>
      </c>
      <c r="J370">
        <v>53</v>
      </c>
      <c r="K370">
        <v>133</v>
      </c>
      <c r="L370">
        <f t="shared" si="37"/>
        <v>1.33</v>
      </c>
      <c r="M370">
        <v>10240</v>
      </c>
      <c r="N370">
        <f t="shared" si="38"/>
        <v>1024</v>
      </c>
      <c r="O370" s="4">
        <f t="shared" si="39"/>
        <v>769.92481203007515</v>
      </c>
      <c r="P370" t="s">
        <v>19</v>
      </c>
      <c r="Q370">
        <v>324</v>
      </c>
      <c r="R370">
        <f t="shared" si="40"/>
        <v>32.4</v>
      </c>
      <c r="S370">
        <v>15</v>
      </c>
      <c r="T370">
        <f>gym_members_exercise_tracking[[#This Row],[Water_Intake (liters)]]/10</f>
        <v>1.5</v>
      </c>
      <c r="U370">
        <v>3</v>
      </c>
      <c r="V370">
        <v>2</v>
      </c>
      <c r="W370">
        <v>2551</v>
      </c>
      <c r="X370">
        <f t="shared" si="41"/>
        <v>25.51</v>
      </c>
    </row>
    <row r="371" spans="1:24" x14ac:dyDescent="0.3">
      <c r="A371">
        <v>59</v>
      </c>
      <c r="B371">
        <v>370</v>
      </c>
      <c r="C371" t="s">
        <v>15</v>
      </c>
      <c r="D371">
        <v>1233</v>
      </c>
      <c r="E371">
        <f t="shared" si="35"/>
        <v>123.3</v>
      </c>
      <c r="F371">
        <v>188</v>
      </c>
      <c r="G371">
        <f t="shared" si="36"/>
        <v>1.88</v>
      </c>
      <c r="H371">
        <v>177</v>
      </c>
      <c r="I371">
        <v>161</v>
      </c>
      <c r="J371">
        <v>67</v>
      </c>
      <c r="K371">
        <v>13</v>
      </c>
      <c r="L371">
        <f t="shared" si="37"/>
        <v>1.3</v>
      </c>
      <c r="M371">
        <v>10360</v>
      </c>
      <c r="N371">
        <f t="shared" si="38"/>
        <v>1036</v>
      </c>
      <c r="O371" s="4">
        <f t="shared" si="39"/>
        <v>796.92307692307691</v>
      </c>
      <c r="P371" t="s">
        <v>18</v>
      </c>
      <c r="Q371">
        <v>230</v>
      </c>
      <c r="R371">
        <f t="shared" si="40"/>
        <v>23</v>
      </c>
      <c r="S371">
        <v>26</v>
      </c>
      <c r="T371">
        <f>gym_members_exercise_tracking[[#This Row],[Water_Intake (liters)]]/10</f>
        <v>2.6</v>
      </c>
      <c r="U371">
        <v>4</v>
      </c>
      <c r="V371">
        <v>2</v>
      </c>
      <c r="W371">
        <v>3489</v>
      </c>
      <c r="X371">
        <f t="shared" si="41"/>
        <v>34.89</v>
      </c>
    </row>
    <row r="372" spans="1:24" x14ac:dyDescent="0.3">
      <c r="A372">
        <v>23</v>
      </c>
      <c r="B372">
        <v>371</v>
      </c>
      <c r="C372" t="s">
        <v>15</v>
      </c>
      <c r="D372">
        <v>1070</v>
      </c>
      <c r="E372">
        <f t="shared" si="35"/>
        <v>107</v>
      </c>
      <c r="F372">
        <v>194</v>
      </c>
      <c r="G372">
        <f t="shared" si="36"/>
        <v>1.94</v>
      </c>
      <c r="H372">
        <v>198</v>
      </c>
      <c r="I372">
        <v>120</v>
      </c>
      <c r="J372">
        <v>73</v>
      </c>
      <c r="K372">
        <v>135</v>
      </c>
      <c r="L372">
        <f t="shared" si="37"/>
        <v>1.35</v>
      </c>
      <c r="M372">
        <v>8910</v>
      </c>
      <c r="N372">
        <f t="shared" si="38"/>
        <v>891</v>
      </c>
      <c r="O372" s="4">
        <f t="shared" si="39"/>
        <v>660</v>
      </c>
      <c r="P372" t="s">
        <v>18</v>
      </c>
      <c r="Q372">
        <v>235</v>
      </c>
      <c r="R372">
        <f t="shared" si="40"/>
        <v>23.5</v>
      </c>
      <c r="S372">
        <v>29</v>
      </c>
      <c r="T372">
        <f>gym_members_exercise_tracking[[#This Row],[Water_Intake (liters)]]/10</f>
        <v>2.9</v>
      </c>
      <c r="U372">
        <v>2</v>
      </c>
      <c r="V372">
        <v>1</v>
      </c>
      <c r="W372">
        <v>2843</v>
      </c>
      <c r="X372">
        <f t="shared" si="41"/>
        <v>28.43</v>
      </c>
    </row>
    <row r="373" spans="1:24" x14ac:dyDescent="0.3">
      <c r="A373">
        <v>32</v>
      </c>
      <c r="B373">
        <v>372</v>
      </c>
      <c r="C373" t="s">
        <v>15</v>
      </c>
      <c r="D373">
        <v>683</v>
      </c>
      <c r="E373">
        <f t="shared" si="35"/>
        <v>68.3</v>
      </c>
      <c r="F373">
        <v>192</v>
      </c>
      <c r="G373">
        <f t="shared" si="36"/>
        <v>1.92</v>
      </c>
      <c r="H373">
        <v>168</v>
      </c>
      <c r="I373">
        <v>165</v>
      </c>
      <c r="J373">
        <v>54</v>
      </c>
      <c r="K373">
        <v>142</v>
      </c>
      <c r="L373">
        <f t="shared" si="37"/>
        <v>1.42</v>
      </c>
      <c r="M373">
        <v>12890</v>
      </c>
      <c r="N373">
        <f t="shared" si="38"/>
        <v>1289</v>
      </c>
      <c r="O373" s="4">
        <f t="shared" si="39"/>
        <v>907.74647887323943</v>
      </c>
      <c r="P373" t="s">
        <v>20</v>
      </c>
      <c r="Q373">
        <v>299</v>
      </c>
      <c r="R373">
        <f t="shared" si="40"/>
        <v>29.9</v>
      </c>
      <c r="S373">
        <v>35</v>
      </c>
      <c r="T373">
        <f>gym_members_exercise_tracking[[#This Row],[Water_Intake (liters)]]/10</f>
        <v>3.5</v>
      </c>
      <c r="U373">
        <v>2</v>
      </c>
      <c r="V373">
        <v>1</v>
      </c>
      <c r="W373">
        <v>1853</v>
      </c>
      <c r="X373">
        <f t="shared" si="41"/>
        <v>18.53</v>
      </c>
    </row>
    <row r="374" spans="1:24" x14ac:dyDescent="0.3">
      <c r="A374">
        <v>54</v>
      </c>
      <c r="B374">
        <v>373</v>
      </c>
      <c r="C374" t="s">
        <v>17</v>
      </c>
      <c r="D374">
        <v>478</v>
      </c>
      <c r="E374">
        <f t="shared" si="35"/>
        <v>47.8</v>
      </c>
      <c r="F374">
        <v>16</v>
      </c>
      <c r="G374">
        <f t="shared" si="36"/>
        <v>1.6</v>
      </c>
      <c r="H374">
        <v>171</v>
      </c>
      <c r="I374">
        <v>155</v>
      </c>
      <c r="J374">
        <v>55</v>
      </c>
      <c r="K374">
        <v>119</v>
      </c>
      <c r="L374">
        <f t="shared" si="37"/>
        <v>1.19</v>
      </c>
      <c r="M374">
        <v>8300</v>
      </c>
      <c r="N374">
        <f t="shared" si="38"/>
        <v>830</v>
      </c>
      <c r="O374" s="4">
        <f t="shared" si="39"/>
        <v>697.47899159663871</v>
      </c>
      <c r="P374" t="s">
        <v>19</v>
      </c>
      <c r="Q374">
        <v>260</v>
      </c>
      <c r="R374">
        <f t="shared" si="40"/>
        <v>26</v>
      </c>
      <c r="S374">
        <v>23</v>
      </c>
      <c r="T374">
        <f>gym_members_exercise_tracking[[#This Row],[Water_Intake (liters)]]/10</f>
        <v>2.2999999999999998</v>
      </c>
      <c r="U374">
        <v>4</v>
      </c>
      <c r="V374">
        <v>2</v>
      </c>
      <c r="W374">
        <v>1867</v>
      </c>
      <c r="X374">
        <f t="shared" si="41"/>
        <v>18.670000000000002</v>
      </c>
    </row>
    <row r="375" spans="1:24" x14ac:dyDescent="0.3">
      <c r="A375">
        <v>50</v>
      </c>
      <c r="B375">
        <v>374</v>
      </c>
      <c r="C375" t="s">
        <v>17</v>
      </c>
      <c r="D375">
        <v>584</v>
      </c>
      <c r="E375">
        <f t="shared" si="35"/>
        <v>58.4</v>
      </c>
      <c r="F375">
        <v>179</v>
      </c>
      <c r="G375">
        <f t="shared" si="36"/>
        <v>1.79</v>
      </c>
      <c r="H375">
        <v>164</v>
      </c>
      <c r="I375">
        <v>131</v>
      </c>
      <c r="J375">
        <v>56</v>
      </c>
      <c r="K375">
        <v>16</v>
      </c>
      <c r="L375">
        <f t="shared" si="37"/>
        <v>1.6</v>
      </c>
      <c r="M375">
        <v>9430</v>
      </c>
      <c r="N375">
        <f t="shared" si="38"/>
        <v>943</v>
      </c>
      <c r="O375" s="4">
        <f t="shared" si="39"/>
        <v>589.375</v>
      </c>
      <c r="P375" t="s">
        <v>18</v>
      </c>
      <c r="Q375">
        <v>170</v>
      </c>
      <c r="R375">
        <f t="shared" si="40"/>
        <v>17</v>
      </c>
      <c r="S375">
        <v>27</v>
      </c>
      <c r="T375">
        <f>gym_members_exercise_tracking[[#This Row],[Water_Intake (liters)]]/10</f>
        <v>2.7</v>
      </c>
      <c r="U375">
        <v>4</v>
      </c>
      <c r="V375">
        <v>3</v>
      </c>
      <c r="W375">
        <v>1823</v>
      </c>
      <c r="X375">
        <f t="shared" si="41"/>
        <v>18.23</v>
      </c>
    </row>
    <row r="376" spans="1:24" x14ac:dyDescent="0.3">
      <c r="A376">
        <v>25</v>
      </c>
      <c r="B376">
        <v>375</v>
      </c>
      <c r="C376" t="s">
        <v>17</v>
      </c>
      <c r="D376">
        <v>743</v>
      </c>
      <c r="E376">
        <f t="shared" si="35"/>
        <v>74.3</v>
      </c>
      <c r="F376">
        <v>171</v>
      </c>
      <c r="G376">
        <f t="shared" si="36"/>
        <v>1.71</v>
      </c>
      <c r="H376">
        <v>162</v>
      </c>
      <c r="I376">
        <v>157</v>
      </c>
      <c r="J376">
        <v>64</v>
      </c>
      <c r="K376">
        <v>143</v>
      </c>
      <c r="L376">
        <f t="shared" si="37"/>
        <v>1.43</v>
      </c>
      <c r="M376">
        <v>11230</v>
      </c>
      <c r="N376">
        <f t="shared" si="38"/>
        <v>1123</v>
      </c>
      <c r="O376" s="4">
        <f t="shared" si="39"/>
        <v>785.31468531468533</v>
      </c>
      <c r="P376" t="s">
        <v>16</v>
      </c>
      <c r="Q376">
        <v>256</v>
      </c>
      <c r="R376">
        <f t="shared" si="40"/>
        <v>25.6</v>
      </c>
      <c r="S376">
        <v>16</v>
      </c>
      <c r="T376">
        <f>gym_members_exercise_tracking[[#This Row],[Water_Intake (liters)]]/10</f>
        <v>1.6</v>
      </c>
      <c r="U376">
        <v>3</v>
      </c>
      <c r="V376">
        <v>2</v>
      </c>
      <c r="W376">
        <v>2541</v>
      </c>
      <c r="X376">
        <f t="shared" si="41"/>
        <v>25.41</v>
      </c>
    </row>
    <row r="377" spans="1:24" x14ac:dyDescent="0.3">
      <c r="A377">
        <v>22</v>
      </c>
      <c r="B377">
        <v>376</v>
      </c>
      <c r="C377" t="s">
        <v>15</v>
      </c>
      <c r="D377">
        <v>1068</v>
      </c>
      <c r="E377">
        <f t="shared" si="35"/>
        <v>106.8</v>
      </c>
      <c r="F377">
        <v>182</v>
      </c>
      <c r="G377">
        <f t="shared" si="36"/>
        <v>1.82</v>
      </c>
      <c r="H377">
        <v>170</v>
      </c>
      <c r="I377">
        <v>130</v>
      </c>
      <c r="J377">
        <v>50</v>
      </c>
      <c r="K377">
        <v>10</v>
      </c>
      <c r="L377">
        <f t="shared" si="37"/>
        <v>1</v>
      </c>
      <c r="M377">
        <v>7150</v>
      </c>
      <c r="N377">
        <f t="shared" si="38"/>
        <v>715</v>
      </c>
      <c r="O377" s="4">
        <f t="shared" si="39"/>
        <v>715</v>
      </c>
      <c r="P377" t="s">
        <v>16</v>
      </c>
      <c r="Q377">
        <v>282</v>
      </c>
      <c r="R377">
        <f t="shared" si="40"/>
        <v>28.2</v>
      </c>
      <c r="S377">
        <v>23</v>
      </c>
      <c r="T377">
        <f>gym_members_exercise_tracking[[#This Row],[Water_Intake (liters)]]/10</f>
        <v>2.2999999999999998</v>
      </c>
      <c r="U377">
        <v>4</v>
      </c>
      <c r="V377">
        <v>2</v>
      </c>
      <c r="W377">
        <v>3224</v>
      </c>
      <c r="X377">
        <f t="shared" si="41"/>
        <v>32.24</v>
      </c>
    </row>
    <row r="378" spans="1:24" x14ac:dyDescent="0.3">
      <c r="A378">
        <v>56</v>
      </c>
      <c r="B378">
        <v>377</v>
      </c>
      <c r="C378" t="s">
        <v>15</v>
      </c>
      <c r="D378">
        <v>1255</v>
      </c>
      <c r="E378">
        <f t="shared" si="35"/>
        <v>125.5</v>
      </c>
      <c r="F378">
        <v>18</v>
      </c>
      <c r="G378">
        <f t="shared" si="36"/>
        <v>1.8</v>
      </c>
      <c r="H378">
        <v>189</v>
      </c>
      <c r="I378">
        <v>131</v>
      </c>
      <c r="J378">
        <v>73</v>
      </c>
      <c r="K378">
        <v>126</v>
      </c>
      <c r="L378">
        <f t="shared" si="37"/>
        <v>1.26</v>
      </c>
      <c r="M378">
        <v>8170</v>
      </c>
      <c r="N378">
        <f t="shared" si="38"/>
        <v>817</v>
      </c>
      <c r="O378" s="4">
        <f t="shared" si="39"/>
        <v>648.41269841269843</v>
      </c>
      <c r="P378" t="s">
        <v>20</v>
      </c>
      <c r="Q378">
        <v>209</v>
      </c>
      <c r="R378">
        <f t="shared" si="40"/>
        <v>20.9</v>
      </c>
      <c r="S378">
        <v>27</v>
      </c>
      <c r="T378">
        <f>gym_members_exercise_tracking[[#This Row],[Water_Intake (liters)]]/10</f>
        <v>2.7</v>
      </c>
      <c r="U378">
        <v>4</v>
      </c>
      <c r="V378">
        <v>2</v>
      </c>
      <c r="W378">
        <v>3873</v>
      </c>
      <c r="X378">
        <f t="shared" si="41"/>
        <v>38.729999999999997</v>
      </c>
    </row>
    <row r="379" spans="1:24" x14ac:dyDescent="0.3">
      <c r="A379">
        <v>21</v>
      </c>
      <c r="B379">
        <v>378</v>
      </c>
      <c r="C379" t="s">
        <v>17</v>
      </c>
      <c r="D379">
        <v>552</v>
      </c>
      <c r="E379">
        <f t="shared" si="35"/>
        <v>55.2</v>
      </c>
      <c r="F379">
        <v>155</v>
      </c>
      <c r="G379">
        <f t="shared" si="36"/>
        <v>1.55</v>
      </c>
      <c r="H379">
        <v>163</v>
      </c>
      <c r="I379">
        <v>161</v>
      </c>
      <c r="J379">
        <v>53</v>
      </c>
      <c r="K379">
        <v>137</v>
      </c>
      <c r="L379">
        <f t="shared" si="37"/>
        <v>1.37</v>
      </c>
      <c r="M379">
        <v>11030</v>
      </c>
      <c r="N379">
        <f t="shared" si="38"/>
        <v>1103</v>
      </c>
      <c r="O379" s="4">
        <f t="shared" si="39"/>
        <v>805.10948905109478</v>
      </c>
      <c r="P379" t="s">
        <v>20</v>
      </c>
      <c r="Q379">
        <v>317</v>
      </c>
      <c r="R379">
        <f t="shared" si="40"/>
        <v>31.7</v>
      </c>
      <c r="S379">
        <v>17</v>
      </c>
      <c r="T379">
        <f>gym_members_exercise_tracking[[#This Row],[Water_Intake (liters)]]/10</f>
        <v>1.7</v>
      </c>
      <c r="U379">
        <v>4</v>
      </c>
      <c r="V379">
        <v>2</v>
      </c>
      <c r="W379">
        <v>2298</v>
      </c>
      <c r="X379">
        <f t="shared" si="41"/>
        <v>22.98</v>
      </c>
    </row>
    <row r="380" spans="1:24" x14ac:dyDescent="0.3">
      <c r="A380">
        <v>23</v>
      </c>
      <c r="B380">
        <v>379</v>
      </c>
      <c r="C380" t="s">
        <v>17</v>
      </c>
      <c r="D380">
        <v>714</v>
      </c>
      <c r="E380">
        <f t="shared" si="35"/>
        <v>71.400000000000006</v>
      </c>
      <c r="F380">
        <v>172</v>
      </c>
      <c r="G380">
        <f t="shared" si="36"/>
        <v>1.72</v>
      </c>
      <c r="H380">
        <v>164</v>
      </c>
      <c r="I380">
        <v>169</v>
      </c>
      <c r="J380">
        <v>74</v>
      </c>
      <c r="K380">
        <v>125</v>
      </c>
      <c r="L380">
        <f t="shared" si="37"/>
        <v>1.25</v>
      </c>
      <c r="M380">
        <v>10560</v>
      </c>
      <c r="N380">
        <f t="shared" si="38"/>
        <v>1056</v>
      </c>
      <c r="O380" s="4">
        <f t="shared" si="39"/>
        <v>844.8</v>
      </c>
      <c r="P380" t="s">
        <v>20</v>
      </c>
      <c r="Q380">
        <v>256</v>
      </c>
      <c r="R380">
        <f t="shared" si="40"/>
        <v>25.6</v>
      </c>
      <c r="S380">
        <v>15</v>
      </c>
      <c r="T380">
        <f>gym_members_exercise_tracking[[#This Row],[Water_Intake (liters)]]/10</f>
        <v>1.5</v>
      </c>
      <c r="U380">
        <v>2</v>
      </c>
      <c r="V380">
        <v>1</v>
      </c>
      <c r="W380">
        <v>2413</v>
      </c>
      <c r="X380">
        <f t="shared" si="41"/>
        <v>24.13</v>
      </c>
    </row>
    <row r="381" spans="1:24" x14ac:dyDescent="0.3">
      <c r="A381">
        <v>49</v>
      </c>
      <c r="B381">
        <v>380</v>
      </c>
      <c r="C381" t="s">
        <v>15</v>
      </c>
      <c r="D381">
        <v>777</v>
      </c>
      <c r="E381">
        <f t="shared" si="35"/>
        <v>77.7</v>
      </c>
      <c r="F381">
        <v>161</v>
      </c>
      <c r="G381">
        <f t="shared" si="36"/>
        <v>1.61</v>
      </c>
      <c r="H381">
        <v>160</v>
      </c>
      <c r="I381">
        <v>158</v>
      </c>
      <c r="J381">
        <v>50</v>
      </c>
      <c r="K381">
        <v>103</v>
      </c>
      <c r="L381">
        <f t="shared" si="37"/>
        <v>1.03</v>
      </c>
      <c r="M381">
        <v>8060</v>
      </c>
      <c r="N381">
        <f t="shared" si="38"/>
        <v>806</v>
      </c>
      <c r="O381" s="4">
        <f t="shared" si="39"/>
        <v>782.52427184466012</v>
      </c>
      <c r="P381" t="s">
        <v>20</v>
      </c>
      <c r="Q381">
        <v>267</v>
      </c>
      <c r="R381">
        <f t="shared" si="40"/>
        <v>26.7</v>
      </c>
      <c r="S381">
        <v>34</v>
      </c>
      <c r="T381">
        <f>gym_members_exercise_tracking[[#This Row],[Water_Intake (liters)]]/10</f>
        <v>3.4</v>
      </c>
      <c r="U381">
        <v>3</v>
      </c>
      <c r="V381">
        <v>2</v>
      </c>
      <c r="W381">
        <v>2998</v>
      </c>
      <c r="X381">
        <f t="shared" si="41"/>
        <v>29.98</v>
      </c>
    </row>
    <row r="382" spans="1:24" x14ac:dyDescent="0.3">
      <c r="A382">
        <v>47</v>
      </c>
      <c r="B382">
        <v>381</v>
      </c>
      <c r="C382" t="s">
        <v>15</v>
      </c>
      <c r="D382">
        <v>884</v>
      </c>
      <c r="E382">
        <f t="shared" si="35"/>
        <v>88.4</v>
      </c>
      <c r="F382">
        <v>16</v>
      </c>
      <c r="G382">
        <f t="shared" si="36"/>
        <v>1.6</v>
      </c>
      <c r="H382">
        <v>186</v>
      </c>
      <c r="I382">
        <v>126</v>
      </c>
      <c r="J382">
        <v>60</v>
      </c>
      <c r="K382">
        <v>186</v>
      </c>
      <c r="L382">
        <f t="shared" si="37"/>
        <v>1.86</v>
      </c>
      <c r="M382">
        <v>11600</v>
      </c>
      <c r="N382">
        <f t="shared" si="38"/>
        <v>1160</v>
      </c>
      <c r="O382" s="4">
        <f t="shared" si="39"/>
        <v>623.6559139784946</v>
      </c>
      <c r="P382" t="s">
        <v>18</v>
      </c>
      <c r="Q382">
        <v>142</v>
      </c>
      <c r="R382">
        <f t="shared" si="40"/>
        <v>14.2</v>
      </c>
      <c r="S382">
        <v>35</v>
      </c>
      <c r="T382">
        <f>gym_members_exercise_tracking[[#This Row],[Water_Intake (liters)]]/10</f>
        <v>3.5</v>
      </c>
      <c r="U382">
        <v>5</v>
      </c>
      <c r="V382">
        <v>3</v>
      </c>
      <c r="W382">
        <v>3453</v>
      </c>
      <c r="X382">
        <f t="shared" si="41"/>
        <v>34.53</v>
      </c>
    </row>
    <row r="383" spans="1:24" x14ac:dyDescent="0.3">
      <c r="A383">
        <v>52</v>
      </c>
      <c r="B383">
        <v>382</v>
      </c>
      <c r="C383" t="s">
        <v>15</v>
      </c>
      <c r="D383">
        <v>1048</v>
      </c>
      <c r="E383">
        <f t="shared" si="35"/>
        <v>104.8</v>
      </c>
      <c r="F383">
        <v>199</v>
      </c>
      <c r="G383">
        <f t="shared" si="36"/>
        <v>1.99</v>
      </c>
      <c r="H383">
        <v>187</v>
      </c>
      <c r="I383">
        <v>130</v>
      </c>
      <c r="J383">
        <v>67</v>
      </c>
      <c r="K383">
        <v>93</v>
      </c>
      <c r="L383">
        <f t="shared" si="37"/>
        <v>9.3000000000000007</v>
      </c>
      <c r="M383">
        <v>5980</v>
      </c>
      <c r="N383">
        <f t="shared" si="38"/>
        <v>598</v>
      </c>
      <c r="O383" s="4">
        <f t="shared" si="39"/>
        <v>64.3010752688172</v>
      </c>
      <c r="P383" t="s">
        <v>19</v>
      </c>
      <c r="Q383">
        <v>240</v>
      </c>
      <c r="R383">
        <f t="shared" si="40"/>
        <v>24</v>
      </c>
      <c r="S383">
        <v>20</v>
      </c>
      <c r="T383">
        <f>gym_members_exercise_tracking[[#This Row],[Water_Intake (liters)]]/10</f>
        <v>2</v>
      </c>
      <c r="U383">
        <v>2</v>
      </c>
      <c r="V383">
        <v>1</v>
      </c>
      <c r="W383">
        <v>2646</v>
      </c>
      <c r="X383">
        <f t="shared" si="41"/>
        <v>26.46</v>
      </c>
    </row>
    <row r="384" spans="1:24" x14ac:dyDescent="0.3">
      <c r="A384">
        <v>57</v>
      </c>
      <c r="B384">
        <v>383</v>
      </c>
      <c r="C384" t="s">
        <v>15</v>
      </c>
      <c r="D384">
        <v>822</v>
      </c>
      <c r="E384">
        <f t="shared" si="35"/>
        <v>82.2</v>
      </c>
      <c r="F384">
        <v>169</v>
      </c>
      <c r="G384">
        <f t="shared" si="36"/>
        <v>1.69</v>
      </c>
      <c r="H384">
        <v>188</v>
      </c>
      <c r="I384">
        <v>155</v>
      </c>
      <c r="J384">
        <v>63</v>
      </c>
      <c r="K384">
        <v>115</v>
      </c>
      <c r="L384">
        <f t="shared" si="37"/>
        <v>1.1499999999999999</v>
      </c>
      <c r="M384">
        <v>8820</v>
      </c>
      <c r="N384">
        <f t="shared" si="38"/>
        <v>882</v>
      </c>
      <c r="O384" s="4">
        <f t="shared" si="39"/>
        <v>766.95652173913049</v>
      </c>
      <c r="P384" t="s">
        <v>20</v>
      </c>
      <c r="Q384">
        <v>252</v>
      </c>
      <c r="R384">
        <f t="shared" si="40"/>
        <v>25.2</v>
      </c>
      <c r="S384">
        <v>34</v>
      </c>
      <c r="T384">
        <f>gym_members_exercise_tracking[[#This Row],[Water_Intake (liters)]]/10</f>
        <v>3.4</v>
      </c>
      <c r="U384">
        <v>4</v>
      </c>
      <c r="V384">
        <v>2</v>
      </c>
      <c r="W384">
        <v>2878</v>
      </c>
      <c r="X384">
        <f t="shared" si="41"/>
        <v>28.78</v>
      </c>
    </row>
    <row r="385" spans="1:24" x14ac:dyDescent="0.3">
      <c r="A385">
        <v>33</v>
      </c>
      <c r="B385">
        <v>384</v>
      </c>
      <c r="C385" t="s">
        <v>17</v>
      </c>
      <c r="D385">
        <v>682</v>
      </c>
      <c r="E385">
        <f t="shared" si="35"/>
        <v>68.2</v>
      </c>
      <c r="F385">
        <v>175</v>
      </c>
      <c r="G385">
        <f t="shared" si="36"/>
        <v>1.75</v>
      </c>
      <c r="H385">
        <v>177</v>
      </c>
      <c r="I385">
        <v>150</v>
      </c>
      <c r="J385">
        <v>71</v>
      </c>
      <c r="K385">
        <v>85</v>
      </c>
      <c r="L385">
        <f t="shared" si="37"/>
        <v>8.5</v>
      </c>
      <c r="M385">
        <v>6380</v>
      </c>
      <c r="N385">
        <f t="shared" si="38"/>
        <v>638</v>
      </c>
      <c r="O385" s="4">
        <f t="shared" si="39"/>
        <v>75.058823529411768</v>
      </c>
      <c r="P385" t="s">
        <v>20</v>
      </c>
      <c r="Q385">
        <v>290</v>
      </c>
      <c r="R385">
        <f t="shared" si="40"/>
        <v>29</v>
      </c>
      <c r="S385">
        <v>17</v>
      </c>
      <c r="T385">
        <f>gym_members_exercise_tracking[[#This Row],[Water_Intake (liters)]]/10</f>
        <v>1.7</v>
      </c>
      <c r="U385">
        <v>2</v>
      </c>
      <c r="V385">
        <v>1</v>
      </c>
      <c r="W385">
        <v>2227</v>
      </c>
      <c r="X385">
        <f t="shared" si="41"/>
        <v>22.27</v>
      </c>
    </row>
    <row r="386" spans="1:24" x14ac:dyDescent="0.3">
      <c r="A386">
        <v>30</v>
      </c>
      <c r="B386">
        <v>385</v>
      </c>
      <c r="C386" t="s">
        <v>15</v>
      </c>
      <c r="D386">
        <v>914</v>
      </c>
      <c r="E386">
        <f t="shared" si="35"/>
        <v>91.4</v>
      </c>
      <c r="F386">
        <v>199</v>
      </c>
      <c r="G386">
        <f t="shared" si="36"/>
        <v>1.99</v>
      </c>
      <c r="H386">
        <v>171</v>
      </c>
      <c r="I386">
        <v>152</v>
      </c>
      <c r="J386">
        <v>60</v>
      </c>
      <c r="K386">
        <v>137</v>
      </c>
      <c r="L386">
        <f t="shared" si="37"/>
        <v>1.37</v>
      </c>
      <c r="M386">
        <v>11450</v>
      </c>
      <c r="N386">
        <f t="shared" si="38"/>
        <v>1145</v>
      </c>
      <c r="O386" s="4">
        <f t="shared" si="39"/>
        <v>835.76642335766417</v>
      </c>
      <c r="P386" t="s">
        <v>18</v>
      </c>
      <c r="Q386">
        <v>230</v>
      </c>
      <c r="R386">
        <f t="shared" si="40"/>
        <v>23</v>
      </c>
      <c r="S386">
        <v>37</v>
      </c>
      <c r="T386">
        <f>gym_members_exercise_tracking[[#This Row],[Water_Intake (liters)]]/10</f>
        <v>3.7</v>
      </c>
      <c r="U386">
        <v>3</v>
      </c>
      <c r="V386">
        <v>2</v>
      </c>
      <c r="W386">
        <v>2308</v>
      </c>
      <c r="X386">
        <f t="shared" si="41"/>
        <v>23.08</v>
      </c>
    </row>
    <row r="387" spans="1:24" x14ac:dyDescent="0.3">
      <c r="A387">
        <v>59</v>
      </c>
      <c r="B387">
        <v>386</v>
      </c>
      <c r="C387" t="s">
        <v>17</v>
      </c>
      <c r="D387">
        <v>421</v>
      </c>
      <c r="E387">
        <f t="shared" ref="E387:E450" si="42">IF(LEN($D387)=4, $D387/10, IF(LEN($D387)=3, $D387/10, IF(LEN($D387)=2, $D387 &amp; ".0", $D387)))</f>
        <v>42.1</v>
      </c>
      <c r="F387">
        <v>165</v>
      </c>
      <c r="G387">
        <f t="shared" ref="G387:G450" si="43">IF(LEN(F387)=3, F387/100, IF(LEN(F387)=2, (F387*10)/100, ""))</f>
        <v>1.65</v>
      </c>
      <c r="H387">
        <v>172</v>
      </c>
      <c r="I387">
        <v>132</v>
      </c>
      <c r="J387">
        <v>59</v>
      </c>
      <c r="K387">
        <v>122</v>
      </c>
      <c r="L387">
        <f t="shared" ref="L387:L450" si="44">IF(LEN(K387)=3, K387/100, IF(LEN(K387)=2, (K387*10)/100, ""))</f>
        <v>1.22</v>
      </c>
      <c r="M387">
        <v>7250</v>
      </c>
      <c r="N387">
        <f t="shared" ref="N387:N450" si="45">M387/10</f>
        <v>725</v>
      </c>
      <c r="O387" s="4">
        <f t="shared" ref="O387:O450" si="46">$N387/$L387</f>
        <v>594.26229508196718</v>
      </c>
      <c r="P387" t="s">
        <v>20</v>
      </c>
      <c r="Q387">
        <v>330</v>
      </c>
      <c r="R387">
        <f t="shared" ref="R387:R450" si="47">IF(LEN(Q387)=3, Q387/10, IF(LEN(Q387)=2, (Q387*10)/1, ""))</f>
        <v>33</v>
      </c>
      <c r="S387">
        <v>22</v>
      </c>
      <c r="T387">
        <f>gym_members_exercise_tracking[[#This Row],[Water_Intake (liters)]]/10</f>
        <v>2.2000000000000002</v>
      </c>
      <c r="U387">
        <v>2</v>
      </c>
      <c r="V387">
        <v>1</v>
      </c>
      <c r="W387">
        <v>1546</v>
      </c>
      <c r="X387">
        <f t="shared" ref="X387:X450" si="48">IF(LEN($W387)=4, $W387/100, IF(LEN($W387)=3, $W387/10, $W387))</f>
        <v>15.46</v>
      </c>
    </row>
    <row r="388" spans="1:24" x14ac:dyDescent="0.3">
      <c r="A388">
        <v>47</v>
      </c>
      <c r="B388">
        <v>387</v>
      </c>
      <c r="C388" t="s">
        <v>17</v>
      </c>
      <c r="D388">
        <v>687</v>
      </c>
      <c r="E388">
        <f t="shared" si="42"/>
        <v>68.7</v>
      </c>
      <c r="F388">
        <v>176</v>
      </c>
      <c r="G388">
        <f t="shared" si="43"/>
        <v>1.76</v>
      </c>
      <c r="H388">
        <v>161</v>
      </c>
      <c r="I388">
        <v>137</v>
      </c>
      <c r="J388">
        <v>66</v>
      </c>
      <c r="K388">
        <v>137</v>
      </c>
      <c r="L388">
        <f t="shared" si="44"/>
        <v>1.37</v>
      </c>
      <c r="M388">
        <v>8450</v>
      </c>
      <c r="N388">
        <f t="shared" si="45"/>
        <v>845</v>
      </c>
      <c r="O388" s="4">
        <f t="shared" si="46"/>
        <v>616.78832116788317</v>
      </c>
      <c r="P388" t="s">
        <v>20</v>
      </c>
      <c r="Q388">
        <v>277</v>
      </c>
      <c r="R388">
        <f t="shared" si="47"/>
        <v>27.7</v>
      </c>
      <c r="S388">
        <v>24</v>
      </c>
      <c r="T388">
        <f>gym_members_exercise_tracking[[#This Row],[Water_Intake (liters)]]/10</f>
        <v>2.4</v>
      </c>
      <c r="U388">
        <v>3</v>
      </c>
      <c r="V388">
        <v>2</v>
      </c>
      <c r="W388">
        <v>2218</v>
      </c>
      <c r="X388">
        <f t="shared" si="48"/>
        <v>22.18</v>
      </c>
    </row>
    <row r="389" spans="1:24" x14ac:dyDescent="0.3">
      <c r="A389">
        <v>36</v>
      </c>
      <c r="B389">
        <v>388</v>
      </c>
      <c r="C389" t="s">
        <v>17</v>
      </c>
      <c r="D389">
        <v>472</v>
      </c>
      <c r="E389">
        <f t="shared" si="42"/>
        <v>47.2</v>
      </c>
      <c r="F389">
        <v>174</v>
      </c>
      <c r="G389">
        <f t="shared" si="43"/>
        <v>1.74</v>
      </c>
      <c r="H389">
        <v>196</v>
      </c>
      <c r="I389">
        <v>160</v>
      </c>
      <c r="J389">
        <v>53</v>
      </c>
      <c r="K389">
        <v>15</v>
      </c>
      <c r="L389">
        <f t="shared" si="44"/>
        <v>1.5</v>
      </c>
      <c r="M389">
        <v>12000</v>
      </c>
      <c r="N389">
        <f t="shared" si="45"/>
        <v>1200</v>
      </c>
      <c r="O389" s="4">
        <f t="shared" si="46"/>
        <v>800</v>
      </c>
      <c r="P389" t="s">
        <v>19</v>
      </c>
      <c r="Q389">
        <v>322</v>
      </c>
      <c r="R389">
        <f t="shared" si="47"/>
        <v>32.200000000000003</v>
      </c>
      <c r="S389">
        <v>16</v>
      </c>
      <c r="T389">
        <f>gym_members_exercise_tracking[[#This Row],[Water_Intake (liters)]]/10</f>
        <v>1.6</v>
      </c>
      <c r="U389">
        <v>4</v>
      </c>
      <c r="V389">
        <v>2</v>
      </c>
      <c r="W389">
        <v>1559</v>
      </c>
      <c r="X389">
        <f t="shared" si="48"/>
        <v>15.59</v>
      </c>
    </row>
    <row r="390" spans="1:24" x14ac:dyDescent="0.3">
      <c r="A390">
        <v>34</v>
      </c>
      <c r="B390">
        <v>389</v>
      </c>
      <c r="C390" t="s">
        <v>15</v>
      </c>
      <c r="D390">
        <v>920</v>
      </c>
      <c r="E390">
        <f t="shared" si="42"/>
        <v>92</v>
      </c>
      <c r="F390">
        <v>176</v>
      </c>
      <c r="G390">
        <f t="shared" si="43"/>
        <v>1.76</v>
      </c>
      <c r="H390">
        <v>175</v>
      </c>
      <c r="I390">
        <v>143</v>
      </c>
      <c r="J390">
        <v>73</v>
      </c>
      <c r="K390">
        <v>73</v>
      </c>
      <c r="L390">
        <f t="shared" si="44"/>
        <v>7.3</v>
      </c>
      <c r="M390">
        <v>5740</v>
      </c>
      <c r="N390">
        <f t="shared" si="45"/>
        <v>574</v>
      </c>
      <c r="O390" s="4">
        <f t="shared" si="46"/>
        <v>78.630136986301366</v>
      </c>
      <c r="P390" t="s">
        <v>16</v>
      </c>
      <c r="Q390">
        <v>221</v>
      </c>
      <c r="R390">
        <f t="shared" si="47"/>
        <v>22.1</v>
      </c>
      <c r="S390">
        <v>35</v>
      </c>
      <c r="T390">
        <f>gym_members_exercise_tracking[[#This Row],[Water_Intake (liters)]]/10</f>
        <v>3.5</v>
      </c>
      <c r="U390">
        <v>3</v>
      </c>
      <c r="V390">
        <v>1</v>
      </c>
      <c r="W390">
        <v>297</v>
      </c>
      <c r="X390">
        <f t="shared" si="48"/>
        <v>29.7</v>
      </c>
    </row>
    <row r="391" spans="1:24" x14ac:dyDescent="0.3">
      <c r="A391">
        <v>36</v>
      </c>
      <c r="B391">
        <v>390</v>
      </c>
      <c r="C391" t="s">
        <v>15</v>
      </c>
      <c r="D391">
        <v>562</v>
      </c>
      <c r="E391">
        <f t="shared" si="42"/>
        <v>56.2</v>
      </c>
      <c r="F391">
        <v>195</v>
      </c>
      <c r="G391">
        <f t="shared" si="43"/>
        <v>1.95</v>
      </c>
      <c r="H391">
        <v>183</v>
      </c>
      <c r="I391">
        <v>128</v>
      </c>
      <c r="J391">
        <v>64</v>
      </c>
      <c r="K391">
        <v>109</v>
      </c>
      <c r="L391">
        <f t="shared" si="44"/>
        <v>1.0900000000000001</v>
      </c>
      <c r="M391">
        <v>7670</v>
      </c>
      <c r="N391">
        <f t="shared" si="45"/>
        <v>767</v>
      </c>
      <c r="O391" s="4">
        <f t="shared" si="46"/>
        <v>703.66972477064212</v>
      </c>
      <c r="P391" t="s">
        <v>20</v>
      </c>
      <c r="Q391">
        <v>225</v>
      </c>
      <c r="R391">
        <f t="shared" si="47"/>
        <v>22.5</v>
      </c>
      <c r="S391">
        <v>34</v>
      </c>
      <c r="T391">
        <f>gym_members_exercise_tracking[[#This Row],[Water_Intake (liters)]]/10</f>
        <v>3.4</v>
      </c>
      <c r="U391">
        <v>4</v>
      </c>
      <c r="V391">
        <v>2</v>
      </c>
      <c r="W391">
        <v>1478</v>
      </c>
      <c r="X391">
        <f t="shared" si="48"/>
        <v>14.78</v>
      </c>
    </row>
    <row r="392" spans="1:24" x14ac:dyDescent="0.3">
      <c r="A392">
        <v>45</v>
      </c>
      <c r="B392">
        <v>391</v>
      </c>
      <c r="C392" t="s">
        <v>15</v>
      </c>
      <c r="D392">
        <v>584</v>
      </c>
      <c r="E392">
        <f t="shared" si="42"/>
        <v>58.4</v>
      </c>
      <c r="F392">
        <v>172</v>
      </c>
      <c r="G392">
        <f t="shared" si="43"/>
        <v>1.72</v>
      </c>
      <c r="H392">
        <v>194</v>
      </c>
      <c r="I392">
        <v>150</v>
      </c>
      <c r="J392">
        <v>65</v>
      </c>
      <c r="K392">
        <v>131</v>
      </c>
      <c r="L392">
        <f t="shared" si="44"/>
        <v>1.31</v>
      </c>
      <c r="M392">
        <v>9730</v>
      </c>
      <c r="N392">
        <f t="shared" si="45"/>
        <v>973</v>
      </c>
      <c r="O392" s="4">
        <f t="shared" si="46"/>
        <v>742.74809160305335</v>
      </c>
      <c r="P392" t="s">
        <v>18</v>
      </c>
      <c r="Q392">
        <v>234</v>
      </c>
      <c r="R392">
        <f t="shared" si="47"/>
        <v>23.4</v>
      </c>
      <c r="S392">
        <v>31</v>
      </c>
      <c r="T392">
        <f>gym_members_exercise_tracking[[#This Row],[Water_Intake (liters)]]/10</f>
        <v>3.1</v>
      </c>
      <c r="U392">
        <v>4</v>
      </c>
      <c r="V392">
        <v>2</v>
      </c>
      <c r="W392">
        <v>1974</v>
      </c>
      <c r="X392">
        <f t="shared" si="48"/>
        <v>19.739999999999998</v>
      </c>
    </row>
    <row r="393" spans="1:24" x14ac:dyDescent="0.3">
      <c r="A393">
        <v>43</v>
      </c>
      <c r="B393">
        <v>392</v>
      </c>
      <c r="C393" t="s">
        <v>15</v>
      </c>
      <c r="D393">
        <v>829</v>
      </c>
      <c r="E393">
        <f t="shared" si="42"/>
        <v>82.9</v>
      </c>
      <c r="F393">
        <v>195</v>
      </c>
      <c r="G393">
        <f t="shared" si="43"/>
        <v>1.95</v>
      </c>
      <c r="H393">
        <v>181</v>
      </c>
      <c r="I393">
        <v>160</v>
      </c>
      <c r="J393">
        <v>70</v>
      </c>
      <c r="K393">
        <v>19</v>
      </c>
      <c r="L393">
        <f t="shared" si="44"/>
        <v>1.9</v>
      </c>
      <c r="M393">
        <v>15050</v>
      </c>
      <c r="N393">
        <f t="shared" si="45"/>
        <v>1505</v>
      </c>
      <c r="O393" s="4">
        <f t="shared" si="46"/>
        <v>792.1052631578948</v>
      </c>
      <c r="P393" t="s">
        <v>19</v>
      </c>
      <c r="Q393">
        <v>129</v>
      </c>
      <c r="R393">
        <f t="shared" si="47"/>
        <v>12.9</v>
      </c>
      <c r="S393">
        <v>35</v>
      </c>
      <c r="T393">
        <f>gym_members_exercise_tracking[[#This Row],[Water_Intake (liters)]]/10</f>
        <v>3.5</v>
      </c>
      <c r="U393">
        <v>5</v>
      </c>
      <c r="V393">
        <v>3</v>
      </c>
      <c r="W393">
        <v>218</v>
      </c>
      <c r="X393">
        <f t="shared" si="48"/>
        <v>21.8</v>
      </c>
    </row>
    <row r="394" spans="1:24" x14ac:dyDescent="0.3">
      <c r="A394">
        <v>54</v>
      </c>
      <c r="B394">
        <v>393</v>
      </c>
      <c r="C394" t="s">
        <v>17</v>
      </c>
      <c r="D394">
        <v>669</v>
      </c>
      <c r="E394">
        <f t="shared" si="42"/>
        <v>66.900000000000006</v>
      </c>
      <c r="F394">
        <v>174</v>
      </c>
      <c r="G394">
        <f t="shared" si="43"/>
        <v>1.74</v>
      </c>
      <c r="H394">
        <v>195</v>
      </c>
      <c r="I394">
        <v>129</v>
      </c>
      <c r="J394">
        <v>62</v>
      </c>
      <c r="K394">
        <v>124</v>
      </c>
      <c r="L394">
        <f t="shared" si="44"/>
        <v>1.24</v>
      </c>
      <c r="M394">
        <v>7200</v>
      </c>
      <c r="N394">
        <f t="shared" si="45"/>
        <v>720</v>
      </c>
      <c r="O394" s="4">
        <f t="shared" si="46"/>
        <v>580.64516129032256</v>
      </c>
      <c r="P394" t="s">
        <v>18</v>
      </c>
      <c r="Q394">
        <v>295</v>
      </c>
      <c r="R394">
        <f t="shared" si="47"/>
        <v>29.5</v>
      </c>
      <c r="S394">
        <v>21</v>
      </c>
      <c r="T394">
        <f>gym_members_exercise_tracking[[#This Row],[Water_Intake (liters)]]/10</f>
        <v>2.1</v>
      </c>
      <c r="U394">
        <v>2</v>
      </c>
      <c r="V394">
        <v>1</v>
      </c>
      <c r="W394">
        <v>221</v>
      </c>
      <c r="X394">
        <f t="shared" si="48"/>
        <v>22.1</v>
      </c>
    </row>
    <row r="395" spans="1:24" x14ac:dyDescent="0.3">
      <c r="A395">
        <v>43</v>
      </c>
      <c r="B395">
        <v>394</v>
      </c>
      <c r="C395" t="s">
        <v>15</v>
      </c>
      <c r="D395">
        <v>663</v>
      </c>
      <c r="E395">
        <f t="shared" si="42"/>
        <v>66.3</v>
      </c>
      <c r="F395">
        <v>185</v>
      </c>
      <c r="G395">
        <f t="shared" si="43"/>
        <v>1.85</v>
      </c>
      <c r="H395">
        <v>170</v>
      </c>
      <c r="I395">
        <v>121</v>
      </c>
      <c r="J395">
        <v>58</v>
      </c>
      <c r="K395">
        <v>118</v>
      </c>
      <c r="L395">
        <f t="shared" si="44"/>
        <v>1.18</v>
      </c>
      <c r="M395">
        <v>7070</v>
      </c>
      <c r="N395">
        <f t="shared" si="45"/>
        <v>707</v>
      </c>
      <c r="O395" s="4">
        <f t="shared" si="46"/>
        <v>599.15254237288138</v>
      </c>
      <c r="P395" t="s">
        <v>19</v>
      </c>
      <c r="Q395">
        <v>275</v>
      </c>
      <c r="R395">
        <f t="shared" si="47"/>
        <v>27.5</v>
      </c>
      <c r="S395">
        <v>32</v>
      </c>
      <c r="T395">
        <f>gym_members_exercise_tracking[[#This Row],[Water_Intake (liters)]]/10</f>
        <v>3.2</v>
      </c>
      <c r="U395">
        <v>2</v>
      </c>
      <c r="V395">
        <v>1</v>
      </c>
      <c r="W395">
        <v>1937</v>
      </c>
      <c r="X395">
        <f t="shared" si="48"/>
        <v>19.37</v>
      </c>
    </row>
    <row r="396" spans="1:24" x14ac:dyDescent="0.3">
      <c r="A396">
        <v>40</v>
      </c>
      <c r="B396">
        <v>395</v>
      </c>
      <c r="C396" t="s">
        <v>15</v>
      </c>
      <c r="D396">
        <v>936</v>
      </c>
      <c r="E396">
        <f t="shared" si="42"/>
        <v>93.6</v>
      </c>
      <c r="F396">
        <v>193</v>
      </c>
      <c r="G396">
        <f t="shared" si="43"/>
        <v>1.93</v>
      </c>
      <c r="H396">
        <v>188</v>
      </c>
      <c r="I396">
        <v>157</v>
      </c>
      <c r="J396">
        <v>60</v>
      </c>
      <c r="K396">
        <v>138</v>
      </c>
      <c r="L396">
        <f t="shared" si="44"/>
        <v>1.38</v>
      </c>
      <c r="M396">
        <v>11920</v>
      </c>
      <c r="N396">
        <f t="shared" si="45"/>
        <v>1192</v>
      </c>
      <c r="O396" s="4">
        <f t="shared" si="46"/>
        <v>863.768115942029</v>
      </c>
      <c r="P396" t="s">
        <v>19</v>
      </c>
      <c r="Q396">
        <v>221</v>
      </c>
      <c r="R396">
        <f t="shared" si="47"/>
        <v>22.1</v>
      </c>
      <c r="S396">
        <v>20</v>
      </c>
      <c r="T396">
        <f>gym_members_exercise_tracking[[#This Row],[Water_Intake (liters)]]/10</f>
        <v>2</v>
      </c>
      <c r="U396">
        <v>3</v>
      </c>
      <c r="V396">
        <v>1</v>
      </c>
      <c r="W396">
        <v>2513</v>
      </c>
      <c r="X396">
        <f t="shared" si="48"/>
        <v>25.13</v>
      </c>
    </row>
    <row r="397" spans="1:24" x14ac:dyDescent="0.3">
      <c r="A397">
        <v>26</v>
      </c>
      <c r="B397">
        <v>396</v>
      </c>
      <c r="C397" t="s">
        <v>17</v>
      </c>
      <c r="D397">
        <v>641</v>
      </c>
      <c r="E397">
        <f t="shared" si="42"/>
        <v>64.099999999999994</v>
      </c>
      <c r="F397">
        <v>15</v>
      </c>
      <c r="G397">
        <f t="shared" si="43"/>
        <v>1.5</v>
      </c>
      <c r="H397">
        <v>194</v>
      </c>
      <c r="I397">
        <v>134</v>
      </c>
      <c r="J397">
        <v>60</v>
      </c>
      <c r="K397">
        <v>193</v>
      </c>
      <c r="L397">
        <f t="shared" si="44"/>
        <v>1.93</v>
      </c>
      <c r="M397">
        <v>12930</v>
      </c>
      <c r="N397">
        <f t="shared" si="45"/>
        <v>1293</v>
      </c>
      <c r="O397" s="4">
        <f t="shared" si="46"/>
        <v>669.94818652849744</v>
      </c>
      <c r="P397" t="s">
        <v>20</v>
      </c>
      <c r="Q397">
        <v>151</v>
      </c>
      <c r="R397">
        <f t="shared" si="47"/>
        <v>15.1</v>
      </c>
      <c r="S397">
        <v>27</v>
      </c>
      <c r="T397">
        <f>gym_members_exercise_tracking[[#This Row],[Water_Intake (liters)]]/10</f>
        <v>2.7</v>
      </c>
      <c r="U397">
        <v>5</v>
      </c>
      <c r="V397">
        <v>3</v>
      </c>
      <c r="W397">
        <v>2849</v>
      </c>
      <c r="X397">
        <f t="shared" si="48"/>
        <v>28.49</v>
      </c>
    </row>
    <row r="398" spans="1:24" x14ac:dyDescent="0.3">
      <c r="A398">
        <v>29</v>
      </c>
      <c r="B398">
        <v>397</v>
      </c>
      <c r="C398" t="s">
        <v>15</v>
      </c>
      <c r="D398">
        <v>867</v>
      </c>
      <c r="E398">
        <f t="shared" si="42"/>
        <v>86.7</v>
      </c>
      <c r="F398">
        <v>162</v>
      </c>
      <c r="G398">
        <f t="shared" si="43"/>
        <v>1.62</v>
      </c>
      <c r="H398">
        <v>174</v>
      </c>
      <c r="I398">
        <v>122</v>
      </c>
      <c r="J398">
        <v>55</v>
      </c>
      <c r="K398">
        <v>152</v>
      </c>
      <c r="L398">
        <f t="shared" si="44"/>
        <v>1.52</v>
      </c>
      <c r="M398">
        <v>10200</v>
      </c>
      <c r="N398">
        <f t="shared" si="45"/>
        <v>1020</v>
      </c>
      <c r="O398" s="4">
        <f t="shared" si="46"/>
        <v>671.0526315789474</v>
      </c>
      <c r="P398" t="s">
        <v>20</v>
      </c>
      <c r="Q398">
        <v>139</v>
      </c>
      <c r="R398">
        <f t="shared" si="47"/>
        <v>13.9</v>
      </c>
      <c r="S398">
        <v>35</v>
      </c>
      <c r="T398">
        <f>gym_members_exercise_tracking[[#This Row],[Water_Intake (liters)]]/10</f>
        <v>3.5</v>
      </c>
      <c r="U398">
        <v>4</v>
      </c>
      <c r="V398">
        <v>3</v>
      </c>
      <c r="W398">
        <v>3304</v>
      </c>
      <c r="X398">
        <f t="shared" si="48"/>
        <v>33.04</v>
      </c>
    </row>
    <row r="399" spans="1:24" x14ac:dyDescent="0.3">
      <c r="A399">
        <v>18</v>
      </c>
      <c r="B399">
        <v>398</v>
      </c>
      <c r="C399" t="s">
        <v>17</v>
      </c>
      <c r="D399">
        <v>620</v>
      </c>
      <c r="E399">
        <f t="shared" si="42"/>
        <v>62</v>
      </c>
      <c r="F399">
        <v>159</v>
      </c>
      <c r="G399">
        <f t="shared" si="43"/>
        <v>1.59</v>
      </c>
      <c r="H399">
        <v>190</v>
      </c>
      <c r="I399">
        <v>162</v>
      </c>
      <c r="J399">
        <v>50</v>
      </c>
      <c r="K399">
        <v>123</v>
      </c>
      <c r="L399">
        <f t="shared" si="44"/>
        <v>1.23</v>
      </c>
      <c r="M399">
        <v>9960</v>
      </c>
      <c r="N399">
        <f t="shared" si="45"/>
        <v>996</v>
      </c>
      <c r="O399" s="4">
        <f t="shared" si="46"/>
        <v>809.7560975609756</v>
      </c>
      <c r="P399" t="s">
        <v>20</v>
      </c>
      <c r="Q399">
        <v>332</v>
      </c>
      <c r="R399">
        <f t="shared" si="47"/>
        <v>33.200000000000003</v>
      </c>
      <c r="S399">
        <v>22</v>
      </c>
      <c r="T399">
        <f>gym_members_exercise_tracking[[#This Row],[Water_Intake (liters)]]/10</f>
        <v>2.2000000000000002</v>
      </c>
      <c r="U399">
        <v>4</v>
      </c>
      <c r="V399">
        <v>2</v>
      </c>
      <c r="W399">
        <v>2452</v>
      </c>
      <c r="X399">
        <f t="shared" si="48"/>
        <v>24.52</v>
      </c>
    </row>
    <row r="400" spans="1:24" x14ac:dyDescent="0.3">
      <c r="A400">
        <v>18</v>
      </c>
      <c r="B400">
        <v>399</v>
      </c>
      <c r="C400" t="s">
        <v>17</v>
      </c>
      <c r="D400">
        <v>581</v>
      </c>
      <c r="E400">
        <f t="shared" si="42"/>
        <v>58.1</v>
      </c>
      <c r="F400">
        <v>161</v>
      </c>
      <c r="G400">
        <f t="shared" si="43"/>
        <v>1.61</v>
      </c>
      <c r="H400">
        <v>175</v>
      </c>
      <c r="I400">
        <v>150</v>
      </c>
      <c r="J400">
        <v>71</v>
      </c>
      <c r="K400">
        <v>19</v>
      </c>
      <c r="L400">
        <f t="shared" si="44"/>
        <v>1.9</v>
      </c>
      <c r="M400">
        <v>14250</v>
      </c>
      <c r="N400">
        <f t="shared" si="45"/>
        <v>1425</v>
      </c>
      <c r="O400" s="4">
        <f t="shared" si="46"/>
        <v>750</v>
      </c>
      <c r="P400" t="s">
        <v>16</v>
      </c>
      <c r="Q400">
        <v>153</v>
      </c>
      <c r="R400">
        <f t="shared" si="47"/>
        <v>15.3</v>
      </c>
      <c r="S400">
        <v>27</v>
      </c>
      <c r="T400">
        <f>gym_members_exercise_tracking[[#This Row],[Water_Intake (liters)]]/10</f>
        <v>2.7</v>
      </c>
      <c r="U400">
        <v>4</v>
      </c>
      <c r="V400">
        <v>3</v>
      </c>
      <c r="W400">
        <v>2241</v>
      </c>
      <c r="X400">
        <f t="shared" si="48"/>
        <v>22.41</v>
      </c>
    </row>
    <row r="401" spans="1:24" x14ac:dyDescent="0.3">
      <c r="A401">
        <v>51</v>
      </c>
      <c r="B401">
        <v>400</v>
      </c>
      <c r="C401" t="s">
        <v>17</v>
      </c>
      <c r="D401">
        <v>649</v>
      </c>
      <c r="E401">
        <f t="shared" si="42"/>
        <v>64.900000000000006</v>
      </c>
      <c r="F401">
        <v>16</v>
      </c>
      <c r="G401">
        <f t="shared" si="43"/>
        <v>1.6</v>
      </c>
      <c r="H401">
        <v>169</v>
      </c>
      <c r="I401">
        <v>125</v>
      </c>
      <c r="J401">
        <v>55</v>
      </c>
      <c r="K401">
        <v>149</v>
      </c>
      <c r="L401">
        <f t="shared" si="44"/>
        <v>1.49</v>
      </c>
      <c r="M401">
        <v>8380</v>
      </c>
      <c r="N401">
        <f t="shared" si="45"/>
        <v>838</v>
      </c>
      <c r="O401" s="4">
        <f t="shared" si="46"/>
        <v>562.41610738255031</v>
      </c>
      <c r="P401" t="s">
        <v>16</v>
      </c>
      <c r="Q401">
        <v>311</v>
      </c>
      <c r="R401">
        <f t="shared" si="47"/>
        <v>31.1</v>
      </c>
      <c r="S401">
        <v>25</v>
      </c>
      <c r="T401">
        <f>gym_members_exercise_tracking[[#This Row],[Water_Intake (liters)]]/10</f>
        <v>2.5</v>
      </c>
      <c r="U401">
        <v>4</v>
      </c>
      <c r="V401">
        <v>2</v>
      </c>
      <c r="W401">
        <v>2535</v>
      </c>
      <c r="X401">
        <f t="shared" si="48"/>
        <v>25.35</v>
      </c>
    </row>
    <row r="402" spans="1:24" x14ac:dyDescent="0.3">
      <c r="A402">
        <v>49</v>
      </c>
      <c r="B402">
        <v>401</v>
      </c>
      <c r="C402" t="s">
        <v>17</v>
      </c>
      <c r="D402">
        <v>693</v>
      </c>
      <c r="E402">
        <f t="shared" si="42"/>
        <v>69.3</v>
      </c>
      <c r="F402">
        <v>162</v>
      </c>
      <c r="G402">
        <f t="shared" si="43"/>
        <v>1.62</v>
      </c>
      <c r="H402">
        <v>191</v>
      </c>
      <c r="I402">
        <v>122</v>
      </c>
      <c r="J402">
        <v>62</v>
      </c>
      <c r="K402">
        <v>114</v>
      </c>
      <c r="L402">
        <f t="shared" si="44"/>
        <v>1.1399999999999999</v>
      </c>
      <c r="M402">
        <v>6260</v>
      </c>
      <c r="N402">
        <f t="shared" si="45"/>
        <v>626</v>
      </c>
      <c r="O402" s="4">
        <f t="shared" si="46"/>
        <v>549.12280701754389</v>
      </c>
      <c r="P402" t="s">
        <v>18</v>
      </c>
      <c r="Q402">
        <v>288</v>
      </c>
      <c r="R402">
        <f t="shared" si="47"/>
        <v>28.8</v>
      </c>
      <c r="S402">
        <v>19</v>
      </c>
      <c r="T402">
        <f>gym_members_exercise_tracking[[#This Row],[Water_Intake (liters)]]/10</f>
        <v>1.9</v>
      </c>
      <c r="U402">
        <v>4</v>
      </c>
      <c r="V402">
        <v>2</v>
      </c>
      <c r="W402">
        <v>2641</v>
      </c>
      <c r="X402">
        <f t="shared" si="48"/>
        <v>26.41</v>
      </c>
    </row>
    <row r="403" spans="1:24" x14ac:dyDescent="0.3">
      <c r="A403">
        <v>42</v>
      </c>
      <c r="B403">
        <v>402</v>
      </c>
      <c r="C403" t="s">
        <v>17</v>
      </c>
      <c r="D403">
        <v>427</v>
      </c>
      <c r="E403">
        <f t="shared" si="42"/>
        <v>42.7</v>
      </c>
      <c r="F403">
        <v>174</v>
      </c>
      <c r="G403">
        <f t="shared" si="43"/>
        <v>1.74</v>
      </c>
      <c r="H403">
        <v>161</v>
      </c>
      <c r="I403">
        <v>130</v>
      </c>
      <c r="J403">
        <v>71</v>
      </c>
      <c r="K403">
        <v>104</v>
      </c>
      <c r="L403">
        <f t="shared" si="44"/>
        <v>1.04</v>
      </c>
      <c r="M403">
        <v>6080</v>
      </c>
      <c r="N403">
        <f t="shared" si="45"/>
        <v>608</v>
      </c>
      <c r="O403" s="4">
        <f t="shared" si="46"/>
        <v>584.61538461538464</v>
      </c>
      <c r="P403" t="s">
        <v>20</v>
      </c>
      <c r="Q403">
        <v>329</v>
      </c>
      <c r="R403">
        <f t="shared" si="47"/>
        <v>32.9</v>
      </c>
      <c r="S403">
        <v>16</v>
      </c>
      <c r="T403">
        <f>gym_members_exercise_tracking[[#This Row],[Water_Intake (liters)]]/10</f>
        <v>1.6</v>
      </c>
      <c r="U403">
        <v>3</v>
      </c>
      <c r="V403">
        <v>1</v>
      </c>
      <c r="W403">
        <v>141</v>
      </c>
      <c r="X403">
        <f t="shared" si="48"/>
        <v>14.1</v>
      </c>
    </row>
    <row r="404" spans="1:24" x14ac:dyDescent="0.3">
      <c r="A404">
        <v>57</v>
      </c>
      <c r="B404">
        <v>403</v>
      </c>
      <c r="C404" t="s">
        <v>17</v>
      </c>
      <c r="D404">
        <v>514</v>
      </c>
      <c r="E404">
        <f t="shared" si="42"/>
        <v>51.4</v>
      </c>
      <c r="F404">
        <v>163</v>
      </c>
      <c r="G404">
        <f t="shared" si="43"/>
        <v>1.63</v>
      </c>
      <c r="H404">
        <v>183</v>
      </c>
      <c r="I404">
        <v>134</v>
      </c>
      <c r="J404">
        <v>73</v>
      </c>
      <c r="K404">
        <v>12</v>
      </c>
      <c r="L404">
        <f t="shared" si="44"/>
        <v>1.2</v>
      </c>
      <c r="M404">
        <v>7240</v>
      </c>
      <c r="N404">
        <f t="shared" si="45"/>
        <v>724</v>
      </c>
      <c r="O404" s="4">
        <f t="shared" si="46"/>
        <v>603.33333333333337</v>
      </c>
      <c r="P404" t="s">
        <v>16</v>
      </c>
      <c r="Q404">
        <v>337</v>
      </c>
      <c r="R404">
        <f t="shared" si="47"/>
        <v>33.700000000000003</v>
      </c>
      <c r="S404">
        <v>20</v>
      </c>
      <c r="T404">
        <f>gym_members_exercise_tracking[[#This Row],[Water_Intake (liters)]]/10</f>
        <v>2</v>
      </c>
      <c r="U404">
        <v>4</v>
      </c>
      <c r="V404">
        <v>2</v>
      </c>
      <c r="W404">
        <v>1935</v>
      </c>
      <c r="X404">
        <f t="shared" si="48"/>
        <v>19.350000000000001</v>
      </c>
    </row>
    <row r="405" spans="1:24" x14ac:dyDescent="0.3">
      <c r="A405">
        <v>18</v>
      </c>
      <c r="B405">
        <v>404</v>
      </c>
      <c r="C405" t="s">
        <v>17</v>
      </c>
      <c r="D405">
        <v>674</v>
      </c>
      <c r="E405">
        <f t="shared" si="42"/>
        <v>67.400000000000006</v>
      </c>
      <c r="F405">
        <v>16</v>
      </c>
      <c r="G405">
        <f t="shared" si="43"/>
        <v>1.6</v>
      </c>
      <c r="H405">
        <v>182</v>
      </c>
      <c r="I405">
        <v>164</v>
      </c>
      <c r="J405">
        <v>71</v>
      </c>
      <c r="K405">
        <v>6</v>
      </c>
      <c r="L405" t="str">
        <f t="shared" si="44"/>
        <v/>
      </c>
      <c r="M405">
        <v>4920</v>
      </c>
      <c r="N405">
        <f t="shared" si="45"/>
        <v>492</v>
      </c>
      <c r="O405" s="4" t="e">
        <f t="shared" si="46"/>
        <v>#VALUE!</v>
      </c>
      <c r="P405" t="s">
        <v>20</v>
      </c>
      <c r="Q405">
        <v>335</v>
      </c>
      <c r="R405">
        <f t="shared" si="47"/>
        <v>33.5</v>
      </c>
      <c r="S405">
        <v>24</v>
      </c>
      <c r="T405">
        <f>gym_members_exercise_tracking[[#This Row],[Water_Intake (liters)]]/10</f>
        <v>2.4</v>
      </c>
      <c r="U405">
        <v>3</v>
      </c>
      <c r="V405">
        <v>1</v>
      </c>
      <c r="W405">
        <v>2633</v>
      </c>
      <c r="X405">
        <f t="shared" si="48"/>
        <v>26.33</v>
      </c>
    </row>
    <row r="406" spans="1:24" x14ac:dyDescent="0.3">
      <c r="A406">
        <v>33</v>
      </c>
      <c r="B406">
        <v>405</v>
      </c>
      <c r="C406" t="s">
        <v>17</v>
      </c>
      <c r="D406">
        <v>556</v>
      </c>
      <c r="E406">
        <f t="shared" si="42"/>
        <v>55.6</v>
      </c>
      <c r="F406">
        <v>161</v>
      </c>
      <c r="G406">
        <f t="shared" si="43"/>
        <v>1.61</v>
      </c>
      <c r="H406">
        <v>161</v>
      </c>
      <c r="I406">
        <v>147</v>
      </c>
      <c r="J406">
        <v>54</v>
      </c>
      <c r="K406">
        <v>177</v>
      </c>
      <c r="L406">
        <f t="shared" si="44"/>
        <v>1.77</v>
      </c>
      <c r="M406">
        <v>13010</v>
      </c>
      <c r="N406">
        <f t="shared" si="45"/>
        <v>1301</v>
      </c>
      <c r="O406" s="4">
        <f t="shared" si="46"/>
        <v>735.0282485875706</v>
      </c>
      <c r="P406" t="s">
        <v>16</v>
      </c>
      <c r="Q406">
        <v>189</v>
      </c>
      <c r="R406">
        <f t="shared" si="47"/>
        <v>18.899999999999999</v>
      </c>
      <c r="S406">
        <v>27</v>
      </c>
      <c r="T406">
        <f>gym_members_exercise_tracking[[#This Row],[Water_Intake (liters)]]/10</f>
        <v>2.7</v>
      </c>
      <c r="U406">
        <v>4</v>
      </c>
      <c r="V406">
        <v>3</v>
      </c>
      <c r="W406">
        <v>2145</v>
      </c>
      <c r="X406">
        <f t="shared" si="48"/>
        <v>21.45</v>
      </c>
    </row>
    <row r="407" spans="1:24" x14ac:dyDescent="0.3">
      <c r="A407">
        <v>56</v>
      </c>
      <c r="B407">
        <v>406</v>
      </c>
      <c r="C407" t="s">
        <v>15</v>
      </c>
      <c r="D407">
        <v>1253</v>
      </c>
      <c r="E407">
        <f t="shared" si="42"/>
        <v>125.3</v>
      </c>
      <c r="F407">
        <v>186</v>
      </c>
      <c r="G407">
        <f t="shared" si="43"/>
        <v>1.86</v>
      </c>
      <c r="H407">
        <v>197</v>
      </c>
      <c r="I407">
        <v>129</v>
      </c>
      <c r="J407">
        <v>64</v>
      </c>
      <c r="K407">
        <v>10</v>
      </c>
      <c r="L407">
        <f t="shared" si="44"/>
        <v>1</v>
      </c>
      <c r="M407">
        <v>6390</v>
      </c>
      <c r="N407">
        <f t="shared" si="45"/>
        <v>639</v>
      </c>
      <c r="O407" s="4">
        <f t="shared" si="46"/>
        <v>639</v>
      </c>
      <c r="P407" t="s">
        <v>16</v>
      </c>
      <c r="Q407">
        <v>227</v>
      </c>
      <c r="R407">
        <f t="shared" si="47"/>
        <v>22.7</v>
      </c>
      <c r="S407">
        <v>22</v>
      </c>
      <c r="T407">
        <f>gym_members_exercise_tracking[[#This Row],[Water_Intake (liters)]]/10</f>
        <v>2.2000000000000002</v>
      </c>
      <c r="U407">
        <v>3</v>
      </c>
      <c r="V407">
        <v>2</v>
      </c>
      <c r="W407">
        <v>3622</v>
      </c>
      <c r="X407">
        <f t="shared" si="48"/>
        <v>36.22</v>
      </c>
    </row>
    <row r="408" spans="1:24" x14ac:dyDescent="0.3">
      <c r="A408">
        <v>22</v>
      </c>
      <c r="B408">
        <v>407</v>
      </c>
      <c r="C408" t="s">
        <v>15</v>
      </c>
      <c r="D408">
        <v>1021</v>
      </c>
      <c r="E408">
        <f t="shared" si="42"/>
        <v>102.1</v>
      </c>
      <c r="F408">
        <v>185</v>
      </c>
      <c r="G408">
        <f t="shared" si="43"/>
        <v>1.85</v>
      </c>
      <c r="H408">
        <v>190</v>
      </c>
      <c r="I408">
        <v>157</v>
      </c>
      <c r="J408">
        <v>67</v>
      </c>
      <c r="K408">
        <v>148</v>
      </c>
      <c r="L408">
        <f t="shared" si="44"/>
        <v>1.48</v>
      </c>
      <c r="M408">
        <v>12780</v>
      </c>
      <c r="N408">
        <f t="shared" si="45"/>
        <v>1278</v>
      </c>
      <c r="O408" s="4">
        <f t="shared" si="46"/>
        <v>863.51351351351354</v>
      </c>
      <c r="P408" t="s">
        <v>19</v>
      </c>
      <c r="Q408">
        <v>281</v>
      </c>
      <c r="R408">
        <f t="shared" si="47"/>
        <v>28.1</v>
      </c>
      <c r="S408">
        <v>24</v>
      </c>
      <c r="T408">
        <f>gym_members_exercise_tracking[[#This Row],[Water_Intake (liters)]]/10</f>
        <v>2.4</v>
      </c>
      <c r="U408">
        <v>4</v>
      </c>
      <c r="V408">
        <v>2</v>
      </c>
      <c r="W408">
        <v>2983</v>
      </c>
      <c r="X408">
        <f t="shared" si="48"/>
        <v>29.83</v>
      </c>
    </row>
    <row r="409" spans="1:24" x14ac:dyDescent="0.3">
      <c r="A409">
        <v>39</v>
      </c>
      <c r="B409">
        <v>408</v>
      </c>
      <c r="C409" t="s">
        <v>15</v>
      </c>
      <c r="D409">
        <v>619</v>
      </c>
      <c r="E409">
        <f t="shared" si="42"/>
        <v>61.9</v>
      </c>
      <c r="F409">
        <v>177</v>
      </c>
      <c r="G409">
        <f t="shared" si="43"/>
        <v>1.77</v>
      </c>
      <c r="H409">
        <v>199</v>
      </c>
      <c r="I409">
        <v>166</v>
      </c>
      <c r="J409">
        <v>69</v>
      </c>
      <c r="K409">
        <v>132</v>
      </c>
      <c r="L409">
        <f t="shared" si="44"/>
        <v>1.32</v>
      </c>
      <c r="M409">
        <v>12050</v>
      </c>
      <c r="N409">
        <f t="shared" si="45"/>
        <v>1205</v>
      </c>
      <c r="O409" s="4">
        <f t="shared" si="46"/>
        <v>912.87878787878788</v>
      </c>
      <c r="P409" t="s">
        <v>20</v>
      </c>
      <c r="Q409">
        <v>253</v>
      </c>
      <c r="R409">
        <f t="shared" si="47"/>
        <v>25.3</v>
      </c>
      <c r="S409">
        <v>23</v>
      </c>
      <c r="T409">
        <f>gym_members_exercise_tracking[[#This Row],[Water_Intake (liters)]]/10</f>
        <v>2.2999999999999998</v>
      </c>
      <c r="U409">
        <v>3</v>
      </c>
      <c r="V409">
        <v>1</v>
      </c>
      <c r="W409">
        <v>1976</v>
      </c>
      <c r="X409">
        <f t="shared" si="48"/>
        <v>19.760000000000002</v>
      </c>
    </row>
    <row r="410" spans="1:24" x14ac:dyDescent="0.3">
      <c r="A410">
        <v>46</v>
      </c>
      <c r="B410">
        <v>409</v>
      </c>
      <c r="C410" t="s">
        <v>15</v>
      </c>
      <c r="D410">
        <v>1088</v>
      </c>
      <c r="E410">
        <f t="shared" si="42"/>
        <v>108.8</v>
      </c>
      <c r="F410">
        <v>164</v>
      </c>
      <c r="G410">
        <f t="shared" si="43"/>
        <v>1.64</v>
      </c>
      <c r="H410">
        <v>185</v>
      </c>
      <c r="I410">
        <v>169</v>
      </c>
      <c r="J410">
        <v>63</v>
      </c>
      <c r="K410">
        <v>14</v>
      </c>
      <c r="L410">
        <f t="shared" si="44"/>
        <v>1.4</v>
      </c>
      <c r="M410">
        <v>11710</v>
      </c>
      <c r="N410">
        <f t="shared" si="45"/>
        <v>1171</v>
      </c>
      <c r="O410" s="4">
        <f t="shared" si="46"/>
        <v>836.42857142857144</v>
      </c>
      <c r="P410" t="s">
        <v>20</v>
      </c>
      <c r="Q410">
        <v>205</v>
      </c>
      <c r="R410">
        <f t="shared" si="47"/>
        <v>20.5</v>
      </c>
      <c r="S410">
        <v>34</v>
      </c>
      <c r="T410">
        <f>gym_members_exercise_tracking[[#This Row],[Water_Intake (liters)]]/10</f>
        <v>3.4</v>
      </c>
      <c r="U410">
        <v>3</v>
      </c>
      <c r="V410">
        <v>1</v>
      </c>
      <c r="W410">
        <v>4045</v>
      </c>
      <c r="X410">
        <f t="shared" si="48"/>
        <v>40.450000000000003</v>
      </c>
    </row>
    <row r="411" spans="1:24" x14ac:dyDescent="0.3">
      <c r="A411">
        <v>20</v>
      </c>
      <c r="B411">
        <v>410</v>
      </c>
      <c r="C411" t="s">
        <v>17</v>
      </c>
      <c r="D411">
        <v>511</v>
      </c>
      <c r="E411">
        <f t="shared" si="42"/>
        <v>51.1</v>
      </c>
      <c r="F411">
        <v>158</v>
      </c>
      <c r="G411">
        <f t="shared" si="43"/>
        <v>1.58</v>
      </c>
      <c r="H411">
        <v>188</v>
      </c>
      <c r="I411">
        <v>169</v>
      </c>
      <c r="J411">
        <v>64</v>
      </c>
      <c r="K411">
        <v>5</v>
      </c>
      <c r="L411" t="str">
        <f t="shared" si="44"/>
        <v/>
      </c>
      <c r="M411">
        <v>4220</v>
      </c>
      <c r="N411">
        <f t="shared" si="45"/>
        <v>422</v>
      </c>
      <c r="O411" s="4" t="e">
        <f t="shared" si="46"/>
        <v>#VALUE!</v>
      </c>
      <c r="P411" t="s">
        <v>16</v>
      </c>
      <c r="Q411">
        <v>296</v>
      </c>
      <c r="R411">
        <f t="shared" si="47"/>
        <v>29.6</v>
      </c>
      <c r="S411">
        <v>16</v>
      </c>
      <c r="T411">
        <f>gym_members_exercise_tracking[[#This Row],[Water_Intake (liters)]]/10</f>
        <v>1.6</v>
      </c>
      <c r="U411">
        <v>2</v>
      </c>
      <c r="V411">
        <v>1</v>
      </c>
      <c r="W411">
        <v>2047</v>
      </c>
      <c r="X411">
        <f t="shared" si="48"/>
        <v>20.47</v>
      </c>
    </row>
    <row r="412" spans="1:24" x14ac:dyDescent="0.3">
      <c r="A412">
        <v>29</v>
      </c>
      <c r="B412">
        <v>411</v>
      </c>
      <c r="C412" t="s">
        <v>15</v>
      </c>
      <c r="D412">
        <v>817</v>
      </c>
      <c r="E412">
        <f t="shared" si="42"/>
        <v>81.7</v>
      </c>
      <c r="F412">
        <v>199</v>
      </c>
      <c r="G412">
        <f t="shared" si="43"/>
        <v>1.99</v>
      </c>
      <c r="H412">
        <v>162</v>
      </c>
      <c r="I412">
        <v>126</v>
      </c>
      <c r="J412">
        <v>54</v>
      </c>
      <c r="K412">
        <v>145</v>
      </c>
      <c r="L412">
        <f t="shared" si="44"/>
        <v>1.45</v>
      </c>
      <c r="M412">
        <v>10050</v>
      </c>
      <c r="N412">
        <f t="shared" si="45"/>
        <v>1005</v>
      </c>
      <c r="O412" s="4">
        <f t="shared" si="46"/>
        <v>693.10344827586209</v>
      </c>
      <c r="P412" t="s">
        <v>20</v>
      </c>
      <c r="Q412">
        <v>294</v>
      </c>
      <c r="R412">
        <f t="shared" si="47"/>
        <v>29.4</v>
      </c>
      <c r="S412">
        <v>32</v>
      </c>
      <c r="T412">
        <f>gym_members_exercise_tracking[[#This Row],[Water_Intake (liters)]]/10</f>
        <v>3.2</v>
      </c>
      <c r="U412">
        <v>2</v>
      </c>
      <c r="V412">
        <v>1</v>
      </c>
      <c r="W412">
        <v>2063</v>
      </c>
      <c r="X412">
        <f t="shared" si="48"/>
        <v>20.63</v>
      </c>
    </row>
    <row r="413" spans="1:24" x14ac:dyDescent="0.3">
      <c r="A413">
        <v>43</v>
      </c>
      <c r="B413">
        <v>412</v>
      </c>
      <c r="C413" t="s">
        <v>17</v>
      </c>
      <c r="D413">
        <v>427</v>
      </c>
      <c r="E413">
        <f t="shared" si="42"/>
        <v>42.7</v>
      </c>
      <c r="F413">
        <v>166</v>
      </c>
      <c r="G413">
        <f t="shared" si="43"/>
        <v>1.66</v>
      </c>
      <c r="H413">
        <v>173</v>
      </c>
      <c r="I413">
        <v>134</v>
      </c>
      <c r="J413">
        <v>53</v>
      </c>
      <c r="K413">
        <v>73</v>
      </c>
      <c r="L413">
        <f t="shared" si="44"/>
        <v>7.3</v>
      </c>
      <c r="M413">
        <v>4400</v>
      </c>
      <c r="N413">
        <f t="shared" si="45"/>
        <v>440</v>
      </c>
      <c r="O413" s="4">
        <f t="shared" si="46"/>
        <v>60.273972602739725</v>
      </c>
      <c r="P413" t="s">
        <v>16</v>
      </c>
      <c r="Q413">
        <v>339</v>
      </c>
      <c r="R413">
        <f t="shared" si="47"/>
        <v>33.9</v>
      </c>
      <c r="S413">
        <v>19</v>
      </c>
      <c r="T413">
        <f>gym_members_exercise_tracking[[#This Row],[Water_Intake (liters)]]/10</f>
        <v>1.9</v>
      </c>
      <c r="U413">
        <v>2</v>
      </c>
      <c r="V413">
        <v>1</v>
      </c>
      <c r="W413">
        <v>155</v>
      </c>
      <c r="X413">
        <f t="shared" si="48"/>
        <v>15.5</v>
      </c>
    </row>
    <row r="414" spans="1:24" x14ac:dyDescent="0.3">
      <c r="A414">
        <v>33</v>
      </c>
      <c r="B414">
        <v>413</v>
      </c>
      <c r="C414" t="s">
        <v>15</v>
      </c>
      <c r="D414">
        <v>818</v>
      </c>
      <c r="E414">
        <f t="shared" si="42"/>
        <v>81.8</v>
      </c>
      <c r="F414">
        <v>199</v>
      </c>
      <c r="G414">
        <f t="shared" si="43"/>
        <v>1.99</v>
      </c>
      <c r="H414">
        <v>184</v>
      </c>
      <c r="I414">
        <v>137</v>
      </c>
      <c r="J414">
        <v>51</v>
      </c>
      <c r="K414">
        <v>159</v>
      </c>
      <c r="L414">
        <f t="shared" si="44"/>
        <v>1.59</v>
      </c>
      <c r="M414">
        <v>11980</v>
      </c>
      <c r="N414">
        <f t="shared" si="45"/>
        <v>1198</v>
      </c>
      <c r="O414" s="4">
        <f t="shared" si="46"/>
        <v>753.45911949685535</v>
      </c>
      <c r="P414" t="s">
        <v>20</v>
      </c>
      <c r="Q414">
        <v>105</v>
      </c>
      <c r="R414">
        <f t="shared" si="47"/>
        <v>10.5</v>
      </c>
      <c r="S414">
        <v>35</v>
      </c>
      <c r="T414">
        <f>gym_members_exercise_tracking[[#This Row],[Water_Intake (liters)]]/10</f>
        <v>3.5</v>
      </c>
      <c r="U414">
        <v>4</v>
      </c>
      <c r="V414">
        <v>3</v>
      </c>
      <c r="W414">
        <v>2066</v>
      </c>
      <c r="X414">
        <f t="shared" si="48"/>
        <v>20.66</v>
      </c>
    </row>
    <row r="415" spans="1:24" x14ac:dyDescent="0.3">
      <c r="A415">
        <v>54</v>
      </c>
      <c r="B415">
        <v>414</v>
      </c>
      <c r="C415" t="s">
        <v>15</v>
      </c>
      <c r="D415">
        <v>546</v>
      </c>
      <c r="E415">
        <f t="shared" si="42"/>
        <v>54.6</v>
      </c>
      <c r="F415">
        <v>176</v>
      </c>
      <c r="G415">
        <f t="shared" si="43"/>
        <v>1.76</v>
      </c>
      <c r="H415">
        <v>160</v>
      </c>
      <c r="I415">
        <v>137</v>
      </c>
      <c r="J415">
        <v>56</v>
      </c>
      <c r="K415">
        <v>128</v>
      </c>
      <c r="L415">
        <f t="shared" si="44"/>
        <v>1.28</v>
      </c>
      <c r="M415">
        <v>8680</v>
      </c>
      <c r="N415">
        <f t="shared" si="45"/>
        <v>868</v>
      </c>
      <c r="O415" s="4">
        <f t="shared" si="46"/>
        <v>678.125</v>
      </c>
      <c r="P415" t="s">
        <v>19</v>
      </c>
      <c r="Q415">
        <v>274</v>
      </c>
      <c r="R415">
        <f t="shared" si="47"/>
        <v>27.4</v>
      </c>
      <c r="S415">
        <v>33</v>
      </c>
      <c r="T415">
        <f>gym_members_exercise_tracking[[#This Row],[Water_Intake (liters)]]/10</f>
        <v>3.3</v>
      </c>
      <c r="U415">
        <v>4</v>
      </c>
      <c r="V415">
        <v>2</v>
      </c>
      <c r="W415">
        <v>1763</v>
      </c>
      <c r="X415">
        <f t="shared" si="48"/>
        <v>17.63</v>
      </c>
    </row>
    <row r="416" spans="1:24" x14ac:dyDescent="0.3">
      <c r="A416">
        <v>39</v>
      </c>
      <c r="B416">
        <v>415</v>
      </c>
      <c r="C416" t="s">
        <v>15</v>
      </c>
      <c r="D416">
        <v>1077</v>
      </c>
      <c r="E416">
        <f t="shared" si="42"/>
        <v>107.7</v>
      </c>
      <c r="F416">
        <v>188</v>
      </c>
      <c r="G416">
        <f t="shared" si="43"/>
        <v>1.88</v>
      </c>
      <c r="H416">
        <v>162</v>
      </c>
      <c r="I416">
        <v>160</v>
      </c>
      <c r="J416">
        <v>59</v>
      </c>
      <c r="K416">
        <v>72</v>
      </c>
      <c r="L416">
        <f t="shared" si="44"/>
        <v>7.2</v>
      </c>
      <c r="M416">
        <v>6340</v>
      </c>
      <c r="N416">
        <f t="shared" si="45"/>
        <v>634</v>
      </c>
      <c r="O416" s="4">
        <f t="shared" si="46"/>
        <v>88.055555555555557</v>
      </c>
      <c r="P416" t="s">
        <v>20</v>
      </c>
      <c r="Q416">
        <v>281</v>
      </c>
      <c r="R416">
        <f t="shared" si="47"/>
        <v>28.1</v>
      </c>
      <c r="S416">
        <v>36</v>
      </c>
      <c r="T416">
        <f>gym_members_exercise_tracking[[#This Row],[Water_Intake (liters)]]/10</f>
        <v>3.6</v>
      </c>
      <c r="U416">
        <v>2</v>
      </c>
      <c r="V416">
        <v>1</v>
      </c>
      <c r="W416">
        <v>3047</v>
      </c>
      <c r="X416">
        <f t="shared" si="48"/>
        <v>30.47</v>
      </c>
    </row>
    <row r="417" spans="1:24" x14ac:dyDescent="0.3">
      <c r="A417">
        <v>46</v>
      </c>
      <c r="B417">
        <v>416</v>
      </c>
      <c r="C417" t="s">
        <v>17</v>
      </c>
      <c r="D417">
        <v>569</v>
      </c>
      <c r="E417">
        <f t="shared" si="42"/>
        <v>56.9</v>
      </c>
      <c r="F417">
        <v>16</v>
      </c>
      <c r="G417">
        <f t="shared" si="43"/>
        <v>1.6</v>
      </c>
      <c r="H417">
        <v>185</v>
      </c>
      <c r="I417">
        <v>143</v>
      </c>
      <c r="J417">
        <v>65</v>
      </c>
      <c r="K417">
        <v>88</v>
      </c>
      <c r="L417">
        <f t="shared" si="44"/>
        <v>8.8000000000000007</v>
      </c>
      <c r="M417">
        <v>5660</v>
      </c>
      <c r="N417">
        <f t="shared" si="45"/>
        <v>566</v>
      </c>
      <c r="O417" s="4">
        <f t="shared" si="46"/>
        <v>64.318181818181813</v>
      </c>
      <c r="P417" t="s">
        <v>19</v>
      </c>
      <c r="Q417">
        <v>277</v>
      </c>
      <c r="R417">
        <f t="shared" si="47"/>
        <v>27.7</v>
      </c>
      <c r="S417">
        <v>16</v>
      </c>
      <c r="T417">
        <f>gym_members_exercise_tracking[[#This Row],[Water_Intake (liters)]]/10</f>
        <v>1.6</v>
      </c>
      <c r="U417">
        <v>3</v>
      </c>
      <c r="V417">
        <v>1</v>
      </c>
      <c r="W417">
        <v>2223</v>
      </c>
      <c r="X417">
        <f t="shared" si="48"/>
        <v>22.23</v>
      </c>
    </row>
    <row r="418" spans="1:24" x14ac:dyDescent="0.3">
      <c r="A418">
        <v>31</v>
      </c>
      <c r="B418">
        <v>417</v>
      </c>
      <c r="C418" t="s">
        <v>15</v>
      </c>
      <c r="D418">
        <v>788</v>
      </c>
      <c r="E418">
        <f t="shared" si="42"/>
        <v>78.8</v>
      </c>
      <c r="F418">
        <v>171</v>
      </c>
      <c r="G418">
        <f t="shared" si="43"/>
        <v>1.71</v>
      </c>
      <c r="H418">
        <v>177</v>
      </c>
      <c r="I418">
        <v>121</v>
      </c>
      <c r="J418">
        <v>59</v>
      </c>
      <c r="K418">
        <v>149</v>
      </c>
      <c r="L418">
        <f t="shared" si="44"/>
        <v>1.49</v>
      </c>
      <c r="M418">
        <v>9920</v>
      </c>
      <c r="N418">
        <f t="shared" si="45"/>
        <v>992</v>
      </c>
      <c r="O418" s="4">
        <f t="shared" si="46"/>
        <v>665.77181208053696</v>
      </c>
      <c r="P418" t="s">
        <v>18</v>
      </c>
      <c r="Q418">
        <v>247</v>
      </c>
      <c r="R418">
        <f t="shared" si="47"/>
        <v>24.7</v>
      </c>
      <c r="S418">
        <v>25</v>
      </c>
      <c r="T418">
        <f>gym_members_exercise_tracking[[#This Row],[Water_Intake (liters)]]/10</f>
        <v>2.5</v>
      </c>
      <c r="U418">
        <v>4</v>
      </c>
      <c r="V418">
        <v>2</v>
      </c>
      <c r="W418">
        <v>2695</v>
      </c>
      <c r="X418">
        <f t="shared" si="48"/>
        <v>26.95</v>
      </c>
    </row>
    <row r="419" spans="1:24" x14ac:dyDescent="0.3">
      <c r="A419">
        <v>45</v>
      </c>
      <c r="B419">
        <v>418</v>
      </c>
      <c r="C419" t="s">
        <v>17</v>
      </c>
      <c r="D419">
        <v>482</v>
      </c>
      <c r="E419">
        <f t="shared" si="42"/>
        <v>48.2</v>
      </c>
      <c r="F419">
        <v>164</v>
      </c>
      <c r="G419">
        <f t="shared" si="43"/>
        <v>1.64</v>
      </c>
      <c r="H419">
        <v>168</v>
      </c>
      <c r="I419">
        <v>159</v>
      </c>
      <c r="J419">
        <v>67</v>
      </c>
      <c r="K419">
        <v>125</v>
      </c>
      <c r="L419">
        <f t="shared" si="44"/>
        <v>1.25</v>
      </c>
      <c r="M419">
        <v>8940</v>
      </c>
      <c r="N419">
        <f t="shared" si="45"/>
        <v>894</v>
      </c>
      <c r="O419" s="4">
        <f t="shared" si="46"/>
        <v>715.2</v>
      </c>
      <c r="P419" t="s">
        <v>20</v>
      </c>
      <c r="Q419">
        <v>321</v>
      </c>
      <c r="R419">
        <f t="shared" si="47"/>
        <v>32.1</v>
      </c>
      <c r="S419">
        <v>25</v>
      </c>
      <c r="T419">
        <f>gym_members_exercise_tracking[[#This Row],[Water_Intake (liters)]]/10</f>
        <v>2.5</v>
      </c>
      <c r="U419">
        <v>4</v>
      </c>
      <c r="V419">
        <v>2</v>
      </c>
      <c r="W419">
        <v>1792</v>
      </c>
      <c r="X419">
        <f t="shared" si="48"/>
        <v>17.920000000000002</v>
      </c>
    </row>
    <row r="420" spans="1:24" x14ac:dyDescent="0.3">
      <c r="A420">
        <v>22</v>
      </c>
      <c r="B420">
        <v>419</v>
      </c>
      <c r="C420" t="s">
        <v>17</v>
      </c>
      <c r="D420">
        <v>507</v>
      </c>
      <c r="E420">
        <f t="shared" si="42"/>
        <v>50.7</v>
      </c>
      <c r="F420">
        <v>159</v>
      </c>
      <c r="G420">
        <f t="shared" si="43"/>
        <v>1.59</v>
      </c>
      <c r="H420">
        <v>197</v>
      </c>
      <c r="I420">
        <v>139</v>
      </c>
      <c r="J420">
        <v>66</v>
      </c>
      <c r="K420">
        <v>127</v>
      </c>
      <c r="L420">
        <f t="shared" si="44"/>
        <v>1.27</v>
      </c>
      <c r="M420">
        <v>8830</v>
      </c>
      <c r="N420">
        <f t="shared" si="45"/>
        <v>883</v>
      </c>
      <c r="O420" s="4">
        <f t="shared" si="46"/>
        <v>695.27559055118104</v>
      </c>
      <c r="P420" t="s">
        <v>20</v>
      </c>
      <c r="Q420">
        <v>294</v>
      </c>
      <c r="R420">
        <f t="shared" si="47"/>
        <v>29.4</v>
      </c>
      <c r="S420">
        <v>18</v>
      </c>
      <c r="T420">
        <f>gym_members_exercise_tracking[[#This Row],[Water_Intake (liters)]]/10</f>
        <v>1.8</v>
      </c>
      <c r="U420">
        <v>3</v>
      </c>
      <c r="V420">
        <v>2</v>
      </c>
      <c r="W420">
        <v>2005</v>
      </c>
      <c r="X420">
        <f t="shared" si="48"/>
        <v>20.05</v>
      </c>
    </row>
    <row r="421" spans="1:24" x14ac:dyDescent="0.3">
      <c r="A421">
        <v>47</v>
      </c>
      <c r="B421">
        <v>420</v>
      </c>
      <c r="C421" t="s">
        <v>15</v>
      </c>
      <c r="D421">
        <v>866</v>
      </c>
      <c r="E421">
        <f t="shared" si="42"/>
        <v>86.6</v>
      </c>
      <c r="F421">
        <v>199</v>
      </c>
      <c r="G421">
        <f t="shared" si="43"/>
        <v>1.99</v>
      </c>
      <c r="H421">
        <v>182</v>
      </c>
      <c r="I421">
        <v>153</v>
      </c>
      <c r="J421">
        <v>70</v>
      </c>
      <c r="K421">
        <v>198</v>
      </c>
      <c r="L421">
        <f t="shared" si="44"/>
        <v>1.98</v>
      </c>
      <c r="M421">
        <v>15000</v>
      </c>
      <c r="N421">
        <f t="shared" si="45"/>
        <v>1500</v>
      </c>
      <c r="O421" s="4">
        <f t="shared" si="46"/>
        <v>757.57575757575762</v>
      </c>
      <c r="P421" t="s">
        <v>20</v>
      </c>
      <c r="Q421">
        <v>106</v>
      </c>
      <c r="R421">
        <f t="shared" si="47"/>
        <v>10.6</v>
      </c>
      <c r="S421">
        <v>35</v>
      </c>
      <c r="T421">
        <f>gym_members_exercise_tracking[[#This Row],[Water_Intake (liters)]]/10</f>
        <v>3.5</v>
      </c>
      <c r="U421">
        <v>4</v>
      </c>
      <c r="V421">
        <v>3</v>
      </c>
      <c r="W421">
        <v>2187</v>
      </c>
      <c r="X421">
        <f t="shared" si="48"/>
        <v>21.87</v>
      </c>
    </row>
    <row r="422" spans="1:24" x14ac:dyDescent="0.3">
      <c r="A422">
        <v>22</v>
      </c>
      <c r="B422">
        <v>421</v>
      </c>
      <c r="C422" t="s">
        <v>15</v>
      </c>
      <c r="D422">
        <v>963</v>
      </c>
      <c r="E422">
        <f t="shared" si="42"/>
        <v>96.3</v>
      </c>
      <c r="F422">
        <v>163</v>
      </c>
      <c r="G422">
        <f t="shared" si="43"/>
        <v>1.63</v>
      </c>
      <c r="H422">
        <v>180</v>
      </c>
      <c r="I422">
        <v>162</v>
      </c>
      <c r="J422">
        <v>62</v>
      </c>
      <c r="K422">
        <v>135</v>
      </c>
      <c r="L422">
        <f t="shared" si="44"/>
        <v>1.35</v>
      </c>
      <c r="M422">
        <v>12030</v>
      </c>
      <c r="N422">
        <f t="shared" si="45"/>
        <v>1203</v>
      </c>
      <c r="O422" s="4">
        <f t="shared" si="46"/>
        <v>891.11111111111109</v>
      </c>
      <c r="P422" t="s">
        <v>19</v>
      </c>
      <c r="Q422">
        <v>271</v>
      </c>
      <c r="R422">
        <f t="shared" si="47"/>
        <v>27.1</v>
      </c>
      <c r="S422">
        <v>24</v>
      </c>
      <c r="T422">
        <f>gym_members_exercise_tracking[[#This Row],[Water_Intake (liters)]]/10</f>
        <v>2.4</v>
      </c>
      <c r="U422">
        <v>4</v>
      </c>
      <c r="V422">
        <v>2</v>
      </c>
      <c r="W422">
        <v>3625</v>
      </c>
      <c r="X422">
        <f t="shared" si="48"/>
        <v>36.25</v>
      </c>
    </row>
    <row r="423" spans="1:24" x14ac:dyDescent="0.3">
      <c r="A423">
        <v>29</v>
      </c>
      <c r="B423">
        <v>422</v>
      </c>
      <c r="C423" t="s">
        <v>15</v>
      </c>
      <c r="D423">
        <v>808</v>
      </c>
      <c r="E423">
        <f t="shared" si="42"/>
        <v>80.8</v>
      </c>
      <c r="F423">
        <v>198</v>
      </c>
      <c r="G423">
        <f t="shared" si="43"/>
        <v>1.98</v>
      </c>
      <c r="H423">
        <v>160</v>
      </c>
      <c r="I423">
        <v>145</v>
      </c>
      <c r="J423">
        <v>50</v>
      </c>
      <c r="K423">
        <v>165</v>
      </c>
      <c r="L423">
        <f t="shared" si="44"/>
        <v>1.65</v>
      </c>
      <c r="M423">
        <v>13160</v>
      </c>
      <c r="N423">
        <f t="shared" si="45"/>
        <v>1316</v>
      </c>
      <c r="O423" s="4">
        <f t="shared" si="46"/>
        <v>797.57575757575762</v>
      </c>
      <c r="P423" t="s">
        <v>20</v>
      </c>
      <c r="Q423">
        <v>146</v>
      </c>
      <c r="R423">
        <f t="shared" si="47"/>
        <v>14.6</v>
      </c>
      <c r="S423">
        <v>35</v>
      </c>
      <c r="T423">
        <f>gym_members_exercise_tracking[[#This Row],[Water_Intake (liters)]]/10</f>
        <v>3.5</v>
      </c>
      <c r="U423">
        <v>5</v>
      </c>
      <c r="V423">
        <v>3</v>
      </c>
      <c r="W423">
        <v>2061</v>
      </c>
      <c r="X423">
        <f t="shared" si="48"/>
        <v>20.61</v>
      </c>
    </row>
    <row r="424" spans="1:24" x14ac:dyDescent="0.3">
      <c r="A424">
        <v>33</v>
      </c>
      <c r="B424">
        <v>423</v>
      </c>
      <c r="C424" t="s">
        <v>17</v>
      </c>
      <c r="D424">
        <v>580</v>
      </c>
      <c r="E424">
        <f t="shared" si="42"/>
        <v>58</v>
      </c>
      <c r="F424">
        <v>153</v>
      </c>
      <c r="G424">
        <f t="shared" si="43"/>
        <v>1.53</v>
      </c>
      <c r="H424">
        <v>180</v>
      </c>
      <c r="I424">
        <v>126</v>
      </c>
      <c r="J424">
        <v>50</v>
      </c>
      <c r="K424">
        <v>184</v>
      </c>
      <c r="L424">
        <f t="shared" si="44"/>
        <v>1.84</v>
      </c>
      <c r="M424">
        <v>11590</v>
      </c>
      <c r="N424">
        <f t="shared" si="45"/>
        <v>1159</v>
      </c>
      <c r="O424" s="4">
        <f t="shared" si="46"/>
        <v>629.89130434782601</v>
      </c>
      <c r="P424" t="s">
        <v>20</v>
      </c>
      <c r="Q424">
        <v>183</v>
      </c>
      <c r="R424">
        <f t="shared" si="47"/>
        <v>18.3</v>
      </c>
      <c r="S424">
        <v>27</v>
      </c>
      <c r="T424">
        <f>gym_members_exercise_tracking[[#This Row],[Water_Intake (liters)]]/10</f>
        <v>2.7</v>
      </c>
      <c r="U424">
        <v>5</v>
      </c>
      <c r="V424">
        <v>3</v>
      </c>
      <c r="W424">
        <v>2478</v>
      </c>
      <c r="X424">
        <f t="shared" si="48"/>
        <v>24.78</v>
      </c>
    </row>
    <row r="425" spans="1:24" x14ac:dyDescent="0.3">
      <c r="A425">
        <v>43</v>
      </c>
      <c r="B425">
        <v>424</v>
      </c>
      <c r="C425" t="s">
        <v>15</v>
      </c>
      <c r="D425">
        <v>959</v>
      </c>
      <c r="E425">
        <f t="shared" si="42"/>
        <v>95.9</v>
      </c>
      <c r="F425">
        <v>185</v>
      </c>
      <c r="G425">
        <f t="shared" si="43"/>
        <v>1.85</v>
      </c>
      <c r="H425">
        <v>186</v>
      </c>
      <c r="I425">
        <v>157</v>
      </c>
      <c r="J425">
        <v>64</v>
      </c>
      <c r="K425">
        <v>128</v>
      </c>
      <c r="L425">
        <f t="shared" si="44"/>
        <v>1.28</v>
      </c>
      <c r="M425">
        <v>9950</v>
      </c>
      <c r="N425">
        <f t="shared" si="45"/>
        <v>995</v>
      </c>
      <c r="O425" s="4">
        <f t="shared" si="46"/>
        <v>777.34375</v>
      </c>
      <c r="P425" t="s">
        <v>16</v>
      </c>
      <c r="Q425">
        <v>277</v>
      </c>
      <c r="R425">
        <f t="shared" si="47"/>
        <v>27.7</v>
      </c>
      <c r="S425">
        <v>34</v>
      </c>
      <c r="T425">
        <f>gym_members_exercise_tracking[[#This Row],[Water_Intake (liters)]]/10</f>
        <v>3.4</v>
      </c>
      <c r="U425">
        <v>2</v>
      </c>
      <c r="V425">
        <v>1</v>
      </c>
      <c r="W425">
        <v>2802</v>
      </c>
      <c r="X425">
        <f t="shared" si="48"/>
        <v>28.02</v>
      </c>
    </row>
    <row r="426" spans="1:24" x14ac:dyDescent="0.3">
      <c r="A426">
        <v>43</v>
      </c>
      <c r="B426">
        <v>425</v>
      </c>
      <c r="C426" t="s">
        <v>17</v>
      </c>
      <c r="D426">
        <v>615</v>
      </c>
      <c r="E426">
        <f t="shared" si="42"/>
        <v>61.5</v>
      </c>
      <c r="F426">
        <v>158</v>
      </c>
      <c r="G426">
        <f t="shared" si="43"/>
        <v>1.58</v>
      </c>
      <c r="H426">
        <v>165</v>
      </c>
      <c r="I426">
        <v>149</v>
      </c>
      <c r="J426">
        <v>50</v>
      </c>
      <c r="K426">
        <v>186</v>
      </c>
      <c r="L426">
        <f t="shared" si="44"/>
        <v>1.86</v>
      </c>
      <c r="M426">
        <v>12470</v>
      </c>
      <c r="N426">
        <f t="shared" si="45"/>
        <v>1247</v>
      </c>
      <c r="O426" s="4">
        <f t="shared" si="46"/>
        <v>670.43010752688167</v>
      </c>
      <c r="P426" t="s">
        <v>18</v>
      </c>
      <c r="Q426">
        <v>168</v>
      </c>
      <c r="R426">
        <f t="shared" si="47"/>
        <v>16.8</v>
      </c>
      <c r="S426">
        <v>27</v>
      </c>
      <c r="T426">
        <f>gym_members_exercise_tracking[[#This Row],[Water_Intake (liters)]]/10</f>
        <v>2.7</v>
      </c>
      <c r="U426">
        <v>5</v>
      </c>
      <c r="V426">
        <v>3</v>
      </c>
      <c r="W426">
        <v>2464</v>
      </c>
      <c r="X426">
        <f t="shared" si="48"/>
        <v>24.64</v>
      </c>
    </row>
    <row r="427" spans="1:24" x14ac:dyDescent="0.3">
      <c r="A427">
        <v>38</v>
      </c>
      <c r="B427">
        <v>426</v>
      </c>
      <c r="C427" t="s">
        <v>17</v>
      </c>
      <c r="D427">
        <v>406</v>
      </c>
      <c r="E427">
        <f t="shared" si="42"/>
        <v>40.6</v>
      </c>
      <c r="F427">
        <v>179</v>
      </c>
      <c r="G427">
        <f t="shared" si="43"/>
        <v>1.79</v>
      </c>
      <c r="H427">
        <v>195</v>
      </c>
      <c r="I427">
        <v>161</v>
      </c>
      <c r="J427">
        <v>55</v>
      </c>
      <c r="K427">
        <v>62</v>
      </c>
      <c r="L427">
        <f t="shared" si="44"/>
        <v>6.2</v>
      </c>
      <c r="M427">
        <v>4990</v>
      </c>
      <c r="N427">
        <f t="shared" si="45"/>
        <v>499</v>
      </c>
      <c r="O427" s="4">
        <f t="shared" si="46"/>
        <v>80.483870967741936</v>
      </c>
      <c r="P427" t="s">
        <v>19</v>
      </c>
      <c r="Q427">
        <v>268</v>
      </c>
      <c r="R427">
        <f t="shared" si="47"/>
        <v>26.8</v>
      </c>
      <c r="S427">
        <v>27</v>
      </c>
      <c r="T427">
        <f>gym_members_exercise_tracking[[#This Row],[Water_Intake (liters)]]/10</f>
        <v>2.7</v>
      </c>
      <c r="U427">
        <v>2</v>
      </c>
      <c r="V427">
        <v>1</v>
      </c>
      <c r="W427">
        <v>1267</v>
      </c>
      <c r="X427">
        <f t="shared" si="48"/>
        <v>12.67</v>
      </c>
    </row>
    <row r="428" spans="1:24" x14ac:dyDescent="0.3">
      <c r="A428">
        <v>56</v>
      </c>
      <c r="B428">
        <v>427</v>
      </c>
      <c r="C428" t="s">
        <v>15</v>
      </c>
      <c r="D428">
        <v>825</v>
      </c>
      <c r="E428">
        <f t="shared" si="42"/>
        <v>82.5</v>
      </c>
      <c r="F428">
        <v>187</v>
      </c>
      <c r="G428">
        <f t="shared" si="43"/>
        <v>1.87</v>
      </c>
      <c r="H428">
        <v>187</v>
      </c>
      <c r="I428">
        <v>124</v>
      </c>
      <c r="J428">
        <v>74</v>
      </c>
      <c r="K428">
        <v>151</v>
      </c>
      <c r="L428">
        <f t="shared" si="44"/>
        <v>1.51</v>
      </c>
      <c r="M428">
        <v>9270</v>
      </c>
      <c r="N428">
        <f t="shared" si="45"/>
        <v>927</v>
      </c>
      <c r="O428" s="4">
        <f t="shared" si="46"/>
        <v>613.90728476821187</v>
      </c>
      <c r="P428" t="s">
        <v>16</v>
      </c>
      <c r="Q428">
        <v>132</v>
      </c>
      <c r="R428">
        <f t="shared" si="47"/>
        <v>13.2</v>
      </c>
      <c r="S428">
        <v>35</v>
      </c>
      <c r="T428">
        <f>gym_members_exercise_tracking[[#This Row],[Water_Intake (liters)]]/10</f>
        <v>3.5</v>
      </c>
      <c r="U428">
        <v>5</v>
      </c>
      <c r="V428">
        <v>3</v>
      </c>
      <c r="W428">
        <v>2359</v>
      </c>
      <c r="X428">
        <f t="shared" si="48"/>
        <v>23.59</v>
      </c>
    </row>
    <row r="429" spans="1:24" x14ac:dyDescent="0.3">
      <c r="A429">
        <v>53</v>
      </c>
      <c r="B429">
        <v>428</v>
      </c>
      <c r="C429" t="s">
        <v>15</v>
      </c>
      <c r="D429">
        <v>1051</v>
      </c>
      <c r="E429">
        <f t="shared" si="42"/>
        <v>105.1</v>
      </c>
      <c r="F429">
        <v>184</v>
      </c>
      <c r="G429">
        <f t="shared" si="43"/>
        <v>1.84</v>
      </c>
      <c r="H429">
        <v>176</v>
      </c>
      <c r="I429">
        <v>130</v>
      </c>
      <c r="J429">
        <v>62</v>
      </c>
      <c r="K429">
        <v>69</v>
      </c>
      <c r="L429">
        <f t="shared" si="44"/>
        <v>6.9</v>
      </c>
      <c r="M429">
        <v>4440</v>
      </c>
      <c r="N429">
        <f t="shared" si="45"/>
        <v>444</v>
      </c>
      <c r="O429" s="4">
        <f t="shared" si="46"/>
        <v>64.347826086956516</v>
      </c>
      <c r="P429" t="s">
        <v>19</v>
      </c>
      <c r="Q429">
        <v>233</v>
      </c>
      <c r="R429">
        <f t="shared" si="47"/>
        <v>23.3</v>
      </c>
      <c r="S429">
        <v>29</v>
      </c>
      <c r="T429">
        <f>gym_members_exercise_tracking[[#This Row],[Water_Intake (liters)]]/10</f>
        <v>2.9</v>
      </c>
      <c r="U429">
        <v>3</v>
      </c>
      <c r="V429">
        <v>1</v>
      </c>
      <c r="W429">
        <v>3104</v>
      </c>
      <c r="X429">
        <f t="shared" si="48"/>
        <v>31.04</v>
      </c>
    </row>
    <row r="430" spans="1:24" x14ac:dyDescent="0.3">
      <c r="A430">
        <v>50</v>
      </c>
      <c r="B430">
        <v>429</v>
      </c>
      <c r="C430" t="s">
        <v>17</v>
      </c>
      <c r="D430">
        <v>581</v>
      </c>
      <c r="E430">
        <f t="shared" si="42"/>
        <v>58.1</v>
      </c>
      <c r="F430">
        <v>158</v>
      </c>
      <c r="G430">
        <f t="shared" si="43"/>
        <v>1.58</v>
      </c>
      <c r="H430">
        <v>199</v>
      </c>
      <c r="I430">
        <v>120</v>
      </c>
      <c r="J430">
        <v>50</v>
      </c>
      <c r="K430">
        <v>193</v>
      </c>
      <c r="L430">
        <f t="shared" si="44"/>
        <v>1.93</v>
      </c>
      <c r="M430">
        <v>10420</v>
      </c>
      <c r="N430">
        <f t="shared" si="45"/>
        <v>1042</v>
      </c>
      <c r="O430" s="4">
        <f t="shared" si="46"/>
        <v>539.89637305699489</v>
      </c>
      <c r="P430" t="s">
        <v>16</v>
      </c>
      <c r="Q430">
        <v>193</v>
      </c>
      <c r="R430">
        <f t="shared" si="47"/>
        <v>19.3</v>
      </c>
      <c r="S430">
        <v>27</v>
      </c>
      <c r="T430">
        <f>gym_members_exercise_tracking[[#This Row],[Water_Intake (liters)]]/10</f>
        <v>2.7</v>
      </c>
      <c r="U430">
        <v>5</v>
      </c>
      <c r="V430">
        <v>3</v>
      </c>
      <c r="W430">
        <v>2327</v>
      </c>
      <c r="X430">
        <f t="shared" si="48"/>
        <v>23.27</v>
      </c>
    </row>
    <row r="431" spans="1:24" x14ac:dyDescent="0.3">
      <c r="A431">
        <v>47</v>
      </c>
      <c r="B431">
        <v>430</v>
      </c>
      <c r="C431" t="s">
        <v>17</v>
      </c>
      <c r="D431">
        <v>610</v>
      </c>
      <c r="E431">
        <f t="shared" si="42"/>
        <v>61</v>
      </c>
      <c r="F431">
        <v>176</v>
      </c>
      <c r="G431">
        <f t="shared" si="43"/>
        <v>1.76</v>
      </c>
      <c r="H431">
        <v>162</v>
      </c>
      <c r="I431">
        <v>153</v>
      </c>
      <c r="J431">
        <v>54</v>
      </c>
      <c r="K431">
        <v>154</v>
      </c>
      <c r="L431">
        <f t="shared" si="44"/>
        <v>1.54</v>
      </c>
      <c r="M431">
        <v>10600</v>
      </c>
      <c r="N431">
        <f t="shared" si="45"/>
        <v>1060</v>
      </c>
      <c r="O431" s="4">
        <f t="shared" si="46"/>
        <v>688.31168831168827</v>
      </c>
      <c r="P431" t="s">
        <v>18</v>
      </c>
      <c r="Q431">
        <v>156</v>
      </c>
      <c r="R431">
        <f t="shared" si="47"/>
        <v>15.6</v>
      </c>
      <c r="S431">
        <v>27</v>
      </c>
      <c r="T431">
        <f>gym_members_exercise_tracking[[#This Row],[Water_Intake (liters)]]/10</f>
        <v>2.7</v>
      </c>
      <c r="U431">
        <v>5</v>
      </c>
      <c r="V431">
        <v>3</v>
      </c>
      <c r="W431">
        <v>1969</v>
      </c>
      <c r="X431">
        <f t="shared" si="48"/>
        <v>19.690000000000001</v>
      </c>
    </row>
    <row r="432" spans="1:24" x14ac:dyDescent="0.3">
      <c r="A432">
        <v>54</v>
      </c>
      <c r="B432">
        <v>431</v>
      </c>
      <c r="C432" t="s">
        <v>17</v>
      </c>
      <c r="D432">
        <v>645</v>
      </c>
      <c r="E432">
        <f t="shared" si="42"/>
        <v>64.5</v>
      </c>
      <c r="F432">
        <v>153</v>
      </c>
      <c r="G432">
        <f t="shared" si="43"/>
        <v>1.53</v>
      </c>
      <c r="H432">
        <v>171</v>
      </c>
      <c r="I432">
        <v>120</v>
      </c>
      <c r="J432">
        <v>58</v>
      </c>
      <c r="K432">
        <v>174</v>
      </c>
      <c r="L432">
        <f t="shared" si="44"/>
        <v>1.74</v>
      </c>
      <c r="M432">
        <v>9400</v>
      </c>
      <c r="N432">
        <f t="shared" si="45"/>
        <v>940</v>
      </c>
      <c r="O432" s="4">
        <f t="shared" si="46"/>
        <v>540.22988505747128</v>
      </c>
      <c r="P432" t="s">
        <v>16</v>
      </c>
      <c r="Q432">
        <v>172</v>
      </c>
      <c r="R432">
        <f t="shared" si="47"/>
        <v>17.2</v>
      </c>
      <c r="S432">
        <v>27</v>
      </c>
      <c r="T432">
        <f>gym_members_exercise_tracking[[#This Row],[Water_Intake (liters)]]/10</f>
        <v>2.7</v>
      </c>
      <c r="U432">
        <v>4</v>
      </c>
      <c r="V432">
        <v>3</v>
      </c>
      <c r="W432">
        <v>2755</v>
      </c>
      <c r="X432">
        <f t="shared" si="48"/>
        <v>27.55</v>
      </c>
    </row>
    <row r="433" spans="1:24" x14ac:dyDescent="0.3">
      <c r="A433">
        <v>40</v>
      </c>
      <c r="B433">
        <v>432</v>
      </c>
      <c r="C433" t="s">
        <v>15</v>
      </c>
      <c r="D433">
        <v>582</v>
      </c>
      <c r="E433">
        <f t="shared" si="42"/>
        <v>58.2</v>
      </c>
      <c r="F433">
        <v>198</v>
      </c>
      <c r="G433">
        <f t="shared" si="43"/>
        <v>1.98</v>
      </c>
      <c r="H433">
        <v>198</v>
      </c>
      <c r="I433">
        <v>138</v>
      </c>
      <c r="J433">
        <v>74</v>
      </c>
      <c r="K433">
        <v>143</v>
      </c>
      <c r="L433">
        <f t="shared" si="44"/>
        <v>1.43</v>
      </c>
      <c r="M433">
        <v>10850</v>
      </c>
      <c r="N433">
        <f t="shared" si="45"/>
        <v>1085</v>
      </c>
      <c r="O433" s="4">
        <f t="shared" si="46"/>
        <v>758.74125874125878</v>
      </c>
      <c r="P433" t="s">
        <v>19</v>
      </c>
      <c r="Q433">
        <v>240</v>
      </c>
      <c r="R433">
        <f t="shared" si="47"/>
        <v>24</v>
      </c>
      <c r="S433">
        <v>25</v>
      </c>
      <c r="T433">
        <f>gym_members_exercise_tracking[[#This Row],[Water_Intake (liters)]]/10</f>
        <v>2.5</v>
      </c>
      <c r="U433">
        <v>3</v>
      </c>
      <c r="V433">
        <v>2</v>
      </c>
      <c r="W433">
        <v>1485</v>
      </c>
      <c r="X433">
        <f t="shared" si="48"/>
        <v>14.85</v>
      </c>
    </row>
    <row r="434" spans="1:24" x14ac:dyDescent="0.3">
      <c r="A434">
        <v>27</v>
      </c>
      <c r="B434">
        <v>433</v>
      </c>
      <c r="C434" t="s">
        <v>17</v>
      </c>
      <c r="D434">
        <v>695</v>
      </c>
      <c r="E434">
        <f t="shared" si="42"/>
        <v>69.5</v>
      </c>
      <c r="F434">
        <v>176</v>
      </c>
      <c r="G434">
        <f t="shared" si="43"/>
        <v>1.76</v>
      </c>
      <c r="H434">
        <v>171</v>
      </c>
      <c r="I434">
        <v>121</v>
      </c>
      <c r="J434">
        <v>66</v>
      </c>
      <c r="K434">
        <v>94</v>
      </c>
      <c r="L434">
        <f t="shared" si="44"/>
        <v>9.4</v>
      </c>
      <c r="M434">
        <v>5690</v>
      </c>
      <c r="N434">
        <f t="shared" si="45"/>
        <v>569</v>
      </c>
      <c r="O434" s="4">
        <f t="shared" si="46"/>
        <v>60.531914893617021</v>
      </c>
      <c r="P434" t="s">
        <v>20</v>
      </c>
      <c r="Q434">
        <v>344</v>
      </c>
      <c r="R434">
        <f t="shared" si="47"/>
        <v>34.4</v>
      </c>
      <c r="S434">
        <v>20</v>
      </c>
      <c r="T434">
        <f>gym_members_exercise_tracking[[#This Row],[Water_Intake (liters)]]/10</f>
        <v>2</v>
      </c>
      <c r="U434">
        <v>3</v>
      </c>
      <c r="V434">
        <v>1</v>
      </c>
      <c r="W434">
        <v>2244</v>
      </c>
      <c r="X434">
        <f t="shared" si="48"/>
        <v>22.44</v>
      </c>
    </row>
    <row r="435" spans="1:24" x14ac:dyDescent="0.3">
      <c r="A435">
        <v>22</v>
      </c>
      <c r="B435">
        <v>434</v>
      </c>
      <c r="C435" t="s">
        <v>15</v>
      </c>
      <c r="D435">
        <v>622</v>
      </c>
      <c r="E435">
        <f t="shared" si="42"/>
        <v>62.2</v>
      </c>
      <c r="F435">
        <v>184</v>
      </c>
      <c r="G435">
        <f t="shared" si="43"/>
        <v>1.84</v>
      </c>
      <c r="H435">
        <v>161</v>
      </c>
      <c r="I435">
        <v>140</v>
      </c>
      <c r="J435">
        <v>65</v>
      </c>
      <c r="K435">
        <v>51</v>
      </c>
      <c r="L435">
        <f t="shared" si="44"/>
        <v>5.0999999999999996</v>
      </c>
      <c r="M435">
        <v>3930</v>
      </c>
      <c r="N435">
        <f t="shared" si="45"/>
        <v>393</v>
      </c>
      <c r="O435" s="4">
        <f t="shared" si="46"/>
        <v>77.058823529411768</v>
      </c>
      <c r="P435" t="s">
        <v>20</v>
      </c>
      <c r="Q435">
        <v>215</v>
      </c>
      <c r="R435">
        <f t="shared" si="47"/>
        <v>21.5</v>
      </c>
      <c r="S435">
        <v>23</v>
      </c>
      <c r="T435">
        <f>gym_members_exercise_tracking[[#This Row],[Water_Intake (liters)]]/10</f>
        <v>2.2999999999999998</v>
      </c>
      <c r="U435">
        <v>3</v>
      </c>
      <c r="V435">
        <v>1</v>
      </c>
      <c r="W435">
        <v>1837</v>
      </c>
      <c r="X435">
        <f t="shared" si="48"/>
        <v>18.37</v>
      </c>
    </row>
    <row r="436" spans="1:24" x14ac:dyDescent="0.3">
      <c r="A436">
        <v>53</v>
      </c>
      <c r="B436">
        <v>435</v>
      </c>
      <c r="C436" t="s">
        <v>17</v>
      </c>
      <c r="D436">
        <v>680</v>
      </c>
      <c r="E436">
        <f t="shared" si="42"/>
        <v>68</v>
      </c>
      <c r="F436">
        <v>17</v>
      </c>
      <c r="G436">
        <f t="shared" si="43"/>
        <v>1.7</v>
      </c>
      <c r="H436">
        <v>181</v>
      </c>
      <c r="I436">
        <v>139</v>
      </c>
      <c r="J436">
        <v>57</v>
      </c>
      <c r="K436">
        <v>106</v>
      </c>
      <c r="L436">
        <f t="shared" si="44"/>
        <v>1.06</v>
      </c>
      <c r="M436">
        <v>6630</v>
      </c>
      <c r="N436">
        <f t="shared" si="45"/>
        <v>663</v>
      </c>
      <c r="O436" s="4">
        <f t="shared" si="46"/>
        <v>625.47169811320748</v>
      </c>
      <c r="P436" t="s">
        <v>18</v>
      </c>
      <c r="Q436">
        <v>251</v>
      </c>
      <c r="R436">
        <f t="shared" si="47"/>
        <v>25.1</v>
      </c>
      <c r="S436">
        <v>24</v>
      </c>
      <c r="T436">
        <f>gym_members_exercise_tracking[[#This Row],[Water_Intake (liters)]]/10</f>
        <v>2.4</v>
      </c>
      <c r="U436">
        <v>4</v>
      </c>
      <c r="V436">
        <v>2</v>
      </c>
      <c r="W436">
        <v>2353</v>
      </c>
      <c r="X436">
        <f t="shared" si="48"/>
        <v>23.53</v>
      </c>
    </row>
    <row r="437" spans="1:24" x14ac:dyDescent="0.3">
      <c r="A437">
        <v>51</v>
      </c>
      <c r="B437">
        <v>436</v>
      </c>
      <c r="C437" t="s">
        <v>17</v>
      </c>
      <c r="D437">
        <v>563</v>
      </c>
      <c r="E437">
        <f t="shared" si="42"/>
        <v>56.3</v>
      </c>
      <c r="F437">
        <v>15</v>
      </c>
      <c r="G437">
        <f t="shared" si="43"/>
        <v>1.5</v>
      </c>
      <c r="H437">
        <v>182</v>
      </c>
      <c r="I437">
        <v>142</v>
      </c>
      <c r="J437">
        <v>66</v>
      </c>
      <c r="K437">
        <v>143</v>
      </c>
      <c r="L437">
        <f t="shared" si="44"/>
        <v>1.43</v>
      </c>
      <c r="M437">
        <v>9140</v>
      </c>
      <c r="N437">
        <f t="shared" si="45"/>
        <v>914</v>
      </c>
      <c r="O437" s="4">
        <f t="shared" si="46"/>
        <v>639.16083916083915</v>
      </c>
      <c r="P437" t="s">
        <v>19</v>
      </c>
      <c r="Q437">
        <v>274</v>
      </c>
      <c r="R437">
        <f t="shared" si="47"/>
        <v>27.4</v>
      </c>
      <c r="S437">
        <v>24</v>
      </c>
      <c r="T437">
        <f>gym_members_exercise_tracking[[#This Row],[Water_Intake (liters)]]/10</f>
        <v>2.4</v>
      </c>
      <c r="U437">
        <v>3</v>
      </c>
      <c r="V437">
        <v>1</v>
      </c>
      <c r="W437">
        <v>2502</v>
      </c>
      <c r="X437">
        <f t="shared" si="48"/>
        <v>25.02</v>
      </c>
    </row>
    <row r="438" spans="1:24" x14ac:dyDescent="0.3">
      <c r="A438">
        <v>48</v>
      </c>
      <c r="B438">
        <v>437</v>
      </c>
      <c r="C438" t="s">
        <v>15</v>
      </c>
      <c r="D438">
        <v>945</v>
      </c>
      <c r="E438">
        <f t="shared" si="42"/>
        <v>94.5</v>
      </c>
      <c r="F438">
        <v>17</v>
      </c>
      <c r="G438">
        <f t="shared" si="43"/>
        <v>1.7</v>
      </c>
      <c r="H438">
        <v>189</v>
      </c>
      <c r="I438">
        <v>140</v>
      </c>
      <c r="J438">
        <v>64</v>
      </c>
      <c r="K438">
        <v>101</v>
      </c>
      <c r="L438">
        <f t="shared" si="44"/>
        <v>1.01</v>
      </c>
      <c r="M438">
        <v>7000</v>
      </c>
      <c r="N438">
        <f t="shared" si="45"/>
        <v>700</v>
      </c>
      <c r="O438" s="4">
        <f t="shared" si="46"/>
        <v>693.06930693069307</v>
      </c>
      <c r="P438" t="s">
        <v>19</v>
      </c>
      <c r="Q438">
        <v>282</v>
      </c>
      <c r="R438">
        <f t="shared" si="47"/>
        <v>28.2</v>
      </c>
      <c r="S438">
        <v>35</v>
      </c>
      <c r="T438">
        <f>gym_members_exercise_tracking[[#This Row],[Water_Intake (liters)]]/10</f>
        <v>3.5</v>
      </c>
      <c r="U438">
        <v>3</v>
      </c>
      <c r="V438">
        <v>2</v>
      </c>
      <c r="W438">
        <v>327</v>
      </c>
      <c r="X438">
        <f t="shared" si="48"/>
        <v>32.700000000000003</v>
      </c>
    </row>
    <row r="439" spans="1:24" x14ac:dyDescent="0.3">
      <c r="A439">
        <v>27</v>
      </c>
      <c r="B439">
        <v>438</v>
      </c>
      <c r="C439" t="s">
        <v>17</v>
      </c>
      <c r="D439">
        <v>580</v>
      </c>
      <c r="E439">
        <f t="shared" si="42"/>
        <v>58</v>
      </c>
      <c r="F439">
        <v>179</v>
      </c>
      <c r="G439">
        <f t="shared" si="43"/>
        <v>1.79</v>
      </c>
      <c r="H439">
        <v>164</v>
      </c>
      <c r="I439">
        <v>143</v>
      </c>
      <c r="J439">
        <v>73</v>
      </c>
      <c r="K439">
        <v>139</v>
      </c>
      <c r="L439">
        <f t="shared" si="44"/>
        <v>1.39</v>
      </c>
      <c r="M439">
        <v>9940</v>
      </c>
      <c r="N439">
        <f t="shared" si="45"/>
        <v>994</v>
      </c>
      <c r="O439" s="4">
        <f t="shared" si="46"/>
        <v>715.10791366906483</v>
      </c>
      <c r="P439" t="s">
        <v>19</v>
      </c>
      <c r="Q439">
        <v>271</v>
      </c>
      <c r="R439">
        <f t="shared" si="47"/>
        <v>27.1</v>
      </c>
      <c r="S439">
        <v>15</v>
      </c>
      <c r="T439">
        <f>gym_members_exercise_tracking[[#This Row],[Water_Intake (liters)]]/10</f>
        <v>1.5</v>
      </c>
      <c r="U439">
        <v>2</v>
      </c>
      <c r="V439">
        <v>1</v>
      </c>
      <c r="W439">
        <v>181</v>
      </c>
      <c r="X439">
        <f t="shared" si="48"/>
        <v>18.100000000000001</v>
      </c>
    </row>
    <row r="440" spans="1:24" x14ac:dyDescent="0.3">
      <c r="A440">
        <v>36</v>
      </c>
      <c r="B440">
        <v>439</v>
      </c>
      <c r="C440" t="s">
        <v>15</v>
      </c>
      <c r="D440">
        <v>840</v>
      </c>
      <c r="E440">
        <f t="shared" si="42"/>
        <v>84</v>
      </c>
      <c r="F440">
        <v>194</v>
      </c>
      <c r="G440">
        <f t="shared" si="43"/>
        <v>1.94</v>
      </c>
      <c r="H440">
        <v>168</v>
      </c>
      <c r="I440">
        <v>123</v>
      </c>
      <c r="J440">
        <v>50</v>
      </c>
      <c r="K440">
        <v>18</v>
      </c>
      <c r="L440">
        <f t="shared" si="44"/>
        <v>1.8</v>
      </c>
      <c r="M440">
        <v>12180</v>
      </c>
      <c r="N440">
        <f t="shared" si="45"/>
        <v>1218</v>
      </c>
      <c r="O440" s="4">
        <f t="shared" si="46"/>
        <v>676.66666666666663</v>
      </c>
      <c r="P440" t="s">
        <v>18</v>
      </c>
      <c r="Q440">
        <v>112</v>
      </c>
      <c r="R440">
        <f t="shared" si="47"/>
        <v>11.2</v>
      </c>
      <c r="S440">
        <v>35</v>
      </c>
      <c r="T440">
        <f>gym_members_exercise_tracking[[#This Row],[Water_Intake (liters)]]/10</f>
        <v>3.5</v>
      </c>
      <c r="U440">
        <v>5</v>
      </c>
      <c r="V440">
        <v>3</v>
      </c>
      <c r="W440">
        <v>2232</v>
      </c>
      <c r="X440">
        <f t="shared" si="48"/>
        <v>22.32</v>
      </c>
    </row>
    <row r="441" spans="1:24" x14ac:dyDescent="0.3">
      <c r="A441">
        <v>49</v>
      </c>
      <c r="B441">
        <v>440</v>
      </c>
      <c r="C441" t="s">
        <v>15</v>
      </c>
      <c r="D441">
        <v>610</v>
      </c>
      <c r="E441">
        <f t="shared" si="42"/>
        <v>61</v>
      </c>
      <c r="F441">
        <v>187</v>
      </c>
      <c r="G441">
        <f t="shared" si="43"/>
        <v>1.87</v>
      </c>
      <c r="H441">
        <v>180</v>
      </c>
      <c r="I441">
        <v>131</v>
      </c>
      <c r="J441">
        <v>61</v>
      </c>
      <c r="K441">
        <v>114</v>
      </c>
      <c r="L441">
        <f t="shared" si="44"/>
        <v>1.1399999999999999</v>
      </c>
      <c r="M441">
        <v>7390</v>
      </c>
      <c r="N441">
        <f t="shared" si="45"/>
        <v>739</v>
      </c>
      <c r="O441" s="4">
        <f t="shared" si="46"/>
        <v>648.24561403508778</v>
      </c>
      <c r="P441" t="s">
        <v>20</v>
      </c>
      <c r="Q441">
        <v>213</v>
      </c>
      <c r="R441">
        <f t="shared" si="47"/>
        <v>21.3</v>
      </c>
      <c r="S441">
        <v>30</v>
      </c>
      <c r="T441">
        <f>gym_members_exercise_tracking[[#This Row],[Water_Intake (liters)]]/10</f>
        <v>3</v>
      </c>
      <c r="U441">
        <v>4</v>
      </c>
      <c r="V441">
        <v>2</v>
      </c>
      <c r="W441">
        <v>1744</v>
      </c>
      <c r="X441">
        <f t="shared" si="48"/>
        <v>17.440000000000001</v>
      </c>
    </row>
    <row r="442" spans="1:24" x14ac:dyDescent="0.3">
      <c r="A442">
        <v>18</v>
      </c>
      <c r="B442">
        <v>441</v>
      </c>
      <c r="C442" t="s">
        <v>17</v>
      </c>
      <c r="D442">
        <v>648</v>
      </c>
      <c r="E442">
        <f t="shared" si="42"/>
        <v>64.8</v>
      </c>
      <c r="F442">
        <v>153</v>
      </c>
      <c r="G442">
        <f t="shared" si="43"/>
        <v>1.53</v>
      </c>
      <c r="H442">
        <v>170</v>
      </c>
      <c r="I442">
        <v>141</v>
      </c>
      <c r="J442">
        <v>54</v>
      </c>
      <c r="K442">
        <v>198</v>
      </c>
      <c r="L442">
        <f t="shared" si="44"/>
        <v>1.98</v>
      </c>
      <c r="M442">
        <v>13960</v>
      </c>
      <c r="N442">
        <f t="shared" si="45"/>
        <v>1396</v>
      </c>
      <c r="O442" s="4">
        <f t="shared" si="46"/>
        <v>705.05050505050508</v>
      </c>
      <c r="P442" t="s">
        <v>16</v>
      </c>
      <c r="Q442">
        <v>186</v>
      </c>
      <c r="R442">
        <f t="shared" si="47"/>
        <v>18.600000000000001</v>
      </c>
      <c r="S442">
        <v>27</v>
      </c>
      <c r="T442">
        <f>gym_members_exercise_tracking[[#This Row],[Water_Intake (liters)]]/10</f>
        <v>2.7</v>
      </c>
      <c r="U442">
        <v>5</v>
      </c>
      <c r="V442">
        <v>3</v>
      </c>
      <c r="W442">
        <v>2768</v>
      </c>
      <c r="X442">
        <f t="shared" si="48"/>
        <v>27.68</v>
      </c>
    </row>
    <row r="443" spans="1:24" x14ac:dyDescent="0.3">
      <c r="A443">
        <v>22</v>
      </c>
      <c r="B443">
        <v>442</v>
      </c>
      <c r="C443" t="s">
        <v>15</v>
      </c>
      <c r="D443">
        <v>457</v>
      </c>
      <c r="E443">
        <f t="shared" si="42"/>
        <v>45.7</v>
      </c>
      <c r="F443">
        <v>177</v>
      </c>
      <c r="G443">
        <f t="shared" si="43"/>
        <v>1.77</v>
      </c>
      <c r="H443">
        <v>164</v>
      </c>
      <c r="I443">
        <v>139</v>
      </c>
      <c r="J443">
        <v>73</v>
      </c>
      <c r="K443">
        <v>104</v>
      </c>
      <c r="L443">
        <f t="shared" si="44"/>
        <v>1.04</v>
      </c>
      <c r="M443">
        <v>7950</v>
      </c>
      <c r="N443">
        <f t="shared" si="45"/>
        <v>795</v>
      </c>
      <c r="O443" s="4">
        <f t="shared" si="46"/>
        <v>764.42307692307691</v>
      </c>
      <c r="P443" t="s">
        <v>18</v>
      </c>
      <c r="Q443">
        <v>207</v>
      </c>
      <c r="R443">
        <f t="shared" si="47"/>
        <v>20.7</v>
      </c>
      <c r="S443">
        <v>24</v>
      </c>
      <c r="T443">
        <f>gym_members_exercise_tracking[[#This Row],[Water_Intake (liters)]]/10</f>
        <v>2.4</v>
      </c>
      <c r="U443">
        <v>3</v>
      </c>
      <c r="V443">
        <v>1</v>
      </c>
      <c r="W443">
        <v>1459</v>
      </c>
      <c r="X443">
        <f t="shared" si="48"/>
        <v>14.59</v>
      </c>
    </row>
    <row r="444" spans="1:24" x14ac:dyDescent="0.3">
      <c r="A444">
        <v>21</v>
      </c>
      <c r="B444">
        <v>443</v>
      </c>
      <c r="C444" t="s">
        <v>15</v>
      </c>
      <c r="D444">
        <v>809</v>
      </c>
      <c r="E444">
        <f t="shared" si="42"/>
        <v>80.900000000000006</v>
      </c>
      <c r="F444">
        <v>19</v>
      </c>
      <c r="G444">
        <f t="shared" si="43"/>
        <v>1.9</v>
      </c>
      <c r="H444">
        <v>194</v>
      </c>
      <c r="I444">
        <v>137</v>
      </c>
      <c r="J444">
        <v>55</v>
      </c>
      <c r="K444">
        <v>18</v>
      </c>
      <c r="L444">
        <f t="shared" si="44"/>
        <v>1.8</v>
      </c>
      <c r="M444">
        <v>13560</v>
      </c>
      <c r="N444">
        <f t="shared" si="45"/>
        <v>1356</v>
      </c>
      <c r="O444" s="4">
        <f t="shared" si="46"/>
        <v>753.33333333333337</v>
      </c>
      <c r="P444" t="s">
        <v>16</v>
      </c>
      <c r="Q444">
        <v>117</v>
      </c>
      <c r="R444">
        <f t="shared" si="47"/>
        <v>11.7</v>
      </c>
      <c r="S444">
        <v>35</v>
      </c>
      <c r="T444">
        <f>gym_members_exercise_tracking[[#This Row],[Water_Intake (liters)]]/10</f>
        <v>3.5</v>
      </c>
      <c r="U444">
        <v>4</v>
      </c>
      <c r="V444">
        <v>3</v>
      </c>
      <c r="W444">
        <v>2241</v>
      </c>
      <c r="X444">
        <f t="shared" si="48"/>
        <v>22.41</v>
      </c>
    </row>
    <row r="445" spans="1:24" x14ac:dyDescent="0.3">
      <c r="A445">
        <v>33</v>
      </c>
      <c r="B445">
        <v>444</v>
      </c>
      <c r="C445" t="s">
        <v>17</v>
      </c>
      <c r="D445">
        <v>641</v>
      </c>
      <c r="E445">
        <f t="shared" si="42"/>
        <v>64.099999999999994</v>
      </c>
      <c r="F445">
        <v>163</v>
      </c>
      <c r="G445">
        <f t="shared" si="43"/>
        <v>1.63</v>
      </c>
      <c r="H445">
        <v>186</v>
      </c>
      <c r="I445">
        <v>120</v>
      </c>
      <c r="J445">
        <v>74</v>
      </c>
      <c r="K445">
        <v>158</v>
      </c>
      <c r="L445">
        <f t="shared" si="44"/>
        <v>1.58</v>
      </c>
      <c r="M445">
        <v>9480</v>
      </c>
      <c r="N445">
        <f t="shared" si="45"/>
        <v>948</v>
      </c>
      <c r="O445" s="4">
        <f t="shared" si="46"/>
        <v>600</v>
      </c>
      <c r="P445" t="s">
        <v>20</v>
      </c>
      <c r="Q445">
        <v>164</v>
      </c>
      <c r="R445">
        <f t="shared" si="47"/>
        <v>16.399999999999999</v>
      </c>
      <c r="S445">
        <v>27</v>
      </c>
      <c r="T445">
        <f>gym_members_exercise_tracking[[#This Row],[Water_Intake (liters)]]/10</f>
        <v>2.7</v>
      </c>
      <c r="U445">
        <v>5</v>
      </c>
      <c r="V445">
        <v>3</v>
      </c>
      <c r="W445">
        <v>2413</v>
      </c>
      <c r="X445">
        <f t="shared" si="48"/>
        <v>24.13</v>
      </c>
    </row>
    <row r="446" spans="1:24" x14ac:dyDescent="0.3">
      <c r="A446">
        <v>41</v>
      </c>
      <c r="B446">
        <v>445</v>
      </c>
      <c r="C446" t="s">
        <v>15</v>
      </c>
      <c r="D446">
        <v>670</v>
      </c>
      <c r="E446">
        <f t="shared" si="42"/>
        <v>67</v>
      </c>
      <c r="F446">
        <v>177</v>
      </c>
      <c r="G446">
        <f t="shared" si="43"/>
        <v>1.77</v>
      </c>
      <c r="H446">
        <v>161</v>
      </c>
      <c r="I446">
        <v>149</v>
      </c>
      <c r="J446">
        <v>50</v>
      </c>
      <c r="K446">
        <v>122</v>
      </c>
      <c r="L446">
        <f t="shared" si="44"/>
        <v>1.22</v>
      </c>
      <c r="M446">
        <v>9000</v>
      </c>
      <c r="N446">
        <f t="shared" si="45"/>
        <v>900</v>
      </c>
      <c r="O446" s="4">
        <f t="shared" si="46"/>
        <v>737.70491803278685</v>
      </c>
      <c r="P446" t="s">
        <v>18</v>
      </c>
      <c r="Q446">
        <v>256</v>
      </c>
      <c r="R446">
        <f t="shared" si="47"/>
        <v>25.6</v>
      </c>
      <c r="S446">
        <v>26</v>
      </c>
      <c r="T446">
        <f>gym_members_exercise_tracking[[#This Row],[Water_Intake (liters)]]/10</f>
        <v>2.6</v>
      </c>
      <c r="U446">
        <v>3</v>
      </c>
      <c r="V446">
        <v>2</v>
      </c>
      <c r="W446">
        <v>2139</v>
      </c>
      <c r="X446">
        <f t="shared" si="48"/>
        <v>21.39</v>
      </c>
    </row>
    <row r="447" spans="1:24" x14ac:dyDescent="0.3">
      <c r="A447">
        <v>33</v>
      </c>
      <c r="B447">
        <v>446</v>
      </c>
      <c r="C447" t="s">
        <v>15</v>
      </c>
      <c r="D447">
        <v>1065</v>
      </c>
      <c r="E447">
        <f t="shared" si="42"/>
        <v>106.5</v>
      </c>
      <c r="F447">
        <v>16</v>
      </c>
      <c r="G447">
        <f t="shared" si="43"/>
        <v>1.6</v>
      </c>
      <c r="H447">
        <v>183</v>
      </c>
      <c r="I447">
        <v>152</v>
      </c>
      <c r="J447">
        <v>74</v>
      </c>
      <c r="K447">
        <v>14</v>
      </c>
      <c r="L447">
        <f t="shared" si="44"/>
        <v>1.4</v>
      </c>
      <c r="M447">
        <v>11700</v>
      </c>
      <c r="N447">
        <f t="shared" si="45"/>
        <v>1170</v>
      </c>
      <c r="O447" s="4">
        <f t="shared" si="46"/>
        <v>835.71428571428578</v>
      </c>
      <c r="P447" t="s">
        <v>20</v>
      </c>
      <c r="Q447">
        <v>273</v>
      </c>
      <c r="R447">
        <f t="shared" si="47"/>
        <v>27.3</v>
      </c>
      <c r="S447">
        <v>33</v>
      </c>
      <c r="T447">
        <f>gym_members_exercise_tracking[[#This Row],[Water_Intake (liters)]]/10</f>
        <v>3.3</v>
      </c>
      <c r="U447">
        <v>4</v>
      </c>
      <c r="V447">
        <v>2</v>
      </c>
      <c r="W447">
        <v>416</v>
      </c>
      <c r="X447">
        <f t="shared" si="48"/>
        <v>41.6</v>
      </c>
    </row>
    <row r="448" spans="1:24" x14ac:dyDescent="0.3">
      <c r="A448">
        <v>19</v>
      </c>
      <c r="B448">
        <v>447</v>
      </c>
      <c r="C448" t="s">
        <v>15</v>
      </c>
      <c r="D448">
        <v>951</v>
      </c>
      <c r="E448">
        <f t="shared" si="42"/>
        <v>95.1</v>
      </c>
      <c r="F448">
        <v>185</v>
      </c>
      <c r="G448">
        <f t="shared" si="43"/>
        <v>1.85</v>
      </c>
      <c r="H448">
        <v>190</v>
      </c>
      <c r="I448">
        <v>143</v>
      </c>
      <c r="J448">
        <v>50</v>
      </c>
      <c r="K448">
        <v>121</v>
      </c>
      <c r="L448">
        <f t="shared" si="44"/>
        <v>1.21</v>
      </c>
      <c r="M448">
        <v>9520</v>
      </c>
      <c r="N448">
        <f t="shared" si="45"/>
        <v>952</v>
      </c>
      <c r="O448" s="4">
        <f t="shared" si="46"/>
        <v>786.77685950413229</v>
      </c>
      <c r="P448" t="s">
        <v>16</v>
      </c>
      <c r="Q448">
        <v>253</v>
      </c>
      <c r="R448">
        <f t="shared" si="47"/>
        <v>25.3</v>
      </c>
      <c r="S448">
        <v>23</v>
      </c>
      <c r="T448">
        <f>gym_members_exercise_tracking[[#This Row],[Water_Intake (liters)]]/10</f>
        <v>2.2999999999999998</v>
      </c>
      <c r="U448">
        <v>4</v>
      </c>
      <c r="V448">
        <v>2</v>
      </c>
      <c r="W448">
        <v>2779</v>
      </c>
      <c r="X448">
        <f t="shared" si="48"/>
        <v>27.79</v>
      </c>
    </row>
    <row r="449" spans="1:24" x14ac:dyDescent="0.3">
      <c r="A449">
        <v>45</v>
      </c>
      <c r="B449">
        <v>448</v>
      </c>
      <c r="C449" t="s">
        <v>17</v>
      </c>
      <c r="D449">
        <v>655</v>
      </c>
      <c r="E449">
        <f t="shared" si="42"/>
        <v>65.5</v>
      </c>
      <c r="F449">
        <v>157</v>
      </c>
      <c r="G449">
        <f t="shared" si="43"/>
        <v>1.57</v>
      </c>
      <c r="H449">
        <v>192</v>
      </c>
      <c r="I449">
        <v>133</v>
      </c>
      <c r="J449">
        <v>59</v>
      </c>
      <c r="K449">
        <v>66</v>
      </c>
      <c r="L449">
        <f t="shared" si="44"/>
        <v>6.6</v>
      </c>
      <c r="M449">
        <v>3950</v>
      </c>
      <c r="N449">
        <f t="shared" si="45"/>
        <v>395</v>
      </c>
      <c r="O449" s="4">
        <f t="shared" si="46"/>
        <v>59.848484848484851</v>
      </c>
      <c r="P449" t="s">
        <v>19</v>
      </c>
      <c r="Q449">
        <v>343</v>
      </c>
      <c r="R449">
        <f t="shared" si="47"/>
        <v>34.299999999999997</v>
      </c>
      <c r="S449">
        <v>23</v>
      </c>
      <c r="T449">
        <f>gym_members_exercise_tracking[[#This Row],[Water_Intake (liters)]]/10</f>
        <v>2.2999999999999998</v>
      </c>
      <c r="U449">
        <v>2</v>
      </c>
      <c r="V449">
        <v>1</v>
      </c>
      <c r="W449">
        <v>2657</v>
      </c>
      <c r="X449">
        <f t="shared" si="48"/>
        <v>26.57</v>
      </c>
    </row>
    <row r="450" spans="1:24" x14ac:dyDescent="0.3">
      <c r="A450">
        <v>49</v>
      </c>
      <c r="B450">
        <v>449</v>
      </c>
      <c r="C450" t="s">
        <v>15</v>
      </c>
      <c r="D450">
        <v>1057</v>
      </c>
      <c r="E450">
        <f t="shared" si="42"/>
        <v>105.7</v>
      </c>
      <c r="F450">
        <v>164</v>
      </c>
      <c r="G450">
        <f t="shared" si="43"/>
        <v>1.64</v>
      </c>
      <c r="H450">
        <v>198</v>
      </c>
      <c r="I450">
        <v>155</v>
      </c>
      <c r="J450">
        <v>59</v>
      </c>
      <c r="K450">
        <v>12</v>
      </c>
      <c r="L450">
        <f t="shared" si="44"/>
        <v>1.2</v>
      </c>
      <c r="M450">
        <v>9210</v>
      </c>
      <c r="N450">
        <f t="shared" si="45"/>
        <v>921</v>
      </c>
      <c r="O450" s="4">
        <f t="shared" si="46"/>
        <v>767.5</v>
      </c>
      <c r="P450" t="s">
        <v>19</v>
      </c>
      <c r="Q450">
        <v>295</v>
      </c>
      <c r="R450">
        <f t="shared" si="47"/>
        <v>29.5</v>
      </c>
      <c r="S450">
        <v>31</v>
      </c>
      <c r="T450">
        <f>gym_members_exercise_tracking[[#This Row],[Water_Intake (liters)]]/10</f>
        <v>3.1</v>
      </c>
      <c r="U450">
        <v>3</v>
      </c>
      <c r="V450">
        <v>2</v>
      </c>
      <c r="W450">
        <v>393</v>
      </c>
      <c r="X450">
        <f t="shared" si="48"/>
        <v>39.299999999999997</v>
      </c>
    </row>
    <row r="451" spans="1:24" x14ac:dyDescent="0.3">
      <c r="A451">
        <v>44</v>
      </c>
      <c r="B451">
        <v>450</v>
      </c>
      <c r="C451" t="s">
        <v>17</v>
      </c>
      <c r="D451">
        <v>480</v>
      </c>
      <c r="E451">
        <f t="shared" ref="E451:E514" si="49">IF(LEN($D451)=4, $D451/10, IF(LEN($D451)=3, $D451/10, IF(LEN($D451)=2, $D451 &amp; ".0", $D451)))</f>
        <v>48</v>
      </c>
      <c r="F451">
        <v>176</v>
      </c>
      <c r="G451">
        <f t="shared" ref="G451:G514" si="50">IF(LEN(F451)=3, F451/100, IF(LEN(F451)=2, (F451*10)/100, ""))</f>
        <v>1.76</v>
      </c>
      <c r="H451">
        <v>189</v>
      </c>
      <c r="I451">
        <v>124</v>
      </c>
      <c r="J451">
        <v>52</v>
      </c>
      <c r="K451">
        <v>88</v>
      </c>
      <c r="L451">
        <f t="shared" ref="L451:L514" si="51">IF(LEN(K451)=3, K451/100, IF(LEN(K451)=2, (K451*10)/100, ""))</f>
        <v>8.8000000000000007</v>
      </c>
      <c r="M451">
        <v>4910</v>
      </c>
      <c r="N451">
        <f t="shared" ref="N451:N514" si="52">M451/10</f>
        <v>491</v>
      </c>
      <c r="O451" s="4">
        <f t="shared" ref="O451:O514" si="53">$N451/$L451</f>
        <v>55.79545454545454</v>
      </c>
      <c r="P451" t="s">
        <v>16</v>
      </c>
      <c r="Q451">
        <v>286</v>
      </c>
      <c r="R451">
        <f t="shared" ref="R451:R514" si="54">IF(LEN(Q451)=3, Q451/10, IF(LEN(Q451)=2, (Q451*10)/1, ""))</f>
        <v>28.6</v>
      </c>
      <c r="S451">
        <v>26</v>
      </c>
      <c r="T451">
        <f>gym_members_exercise_tracking[[#This Row],[Water_Intake (liters)]]/10</f>
        <v>2.6</v>
      </c>
      <c r="U451">
        <v>2</v>
      </c>
      <c r="V451">
        <v>1</v>
      </c>
      <c r="W451">
        <v>155</v>
      </c>
      <c r="X451">
        <f t="shared" ref="X451:X514" si="55">IF(LEN($W451)=4, $W451/100, IF(LEN($W451)=3, $W451/10, $W451))</f>
        <v>15.5</v>
      </c>
    </row>
    <row r="452" spans="1:24" x14ac:dyDescent="0.3">
      <c r="A452">
        <v>37</v>
      </c>
      <c r="B452">
        <v>451</v>
      </c>
      <c r="C452" t="s">
        <v>17</v>
      </c>
      <c r="D452">
        <v>695</v>
      </c>
      <c r="E452">
        <f t="shared" si="49"/>
        <v>69.5</v>
      </c>
      <c r="F452">
        <v>15</v>
      </c>
      <c r="G452">
        <f t="shared" si="50"/>
        <v>1.5</v>
      </c>
      <c r="H452">
        <v>196</v>
      </c>
      <c r="I452">
        <v>130</v>
      </c>
      <c r="J452">
        <v>66</v>
      </c>
      <c r="K452">
        <v>69</v>
      </c>
      <c r="L452">
        <f t="shared" si="51"/>
        <v>6.9</v>
      </c>
      <c r="M452">
        <v>4480</v>
      </c>
      <c r="N452">
        <f t="shared" si="52"/>
        <v>448</v>
      </c>
      <c r="O452" s="4">
        <f t="shared" si="53"/>
        <v>64.927536231884048</v>
      </c>
      <c r="P452" t="s">
        <v>19</v>
      </c>
      <c r="Q452">
        <v>328</v>
      </c>
      <c r="R452">
        <f t="shared" si="54"/>
        <v>32.799999999999997</v>
      </c>
      <c r="S452">
        <v>24</v>
      </c>
      <c r="T452">
        <f>gym_members_exercise_tracking[[#This Row],[Water_Intake (liters)]]/10</f>
        <v>2.4</v>
      </c>
      <c r="U452">
        <v>2</v>
      </c>
      <c r="V452">
        <v>1</v>
      </c>
      <c r="W452">
        <v>3089</v>
      </c>
      <c r="X452">
        <f t="shared" si="55"/>
        <v>30.89</v>
      </c>
    </row>
    <row r="453" spans="1:24" x14ac:dyDescent="0.3">
      <c r="A453">
        <v>41</v>
      </c>
      <c r="B453">
        <v>452</v>
      </c>
      <c r="C453" t="s">
        <v>15</v>
      </c>
      <c r="D453">
        <v>661</v>
      </c>
      <c r="E453">
        <f t="shared" si="49"/>
        <v>66.099999999999994</v>
      </c>
      <c r="F453">
        <v>169</v>
      </c>
      <c r="G453">
        <f t="shared" si="50"/>
        <v>1.69</v>
      </c>
      <c r="H453">
        <v>187</v>
      </c>
      <c r="I453">
        <v>143</v>
      </c>
      <c r="J453">
        <v>68</v>
      </c>
      <c r="K453">
        <v>77</v>
      </c>
      <c r="L453">
        <f t="shared" si="51"/>
        <v>7.7</v>
      </c>
      <c r="M453">
        <v>5450</v>
      </c>
      <c r="N453">
        <f t="shared" si="52"/>
        <v>545</v>
      </c>
      <c r="O453" s="4">
        <f t="shared" si="53"/>
        <v>70.779220779220779</v>
      </c>
      <c r="P453" t="s">
        <v>16</v>
      </c>
      <c r="Q453">
        <v>274</v>
      </c>
      <c r="R453">
        <f t="shared" si="54"/>
        <v>27.4</v>
      </c>
      <c r="S453">
        <v>34</v>
      </c>
      <c r="T453">
        <f>gym_members_exercise_tracking[[#This Row],[Water_Intake (liters)]]/10</f>
        <v>3.4</v>
      </c>
      <c r="U453">
        <v>2</v>
      </c>
      <c r="V453">
        <v>1</v>
      </c>
      <c r="W453">
        <v>2314</v>
      </c>
      <c r="X453">
        <f t="shared" si="55"/>
        <v>23.14</v>
      </c>
    </row>
    <row r="454" spans="1:24" x14ac:dyDescent="0.3">
      <c r="A454">
        <v>29</v>
      </c>
      <c r="B454">
        <v>453</v>
      </c>
      <c r="C454" t="s">
        <v>15</v>
      </c>
      <c r="D454">
        <v>680</v>
      </c>
      <c r="E454">
        <f t="shared" si="49"/>
        <v>68</v>
      </c>
      <c r="F454">
        <v>17</v>
      </c>
      <c r="G454">
        <f t="shared" si="50"/>
        <v>1.7</v>
      </c>
      <c r="H454">
        <v>190</v>
      </c>
      <c r="I454">
        <v>150</v>
      </c>
      <c r="J454">
        <v>60</v>
      </c>
      <c r="K454">
        <v>76</v>
      </c>
      <c r="L454">
        <f t="shared" si="51"/>
        <v>7.6</v>
      </c>
      <c r="M454">
        <v>6270</v>
      </c>
      <c r="N454">
        <f t="shared" si="52"/>
        <v>627</v>
      </c>
      <c r="O454" s="4">
        <f t="shared" si="53"/>
        <v>82.5</v>
      </c>
      <c r="P454" t="s">
        <v>18</v>
      </c>
      <c r="Q454">
        <v>289</v>
      </c>
      <c r="R454">
        <f t="shared" si="54"/>
        <v>28.9</v>
      </c>
      <c r="S454">
        <v>29</v>
      </c>
      <c r="T454">
        <f>gym_members_exercise_tracking[[#This Row],[Water_Intake (liters)]]/10</f>
        <v>2.9</v>
      </c>
      <c r="U454">
        <v>2</v>
      </c>
      <c r="V454">
        <v>1</v>
      </c>
      <c r="W454">
        <v>2353</v>
      </c>
      <c r="X454">
        <f t="shared" si="55"/>
        <v>23.53</v>
      </c>
    </row>
    <row r="455" spans="1:24" x14ac:dyDescent="0.3">
      <c r="A455">
        <v>52</v>
      </c>
      <c r="B455">
        <v>454</v>
      </c>
      <c r="C455" t="s">
        <v>15</v>
      </c>
      <c r="D455">
        <v>503</v>
      </c>
      <c r="E455">
        <f t="shared" si="49"/>
        <v>50.3</v>
      </c>
      <c r="F455">
        <v>178</v>
      </c>
      <c r="G455">
        <f t="shared" si="50"/>
        <v>1.78</v>
      </c>
      <c r="H455">
        <v>170</v>
      </c>
      <c r="I455">
        <v>132</v>
      </c>
      <c r="J455">
        <v>67</v>
      </c>
      <c r="K455">
        <v>85</v>
      </c>
      <c r="L455">
        <f t="shared" si="51"/>
        <v>8.5</v>
      </c>
      <c r="M455">
        <v>5550</v>
      </c>
      <c r="N455">
        <f t="shared" si="52"/>
        <v>555</v>
      </c>
      <c r="O455" s="4">
        <f t="shared" si="53"/>
        <v>65.294117647058826</v>
      </c>
      <c r="P455" t="s">
        <v>18</v>
      </c>
      <c r="Q455">
        <v>245</v>
      </c>
      <c r="R455">
        <f t="shared" si="54"/>
        <v>24.5</v>
      </c>
      <c r="S455">
        <v>23</v>
      </c>
      <c r="T455">
        <f>gym_members_exercise_tracking[[#This Row],[Water_Intake (liters)]]/10</f>
        <v>2.2999999999999998</v>
      </c>
      <c r="U455">
        <v>2</v>
      </c>
      <c r="V455">
        <v>1</v>
      </c>
      <c r="W455">
        <v>1588</v>
      </c>
      <c r="X455">
        <f t="shared" si="55"/>
        <v>15.88</v>
      </c>
    </row>
    <row r="456" spans="1:24" x14ac:dyDescent="0.3">
      <c r="A456">
        <v>50</v>
      </c>
      <c r="B456">
        <v>455</v>
      </c>
      <c r="C456" t="s">
        <v>17</v>
      </c>
      <c r="D456">
        <v>693</v>
      </c>
      <c r="E456">
        <f t="shared" si="49"/>
        <v>69.3</v>
      </c>
      <c r="F456">
        <v>168</v>
      </c>
      <c r="G456">
        <f t="shared" si="50"/>
        <v>1.68</v>
      </c>
      <c r="H456">
        <v>182</v>
      </c>
      <c r="I456">
        <v>135</v>
      </c>
      <c r="J456">
        <v>51</v>
      </c>
      <c r="K456">
        <v>12</v>
      </c>
      <c r="L456">
        <f t="shared" si="51"/>
        <v>1.2</v>
      </c>
      <c r="M456">
        <v>7290</v>
      </c>
      <c r="N456">
        <f t="shared" si="52"/>
        <v>729</v>
      </c>
      <c r="O456" s="4">
        <f t="shared" si="53"/>
        <v>607.5</v>
      </c>
      <c r="P456" t="s">
        <v>18</v>
      </c>
      <c r="Q456">
        <v>303</v>
      </c>
      <c r="R456">
        <f t="shared" si="54"/>
        <v>30.3</v>
      </c>
      <c r="S456">
        <v>20</v>
      </c>
      <c r="T456">
        <f>gym_members_exercise_tracking[[#This Row],[Water_Intake (liters)]]/10</f>
        <v>2</v>
      </c>
      <c r="U456">
        <v>2</v>
      </c>
      <c r="V456">
        <v>1</v>
      </c>
      <c r="W456">
        <v>2455</v>
      </c>
      <c r="X456">
        <f t="shared" si="55"/>
        <v>24.55</v>
      </c>
    </row>
    <row r="457" spans="1:24" x14ac:dyDescent="0.3">
      <c r="A457">
        <v>50</v>
      </c>
      <c r="B457">
        <v>456</v>
      </c>
      <c r="C457" t="s">
        <v>15</v>
      </c>
      <c r="D457">
        <v>867</v>
      </c>
      <c r="E457">
        <f t="shared" si="49"/>
        <v>86.7</v>
      </c>
      <c r="F457">
        <v>163</v>
      </c>
      <c r="G457">
        <f t="shared" si="50"/>
        <v>1.63</v>
      </c>
      <c r="H457">
        <v>161</v>
      </c>
      <c r="I457">
        <v>143</v>
      </c>
      <c r="J457">
        <v>58</v>
      </c>
      <c r="K457">
        <v>17</v>
      </c>
      <c r="L457">
        <f t="shared" si="51"/>
        <v>1.7</v>
      </c>
      <c r="M457">
        <v>12030</v>
      </c>
      <c r="N457">
        <f t="shared" si="52"/>
        <v>1203</v>
      </c>
      <c r="O457" s="4">
        <f t="shared" si="53"/>
        <v>707.64705882352939</v>
      </c>
      <c r="P457" t="s">
        <v>19</v>
      </c>
      <c r="Q457">
        <v>121</v>
      </c>
      <c r="R457">
        <f t="shared" si="54"/>
        <v>12.1</v>
      </c>
      <c r="S457">
        <v>35</v>
      </c>
      <c r="T457">
        <f>gym_members_exercise_tracking[[#This Row],[Water_Intake (liters)]]/10</f>
        <v>3.5</v>
      </c>
      <c r="U457">
        <v>4</v>
      </c>
      <c r="V457">
        <v>3</v>
      </c>
      <c r="W457">
        <v>3263</v>
      </c>
      <c r="X457">
        <f t="shared" si="55"/>
        <v>32.630000000000003</v>
      </c>
    </row>
    <row r="458" spans="1:24" x14ac:dyDescent="0.3">
      <c r="A458">
        <v>54</v>
      </c>
      <c r="B458">
        <v>457</v>
      </c>
      <c r="C458" t="s">
        <v>15</v>
      </c>
      <c r="D458">
        <v>1259</v>
      </c>
      <c r="E458">
        <f t="shared" si="49"/>
        <v>125.9</v>
      </c>
      <c r="F458">
        <v>194</v>
      </c>
      <c r="G458">
        <f t="shared" si="50"/>
        <v>1.94</v>
      </c>
      <c r="H458">
        <v>199</v>
      </c>
      <c r="I458">
        <v>132</v>
      </c>
      <c r="J458">
        <v>73</v>
      </c>
      <c r="K458">
        <v>135</v>
      </c>
      <c r="L458">
        <f t="shared" si="51"/>
        <v>1.35</v>
      </c>
      <c r="M458">
        <v>8820</v>
      </c>
      <c r="N458">
        <f t="shared" si="52"/>
        <v>882</v>
      </c>
      <c r="O458" s="4">
        <f t="shared" si="53"/>
        <v>653.33333333333326</v>
      </c>
      <c r="P458" t="s">
        <v>20</v>
      </c>
      <c r="Q458">
        <v>285</v>
      </c>
      <c r="R458">
        <f t="shared" si="54"/>
        <v>28.5</v>
      </c>
      <c r="S458">
        <v>29</v>
      </c>
      <c r="T458">
        <f>gym_members_exercise_tracking[[#This Row],[Water_Intake (liters)]]/10</f>
        <v>2.9</v>
      </c>
      <c r="U458">
        <v>3</v>
      </c>
      <c r="V458">
        <v>2</v>
      </c>
      <c r="W458">
        <v>3345</v>
      </c>
      <c r="X458">
        <f t="shared" si="55"/>
        <v>33.450000000000003</v>
      </c>
    </row>
    <row r="459" spans="1:24" x14ac:dyDescent="0.3">
      <c r="A459">
        <v>29</v>
      </c>
      <c r="B459">
        <v>458</v>
      </c>
      <c r="C459" t="s">
        <v>15</v>
      </c>
      <c r="D459">
        <v>881</v>
      </c>
      <c r="E459">
        <f t="shared" si="49"/>
        <v>88.1</v>
      </c>
      <c r="F459">
        <v>193</v>
      </c>
      <c r="G459">
        <f t="shared" si="50"/>
        <v>1.93</v>
      </c>
      <c r="H459">
        <v>186</v>
      </c>
      <c r="I459">
        <v>143</v>
      </c>
      <c r="J459">
        <v>66</v>
      </c>
      <c r="K459">
        <v>188</v>
      </c>
      <c r="L459">
        <f t="shared" si="51"/>
        <v>1.88</v>
      </c>
      <c r="M459">
        <v>14790</v>
      </c>
      <c r="N459">
        <f t="shared" si="52"/>
        <v>1479</v>
      </c>
      <c r="O459" s="4">
        <f t="shared" si="53"/>
        <v>786.70212765957456</v>
      </c>
      <c r="P459" t="s">
        <v>19</v>
      </c>
      <c r="Q459">
        <v>111</v>
      </c>
      <c r="R459">
        <f t="shared" si="54"/>
        <v>11.1</v>
      </c>
      <c r="S459">
        <v>35</v>
      </c>
      <c r="T459">
        <f>gym_members_exercise_tracking[[#This Row],[Water_Intake (liters)]]/10</f>
        <v>3.5</v>
      </c>
      <c r="U459">
        <v>5</v>
      </c>
      <c r="V459">
        <v>3</v>
      </c>
      <c r="W459">
        <v>2365</v>
      </c>
      <c r="X459">
        <f t="shared" si="55"/>
        <v>23.65</v>
      </c>
    </row>
    <row r="460" spans="1:24" x14ac:dyDescent="0.3">
      <c r="A460">
        <v>20</v>
      </c>
      <c r="B460">
        <v>459</v>
      </c>
      <c r="C460" t="s">
        <v>15</v>
      </c>
      <c r="D460">
        <v>1243</v>
      </c>
      <c r="E460">
        <f t="shared" si="49"/>
        <v>124.3</v>
      </c>
      <c r="F460">
        <v>182</v>
      </c>
      <c r="G460">
        <f t="shared" si="50"/>
        <v>1.82</v>
      </c>
      <c r="H460">
        <v>194</v>
      </c>
      <c r="I460">
        <v>145</v>
      </c>
      <c r="J460">
        <v>63</v>
      </c>
      <c r="K460">
        <v>125</v>
      </c>
      <c r="L460">
        <f t="shared" si="51"/>
        <v>1.25</v>
      </c>
      <c r="M460">
        <v>9970</v>
      </c>
      <c r="N460">
        <f t="shared" si="52"/>
        <v>997</v>
      </c>
      <c r="O460" s="4">
        <f t="shared" si="53"/>
        <v>797.6</v>
      </c>
      <c r="P460" t="s">
        <v>19</v>
      </c>
      <c r="Q460">
        <v>224</v>
      </c>
      <c r="R460">
        <f t="shared" si="54"/>
        <v>22.4</v>
      </c>
      <c r="S460">
        <v>32</v>
      </c>
      <c r="T460">
        <f>gym_members_exercise_tracking[[#This Row],[Water_Intake (liters)]]/10</f>
        <v>3.2</v>
      </c>
      <c r="U460">
        <v>3</v>
      </c>
      <c r="V460">
        <v>2</v>
      </c>
      <c r="W460">
        <v>3753</v>
      </c>
      <c r="X460">
        <f t="shared" si="55"/>
        <v>37.53</v>
      </c>
    </row>
    <row r="461" spans="1:24" x14ac:dyDescent="0.3">
      <c r="A461">
        <v>18</v>
      </c>
      <c r="B461">
        <v>460</v>
      </c>
      <c r="C461" t="s">
        <v>15</v>
      </c>
      <c r="D461">
        <v>620</v>
      </c>
      <c r="E461">
        <f t="shared" si="49"/>
        <v>62</v>
      </c>
      <c r="F461">
        <v>185</v>
      </c>
      <c r="G461">
        <f t="shared" si="50"/>
        <v>1.85</v>
      </c>
      <c r="H461">
        <v>161</v>
      </c>
      <c r="I461">
        <v>121</v>
      </c>
      <c r="J461">
        <v>53</v>
      </c>
      <c r="K461">
        <v>88</v>
      </c>
      <c r="L461">
        <f t="shared" si="51"/>
        <v>8.8000000000000007</v>
      </c>
      <c r="M461">
        <v>5860</v>
      </c>
      <c r="N461">
        <f t="shared" si="52"/>
        <v>586</v>
      </c>
      <c r="O461" s="4">
        <f t="shared" si="53"/>
        <v>66.590909090909079</v>
      </c>
      <c r="P461" t="s">
        <v>20</v>
      </c>
      <c r="Q461">
        <v>237</v>
      </c>
      <c r="R461">
        <f t="shared" si="54"/>
        <v>23.7</v>
      </c>
      <c r="S461">
        <v>30</v>
      </c>
      <c r="T461">
        <f>gym_members_exercise_tracking[[#This Row],[Water_Intake (liters)]]/10</f>
        <v>3</v>
      </c>
      <c r="U461">
        <v>3</v>
      </c>
      <c r="V461">
        <v>1</v>
      </c>
      <c r="W461">
        <v>1812</v>
      </c>
      <c r="X461">
        <f t="shared" si="55"/>
        <v>18.12</v>
      </c>
    </row>
    <row r="462" spans="1:24" x14ac:dyDescent="0.3">
      <c r="A462">
        <v>50</v>
      </c>
      <c r="B462">
        <v>461</v>
      </c>
      <c r="C462" t="s">
        <v>17</v>
      </c>
      <c r="D462">
        <v>697</v>
      </c>
      <c r="E462">
        <f t="shared" si="49"/>
        <v>69.7</v>
      </c>
      <c r="F462">
        <v>172</v>
      </c>
      <c r="G462">
        <f t="shared" si="50"/>
        <v>1.72</v>
      </c>
      <c r="H462">
        <v>198</v>
      </c>
      <c r="I462">
        <v>135</v>
      </c>
      <c r="J462">
        <v>66</v>
      </c>
      <c r="K462">
        <v>124</v>
      </c>
      <c r="L462">
        <f t="shared" si="51"/>
        <v>1.24</v>
      </c>
      <c r="M462">
        <v>7530</v>
      </c>
      <c r="N462">
        <f t="shared" si="52"/>
        <v>753</v>
      </c>
      <c r="O462" s="4">
        <f t="shared" si="53"/>
        <v>607.25806451612902</v>
      </c>
      <c r="P462" t="s">
        <v>20</v>
      </c>
      <c r="Q462">
        <v>273</v>
      </c>
      <c r="R462">
        <f t="shared" si="54"/>
        <v>27.3</v>
      </c>
      <c r="S462">
        <v>20</v>
      </c>
      <c r="T462">
        <f>gym_members_exercise_tracking[[#This Row],[Water_Intake (liters)]]/10</f>
        <v>2</v>
      </c>
      <c r="U462">
        <v>4</v>
      </c>
      <c r="V462">
        <v>2</v>
      </c>
      <c r="W462">
        <v>2356</v>
      </c>
      <c r="X462">
        <f t="shared" si="55"/>
        <v>23.56</v>
      </c>
    </row>
    <row r="463" spans="1:24" x14ac:dyDescent="0.3">
      <c r="A463">
        <v>57</v>
      </c>
      <c r="B463">
        <v>462</v>
      </c>
      <c r="C463" t="s">
        <v>17</v>
      </c>
      <c r="D463">
        <v>609</v>
      </c>
      <c r="E463">
        <f t="shared" si="49"/>
        <v>60.9</v>
      </c>
      <c r="F463">
        <v>152</v>
      </c>
      <c r="G463">
        <f t="shared" si="50"/>
        <v>1.52</v>
      </c>
      <c r="H463">
        <v>196</v>
      </c>
      <c r="I463">
        <v>157</v>
      </c>
      <c r="J463">
        <v>66</v>
      </c>
      <c r="K463">
        <v>131</v>
      </c>
      <c r="L463">
        <f t="shared" si="51"/>
        <v>1.31</v>
      </c>
      <c r="M463">
        <v>9260</v>
      </c>
      <c r="N463">
        <f t="shared" si="52"/>
        <v>926</v>
      </c>
      <c r="O463" s="4">
        <f t="shared" si="53"/>
        <v>706.87022900763361</v>
      </c>
      <c r="P463" t="s">
        <v>20</v>
      </c>
      <c r="Q463">
        <v>306</v>
      </c>
      <c r="R463">
        <f t="shared" si="54"/>
        <v>30.6</v>
      </c>
      <c r="S463">
        <v>18</v>
      </c>
      <c r="T463">
        <f>gym_members_exercise_tracking[[#This Row],[Water_Intake (liters)]]/10</f>
        <v>1.8</v>
      </c>
      <c r="U463">
        <v>3</v>
      </c>
      <c r="V463">
        <v>2</v>
      </c>
      <c r="W463">
        <v>2636</v>
      </c>
      <c r="X463">
        <f t="shared" si="55"/>
        <v>26.36</v>
      </c>
    </row>
    <row r="464" spans="1:24" x14ac:dyDescent="0.3">
      <c r="A464">
        <v>27</v>
      </c>
      <c r="B464">
        <v>463</v>
      </c>
      <c r="C464" t="s">
        <v>15</v>
      </c>
      <c r="D464">
        <v>765</v>
      </c>
      <c r="E464">
        <f t="shared" si="49"/>
        <v>76.5</v>
      </c>
      <c r="F464">
        <v>197</v>
      </c>
      <c r="G464">
        <f t="shared" si="50"/>
        <v>1.97</v>
      </c>
      <c r="H464">
        <v>180</v>
      </c>
      <c r="I464">
        <v>165</v>
      </c>
      <c r="J464">
        <v>61</v>
      </c>
      <c r="K464">
        <v>113</v>
      </c>
      <c r="L464">
        <f t="shared" si="51"/>
        <v>1.1299999999999999</v>
      </c>
      <c r="M464">
        <v>10250</v>
      </c>
      <c r="N464">
        <f t="shared" si="52"/>
        <v>1025</v>
      </c>
      <c r="O464" s="4">
        <f t="shared" si="53"/>
        <v>907.07964601769925</v>
      </c>
      <c r="P464" t="s">
        <v>20</v>
      </c>
      <c r="Q464">
        <v>213</v>
      </c>
      <c r="R464">
        <f t="shared" si="54"/>
        <v>21.3</v>
      </c>
      <c r="S464">
        <v>23</v>
      </c>
      <c r="T464">
        <f>gym_members_exercise_tracking[[#This Row],[Water_Intake (liters)]]/10</f>
        <v>2.2999999999999998</v>
      </c>
      <c r="U464">
        <v>2</v>
      </c>
      <c r="V464">
        <v>1</v>
      </c>
      <c r="W464">
        <v>1971</v>
      </c>
      <c r="X464">
        <f t="shared" si="55"/>
        <v>19.71</v>
      </c>
    </row>
    <row r="465" spans="1:24" x14ac:dyDescent="0.3">
      <c r="A465">
        <v>46</v>
      </c>
      <c r="B465">
        <v>464</v>
      </c>
      <c r="C465" t="s">
        <v>15</v>
      </c>
      <c r="D465">
        <v>947</v>
      </c>
      <c r="E465">
        <f t="shared" si="49"/>
        <v>94.7</v>
      </c>
      <c r="F465">
        <v>182</v>
      </c>
      <c r="G465">
        <f t="shared" si="50"/>
        <v>1.82</v>
      </c>
      <c r="H465">
        <v>164</v>
      </c>
      <c r="I465">
        <v>120</v>
      </c>
      <c r="J465">
        <v>69</v>
      </c>
      <c r="K465">
        <v>147</v>
      </c>
      <c r="L465">
        <f t="shared" si="51"/>
        <v>1.47</v>
      </c>
      <c r="M465">
        <v>8730</v>
      </c>
      <c r="N465">
        <f t="shared" si="52"/>
        <v>873</v>
      </c>
      <c r="O465" s="4">
        <f t="shared" si="53"/>
        <v>593.87755102040819</v>
      </c>
      <c r="P465" t="s">
        <v>19</v>
      </c>
      <c r="Q465">
        <v>232</v>
      </c>
      <c r="R465">
        <f t="shared" si="54"/>
        <v>23.2</v>
      </c>
      <c r="S465">
        <v>32</v>
      </c>
      <c r="T465">
        <f>gym_members_exercise_tracking[[#This Row],[Water_Intake (liters)]]/10</f>
        <v>3.2</v>
      </c>
      <c r="U465">
        <v>3</v>
      </c>
      <c r="V465">
        <v>2</v>
      </c>
      <c r="W465">
        <v>2859</v>
      </c>
      <c r="X465">
        <f t="shared" si="55"/>
        <v>28.59</v>
      </c>
    </row>
    <row r="466" spans="1:24" x14ac:dyDescent="0.3">
      <c r="A466">
        <v>30</v>
      </c>
      <c r="B466">
        <v>465</v>
      </c>
      <c r="C466" t="s">
        <v>15</v>
      </c>
      <c r="D466">
        <v>679</v>
      </c>
      <c r="E466">
        <f t="shared" si="49"/>
        <v>67.900000000000006</v>
      </c>
      <c r="F466">
        <v>175</v>
      </c>
      <c r="G466">
        <f t="shared" si="50"/>
        <v>1.75</v>
      </c>
      <c r="H466">
        <v>180</v>
      </c>
      <c r="I466">
        <v>168</v>
      </c>
      <c r="J466">
        <v>67</v>
      </c>
      <c r="K466">
        <v>125</v>
      </c>
      <c r="L466">
        <f t="shared" si="51"/>
        <v>1.25</v>
      </c>
      <c r="M466">
        <v>11550</v>
      </c>
      <c r="N466">
        <f t="shared" si="52"/>
        <v>1155</v>
      </c>
      <c r="O466" s="4">
        <f t="shared" si="53"/>
        <v>924</v>
      </c>
      <c r="P466" t="s">
        <v>16</v>
      </c>
      <c r="Q466">
        <v>291</v>
      </c>
      <c r="R466">
        <f t="shared" si="54"/>
        <v>29.1</v>
      </c>
      <c r="S466">
        <v>31</v>
      </c>
      <c r="T466">
        <f>gym_members_exercise_tracking[[#This Row],[Water_Intake (liters)]]/10</f>
        <v>3.1</v>
      </c>
      <c r="U466">
        <v>2</v>
      </c>
      <c r="V466">
        <v>1</v>
      </c>
      <c r="W466">
        <v>2217</v>
      </c>
      <c r="X466">
        <f t="shared" si="55"/>
        <v>22.17</v>
      </c>
    </row>
    <row r="467" spans="1:24" x14ac:dyDescent="0.3">
      <c r="A467">
        <v>29</v>
      </c>
      <c r="B467">
        <v>466</v>
      </c>
      <c r="C467" t="s">
        <v>15</v>
      </c>
      <c r="D467">
        <v>1211</v>
      </c>
      <c r="E467">
        <f t="shared" si="49"/>
        <v>121.1</v>
      </c>
      <c r="F467">
        <v>187</v>
      </c>
      <c r="G467">
        <f t="shared" si="50"/>
        <v>1.87</v>
      </c>
      <c r="H467">
        <v>188</v>
      </c>
      <c r="I467">
        <v>130</v>
      </c>
      <c r="J467">
        <v>52</v>
      </c>
      <c r="K467">
        <v>131</v>
      </c>
      <c r="L467">
        <f t="shared" si="51"/>
        <v>1.31</v>
      </c>
      <c r="M467">
        <v>9370</v>
      </c>
      <c r="N467">
        <f t="shared" si="52"/>
        <v>937</v>
      </c>
      <c r="O467" s="4">
        <f t="shared" si="53"/>
        <v>715.26717557251902</v>
      </c>
      <c r="P467" t="s">
        <v>18</v>
      </c>
      <c r="Q467">
        <v>241</v>
      </c>
      <c r="R467">
        <f t="shared" si="54"/>
        <v>24.1</v>
      </c>
      <c r="S467">
        <v>32</v>
      </c>
      <c r="T467">
        <f>gym_members_exercise_tracking[[#This Row],[Water_Intake (liters)]]/10</f>
        <v>3.2</v>
      </c>
      <c r="U467">
        <v>4</v>
      </c>
      <c r="V467">
        <v>2</v>
      </c>
      <c r="W467">
        <v>3463</v>
      </c>
      <c r="X467">
        <f t="shared" si="55"/>
        <v>34.630000000000003</v>
      </c>
    </row>
    <row r="468" spans="1:24" x14ac:dyDescent="0.3">
      <c r="A468">
        <v>48</v>
      </c>
      <c r="B468">
        <v>467</v>
      </c>
      <c r="C468" t="s">
        <v>17</v>
      </c>
      <c r="D468">
        <v>715</v>
      </c>
      <c r="E468">
        <f t="shared" si="49"/>
        <v>71.5</v>
      </c>
      <c r="F468">
        <v>164</v>
      </c>
      <c r="G468">
        <f t="shared" si="50"/>
        <v>1.64</v>
      </c>
      <c r="H468">
        <v>179</v>
      </c>
      <c r="I468">
        <v>154</v>
      </c>
      <c r="J468">
        <v>60</v>
      </c>
      <c r="K468">
        <v>146</v>
      </c>
      <c r="L468">
        <f t="shared" si="51"/>
        <v>1.46</v>
      </c>
      <c r="M468">
        <v>10120</v>
      </c>
      <c r="N468">
        <f t="shared" si="52"/>
        <v>1012</v>
      </c>
      <c r="O468" s="4">
        <f t="shared" si="53"/>
        <v>693.15068493150682</v>
      </c>
      <c r="P468" t="s">
        <v>16</v>
      </c>
      <c r="Q468">
        <v>325</v>
      </c>
      <c r="R468">
        <f t="shared" si="54"/>
        <v>32.5</v>
      </c>
      <c r="S468">
        <v>19</v>
      </c>
      <c r="T468">
        <f>gym_members_exercise_tracking[[#This Row],[Water_Intake (liters)]]/10</f>
        <v>1.9</v>
      </c>
      <c r="U468">
        <v>4</v>
      </c>
      <c r="V468">
        <v>2</v>
      </c>
      <c r="W468">
        <v>2658</v>
      </c>
      <c r="X468">
        <f t="shared" si="55"/>
        <v>26.58</v>
      </c>
    </row>
    <row r="469" spans="1:24" x14ac:dyDescent="0.3">
      <c r="A469">
        <v>19</v>
      </c>
      <c r="B469">
        <v>468</v>
      </c>
      <c r="C469" t="s">
        <v>15</v>
      </c>
      <c r="D469">
        <v>986</v>
      </c>
      <c r="E469">
        <f t="shared" si="49"/>
        <v>98.6</v>
      </c>
      <c r="F469">
        <v>17</v>
      </c>
      <c r="G469">
        <f t="shared" si="50"/>
        <v>1.7</v>
      </c>
      <c r="H469">
        <v>197</v>
      </c>
      <c r="I469">
        <v>162</v>
      </c>
      <c r="J469">
        <v>74</v>
      </c>
      <c r="K469">
        <v>83</v>
      </c>
      <c r="L469">
        <f t="shared" si="51"/>
        <v>8.3000000000000007</v>
      </c>
      <c r="M469">
        <v>7400</v>
      </c>
      <c r="N469">
        <f t="shared" si="52"/>
        <v>740</v>
      </c>
      <c r="O469" s="4">
        <f t="shared" si="53"/>
        <v>89.156626506024082</v>
      </c>
      <c r="P469" t="s">
        <v>19</v>
      </c>
      <c r="Q469">
        <v>211</v>
      </c>
      <c r="R469">
        <f t="shared" si="54"/>
        <v>21.1</v>
      </c>
      <c r="S469">
        <v>24</v>
      </c>
      <c r="T469">
        <f>gym_members_exercise_tracking[[#This Row],[Water_Intake (liters)]]/10</f>
        <v>2.4</v>
      </c>
      <c r="U469">
        <v>2</v>
      </c>
      <c r="V469">
        <v>1</v>
      </c>
      <c r="W469">
        <v>3412</v>
      </c>
      <c r="X469">
        <f t="shared" si="55"/>
        <v>34.119999999999997</v>
      </c>
    </row>
    <row r="470" spans="1:24" x14ac:dyDescent="0.3">
      <c r="A470">
        <v>52</v>
      </c>
      <c r="B470">
        <v>469</v>
      </c>
      <c r="C470" t="s">
        <v>17</v>
      </c>
      <c r="D470">
        <v>682</v>
      </c>
      <c r="E470">
        <f t="shared" si="49"/>
        <v>68.2</v>
      </c>
      <c r="F470">
        <v>163</v>
      </c>
      <c r="G470">
        <f t="shared" si="50"/>
        <v>1.63</v>
      </c>
      <c r="H470">
        <v>179</v>
      </c>
      <c r="I470">
        <v>148</v>
      </c>
      <c r="J470">
        <v>67</v>
      </c>
      <c r="K470">
        <v>117</v>
      </c>
      <c r="L470">
        <f t="shared" si="51"/>
        <v>1.17</v>
      </c>
      <c r="M470">
        <v>7790</v>
      </c>
      <c r="N470">
        <f t="shared" si="52"/>
        <v>779</v>
      </c>
      <c r="O470" s="4">
        <f t="shared" si="53"/>
        <v>665.81196581196582</v>
      </c>
      <c r="P470" t="s">
        <v>20</v>
      </c>
      <c r="Q470">
        <v>275</v>
      </c>
      <c r="R470">
        <f t="shared" si="54"/>
        <v>27.5</v>
      </c>
      <c r="S470">
        <v>24</v>
      </c>
      <c r="T470">
        <f>gym_members_exercise_tracking[[#This Row],[Water_Intake (liters)]]/10</f>
        <v>2.4</v>
      </c>
      <c r="U470">
        <v>3</v>
      </c>
      <c r="V470">
        <v>1</v>
      </c>
      <c r="W470">
        <v>2567</v>
      </c>
      <c r="X470">
        <f t="shared" si="55"/>
        <v>25.67</v>
      </c>
    </row>
    <row r="471" spans="1:24" x14ac:dyDescent="0.3">
      <c r="A471">
        <v>40</v>
      </c>
      <c r="B471">
        <v>470</v>
      </c>
      <c r="C471" t="s">
        <v>17</v>
      </c>
      <c r="D471">
        <v>577</v>
      </c>
      <c r="E471">
        <f t="shared" si="49"/>
        <v>57.7</v>
      </c>
      <c r="F471">
        <v>169</v>
      </c>
      <c r="G471">
        <f t="shared" si="50"/>
        <v>1.69</v>
      </c>
      <c r="H471">
        <v>184</v>
      </c>
      <c r="I471">
        <v>156</v>
      </c>
      <c r="J471">
        <v>53</v>
      </c>
      <c r="K471">
        <v>118</v>
      </c>
      <c r="L471">
        <f t="shared" si="51"/>
        <v>1.18</v>
      </c>
      <c r="M471">
        <v>9200</v>
      </c>
      <c r="N471">
        <f t="shared" si="52"/>
        <v>920</v>
      </c>
      <c r="O471" s="4">
        <f t="shared" si="53"/>
        <v>779.66101694915255</v>
      </c>
      <c r="P471" t="s">
        <v>18</v>
      </c>
      <c r="Q471">
        <v>331</v>
      </c>
      <c r="R471">
        <f t="shared" si="54"/>
        <v>33.1</v>
      </c>
      <c r="S471">
        <v>24</v>
      </c>
      <c r="T471">
        <f>gym_members_exercise_tracking[[#This Row],[Water_Intake (liters)]]/10</f>
        <v>2.4</v>
      </c>
      <c r="U471">
        <v>4</v>
      </c>
      <c r="V471">
        <v>2</v>
      </c>
      <c r="W471">
        <v>202</v>
      </c>
      <c r="X471">
        <f t="shared" si="55"/>
        <v>20.2</v>
      </c>
    </row>
    <row r="472" spans="1:24" x14ac:dyDescent="0.3">
      <c r="A472">
        <v>34</v>
      </c>
      <c r="B472">
        <v>471</v>
      </c>
      <c r="C472" t="s">
        <v>15</v>
      </c>
      <c r="D472">
        <v>1246</v>
      </c>
      <c r="E472">
        <f t="shared" si="49"/>
        <v>124.6</v>
      </c>
      <c r="F472">
        <v>163</v>
      </c>
      <c r="G472">
        <f t="shared" si="50"/>
        <v>1.63</v>
      </c>
      <c r="H472">
        <v>161</v>
      </c>
      <c r="I472">
        <v>136</v>
      </c>
      <c r="J472">
        <v>66</v>
      </c>
      <c r="K472">
        <v>141</v>
      </c>
      <c r="L472">
        <f t="shared" si="51"/>
        <v>1.41</v>
      </c>
      <c r="M472">
        <v>10550</v>
      </c>
      <c r="N472">
        <f t="shared" si="52"/>
        <v>1055</v>
      </c>
      <c r="O472" s="4">
        <f t="shared" si="53"/>
        <v>748.22695035460993</v>
      </c>
      <c r="P472" t="s">
        <v>18</v>
      </c>
      <c r="Q472">
        <v>276</v>
      </c>
      <c r="R472">
        <f t="shared" si="54"/>
        <v>27.6</v>
      </c>
      <c r="S472">
        <v>28</v>
      </c>
      <c r="T472">
        <f>gym_members_exercise_tracking[[#This Row],[Water_Intake (liters)]]/10</f>
        <v>2.8</v>
      </c>
      <c r="U472">
        <v>3</v>
      </c>
      <c r="V472">
        <v>2</v>
      </c>
      <c r="W472">
        <v>469</v>
      </c>
      <c r="X472">
        <f t="shared" si="55"/>
        <v>46.9</v>
      </c>
    </row>
    <row r="473" spans="1:24" x14ac:dyDescent="0.3">
      <c r="A473">
        <v>43</v>
      </c>
      <c r="B473">
        <v>472</v>
      </c>
      <c r="C473" t="s">
        <v>17</v>
      </c>
      <c r="D473">
        <v>730</v>
      </c>
      <c r="E473">
        <f t="shared" si="49"/>
        <v>73</v>
      </c>
      <c r="F473">
        <v>159</v>
      </c>
      <c r="G473">
        <f t="shared" si="50"/>
        <v>1.59</v>
      </c>
      <c r="H473">
        <v>191</v>
      </c>
      <c r="I473">
        <v>158</v>
      </c>
      <c r="J473">
        <v>67</v>
      </c>
      <c r="K473">
        <v>131</v>
      </c>
      <c r="L473">
        <f t="shared" si="51"/>
        <v>1.31</v>
      </c>
      <c r="M473">
        <v>9310</v>
      </c>
      <c r="N473">
        <f t="shared" si="52"/>
        <v>931</v>
      </c>
      <c r="O473" s="4">
        <f t="shared" si="53"/>
        <v>710.68702290076328</v>
      </c>
      <c r="P473" t="s">
        <v>16</v>
      </c>
      <c r="Q473">
        <v>289</v>
      </c>
      <c r="R473">
        <f t="shared" si="54"/>
        <v>28.9</v>
      </c>
      <c r="S473">
        <v>22</v>
      </c>
      <c r="T473">
        <f>gym_members_exercise_tracking[[#This Row],[Water_Intake (liters)]]/10</f>
        <v>2.2000000000000002</v>
      </c>
      <c r="U473">
        <v>3</v>
      </c>
      <c r="V473">
        <v>1</v>
      </c>
      <c r="W473">
        <v>2888</v>
      </c>
      <c r="X473">
        <f t="shared" si="55"/>
        <v>28.88</v>
      </c>
    </row>
    <row r="474" spans="1:24" x14ac:dyDescent="0.3">
      <c r="A474">
        <v>25</v>
      </c>
      <c r="B474">
        <v>473</v>
      </c>
      <c r="C474" t="s">
        <v>17</v>
      </c>
      <c r="D474">
        <v>594</v>
      </c>
      <c r="E474">
        <f t="shared" si="49"/>
        <v>59.4</v>
      </c>
      <c r="F474">
        <v>151</v>
      </c>
      <c r="G474">
        <f t="shared" si="50"/>
        <v>1.51</v>
      </c>
      <c r="H474">
        <v>185</v>
      </c>
      <c r="I474">
        <v>161</v>
      </c>
      <c r="J474">
        <v>54</v>
      </c>
      <c r="K474">
        <v>162</v>
      </c>
      <c r="L474">
        <f t="shared" si="51"/>
        <v>1.62</v>
      </c>
      <c r="M474">
        <v>13040</v>
      </c>
      <c r="N474">
        <f t="shared" si="52"/>
        <v>1304</v>
      </c>
      <c r="O474" s="4">
        <f t="shared" si="53"/>
        <v>804.93827160493822</v>
      </c>
      <c r="P474" t="s">
        <v>19</v>
      </c>
      <c r="Q474">
        <v>198</v>
      </c>
      <c r="R474">
        <f t="shared" si="54"/>
        <v>19.8</v>
      </c>
      <c r="S474">
        <v>27</v>
      </c>
      <c r="T474">
        <f>gym_members_exercise_tracking[[#This Row],[Water_Intake (liters)]]/10</f>
        <v>2.7</v>
      </c>
      <c r="U474">
        <v>5</v>
      </c>
      <c r="V474">
        <v>3</v>
      </c>
      <c r="W474">
        <v>2605</v>
      </c>
      <c r="X474">
        <f t="shared" si="55"/>
        <v>26.05</v>
      </c>
    </row>
    <row r="475" spans="1:24" x14ac:dyDescent="0.3">
      <c r="A475">
        <v>46</v>
      </c>
      <c r="B475">
        <v>474</v>
      </c>
      <c r="C475" t="s">
        <v>17</v>
      </c>
      <c r="D475">
        <v>520</v>
      </c>
      <c r="E475">
        <f t="shared" si="49"/>
        <v>52</v>
      </c>
      <c r="F475">
        <v>165</v>
      </c>
      <c r="G475">
        <f t="shared" si="50"/>
        <v>1.65</v>
      </c>
      <c r="H475">
        <v>165</v>
      </c>
      <c r="I475">
        <v>147</v>
      </c>
      <c r="J475">
        <v>63</v>
      </c>
      <c r="K475">
        <v>7</v>
      </c>
      <c r="L475" t="str">
        <f t="shared" si="51"/>
        <v/>
      </c>
      <c r="M475">
        <v>4630</v>
      </c>
      <c r="N475">
        <f t="shared" si="52"/>
        <v>463</v>
      </c>
      <c r="O475" s="4" t="e">
        <f t="shared" si="53"/>
        <v>#VALUE!</v>
      </c>
      <c r="P475" t="s">
        <v>19</v>
      </c>
      <c r="Q475">
        <v>341</v>
      </c>
      <c r="R475">
        <f t="shared" si="54"/>
        <v>34.1</v>
      </c>
      <c r="S475">
        <v>19</v>
      </c>
      <c r="T475">
        <f>gym_members_exercise_tracking[[#This Row],[Water_Intake (liters)]]/10</f>
        <v>1.9</v>
      </c>
      <c r="U475">
        <v>2</v>
      </c>
      <c r="V475">
        <v>1</v>
      </c>
      <c r="W475">
        <v>191</v>
      </c>
      <c r="X475">
        <f t="shared" si="55"/>
        <v>19.100000000000001</v>
      </c>
    </row>
    <row r="476" spans="1:24" x14ac:dyDescent="0.3">
      <c r="A476">
        <v>43</v>
      </c>
      <c r="B476">
        <v>475</v>
      </c>
      <c r="C476" t="s">
        <v>17</v>
      </c>
      <c r="D476">
        <v>422</v>
      </c>
      <c r="E476">
        <f t="shared" si="49"/>
        <v>42.2</v>
      </c>
      <c r="F476">
        <v>165</v>
      </c>
      <c r="G476">
        <f t="shared" si="50"/>
        <v>1.65</v>
      </c>
      <c r="H476">
        <v>162</v>
      </c>
      <c r="I476">
        <v>148</v>
      </c>
      <c r="J476">
        <v>59</v>
      </c>
      <c r="K476">
        <v>133</v>
      </c>
      <c r="L476">
        <f t="shared" si="51"/>
        <v>1.33</v>
      </c>
      <c r="M476">
        <v>8860</v>
      </c>
      <c r="N476">
        <f t="shared" si="52"/>
        <v>886</v>
      </c>
      <c r="O476" s="4">
        <f t="shared" si="53"/>
        <v>666.16541353383457</v>
      </c>
      <c r="P476" t="s">
        <v>19</v>
      </c>
      <c r="Q476">
        <v>346</v>
      </c>
      <c r="R476">
        <f t="shared" si="54"/>
        <v>34.6</v>
      </c>
      <c r="S476">
        <v>23</v>
      </c>
      <c r="T476">
        <f>gym_members_exercise_tracking[[#This Row],[Water_Intake (liters)]]/10</f>
        <v>2.2999999999999998</v>
      </c>
      <c r="U476">
        <v>3</v>
      </c>
      <c r="V476">
        <v>2</v>
      </c>
      <c r="W476">
        <v>155</v>
      </c>
      <c r="X476">
        <f t="shared" si="55"/>
        <v>15.5</v>
      </c>
    </row>
    <row r="477" spans="1:24" x14ac:dyDescent="0.3">
      <c r="A477">
        <v>27</v>
      </c>
      <c r="B477">
        <v>476</v>
      </c>
      <c r="C477" t="s">
        <v>15</v>
      </c>
      <c r="D477">
        <v>893</v>
      </c>
      <c r="E477">
        <f t="shared" si="49"/>
        <v>89.3</v>
      </c>
      <c r="F477">
        <v>164</v>
      </c>
      <c r="G477">
        <f t="shared" si="50"/>
        <v>1.64</v>
      </c>
      <c r="H477">
        <v>192</v>
      </c>
      <c r="I477">
        <v>162</v>
      </c>
      <c r="J477">
        <v>64</v>
      </c>
      <c r="K477">
        <v>182</v>
      </c>
      <c r="L477">
        <f t="shared" si="51"/>
        <v>1.82</v>
      </c>
      <c r="M477">
        <v>16220</v>
      </c>
      <c r="N477">
        <f t="shared" si="52"/>
        <v>1622</v>
      </c>
      <c r="O477" s="4">
        <f t="shared" si="53"/>
        <v>891.20879120879113</v>
      </c>
      <c r="P477" t="s">
        <v>18</v>
      </c>
      <c r="Q477">
        <v>121</v>
      </c>
      <c r="R477">
        <f t="shared" si="54"/>
        <v>12.1</v>
      </c>
      <c r="S477">
        <v>35</v>
      </c>
      <c r="T477">
        <f>gym_members_exercise_tracking[[#This Row],[Water_Intake (liters)]]/10</f>
        <v>3.5</v>
      </c>
      <c r="U477">
        <v>4</v>
      </c>
      <c r="V477">
        <v>3</v>
      </c>
      <c r="W477">
        <v>332</v>
      </c>
      <c r="X477">
        <f t="shared" si="55"/>
        <v>33.200000000000003</v>
      </c>
    </row>
    <row r="478" spans="1:24" x14ac:dyDescent="0.3">
      <c r="A478">
        <v>43</v>
      </c>
      <c r="B478">
        <v>477</v>
      </c>
      <c r="C478" t="s">
        <v>15</v>
      </c>
      <c r="D478">
        <v>1100</v>
      </c>
      <c r="E478">
        <f t="shared" si="49"/>
        <v>110</v>
      </c>
      <c r="F478">
        <v>176</v>
      </c>
      <c r="G478">
        <f t="shared" si="50"/>
        <v>1.76</v>
      </c>
      <c r="H478">
        <v>160</v>
      </c>
      <c r="I478">
        <v>122</v>
      </c>
      <c r="J478">
        <v>50</v>
      </c>
      <c r="K478">
        <v>109</v>
      </c>
      <c r="L478">
        <f t="shared" si="51"/>
        <v>1.0900000000000001</v>
      </c>
      <c r="M478">
        <v>6580</v>
      </c>
      <c r="N478">
        <f t="shared" si="52"/>
        <v>658</v>
      </c>
      <c r="O478" s="4">
        <f t="shared" si="53"/>
        <v>603.66972477064212</v>
      </c>
      <c r="P478" t="s">
        <v>16</v>
      </c>
      <c r="Q478">
        <v>220</v>
      </c>
      <c r="R478">
        <f t="shared" si="54"/>
        <v>22</v>
      </c>
      <c r="S478">
        <v>34</v>
      </c>
      <c r="T478">
        <f>gym_members_exercise_tracking[[#This Row],[Water_Intake (liters)]]/10</f>
        <v>3.4</v>
      </c>
      <c r="U478">
        <v>3</v>
      </c>
      <c r="V478">
        <v>1</v>
      </c>
      <c r="W478">
        <v>3551</v>
      </c>
      <c r="X478">
        <f t="shared" si="55"/>
        <v>35.51</v>
      </c>
    </row>
    <row r="479" spans="1:24" x14ac:dyDescent="0.3">
      <c r="A479">
        <v>51</v>
      </c>
      <c r="B479">
        <v>478</v>
      </c>
      <c r="C479" t="s">
        <v>17</v>
      </c>
      <c r="D479">
        <v>662</v>
      </c>
      <c r="E479">
        <f t="shared" si="49"/>
        <v>66.2</v>
      </c>
      <c r="F479">
        <v>158</v>
      </c>
      <c r="G479">
        <f t="shared" si="50"/>
        <v>1.58</v>
      </c>
      <c r="H479">
        <v>164</v>
      </c>
      <c r="I479">
        <v>129</v>
      </c>
      <c r="J479">
        <v>65</v>
      </c>
      <c r="K479">
        <v>86</v>
      </c>
      <c r="L479">
        <f t="shared" si="51"/>
        <v>8.6</v>
      </c>
      <c r="M479">
        <v>4990</v>
      </c>
      <c r="N479">
        <f t="shared" si="52"/>
        <v>499</v>
      </c>
      <c r="O479" s="4">
        <f t="shared" si="53"/>
        <v>58.02325581395349</v>
      </c>
      <c r="P479" t="s">
        <v>18</v>
      </c>
      <c r="Q479">
        <v>313</v>
      </c>
      <c r="R479">
        <f t="shared" si="54"/>
        <v>31.3</v>
      </c>
      <c r="S479">
        <v>23</v>
      </c>
      <c r="T479">
        <f>gym_members_exercise_tracking[[#This Row],[Water_Intake (liters)]]/10</f>
        <v>2.2999999999999998</v>
      </c>
      <c r="U479">
        <v>3</v>
      </c>
      <c r="V479">
        <v>1</v>
      </c>
      <c r="W479">
        <v>2652</v>
      </c>
      <c r="X479">
        <f t="shared" si="55"/>
        <v>26.52</v>
      </c>
    </row>
    <row r="480" spans="1:24" x14ac:dyDescent="0.3">
      <c r="A480">
        <v>58</v>
      </c>
      <c r="B480">
        <v>479</v>
      </c>
      <c r="C480" t="s">
        <v>15</v>
      </c>
      <c r="D480">
        <v>586</v>
      </c>
      <c r="E480">
        <f t="shared" si="49"/>
        <v>58.6</v>
      </c>
      <c r="F480">
        <v>166</v>
      </c>
      <c r="G480">
        <f t="shared" si="50"/>
        <v>1.66</v>
      </c>
      <c r="H480">
        <v>172</v>
      </c>
      <c r="I480">
        <v>161</v>
      </c>
      <c r="J480">
        <v>60</v>
      </c>
      <c r="K480">
        <v>121</v>
      </c>
      <c r="L480">
        <f t="shared" si="51"/>
        <v>1.21</v>
      </c>
      <c r="M480">
        <v>9640</v>
      </c>
      <c r="N480">
        <f t="shared" si="52"/>
        <v>964</v>
      </c>
      <c r="O480" s="4">
        <f t="shared" si="53"/>
        <v>796.69421487603313</v>
      </c>
      <c r="P480" t="s">
        <v>18</v>
      </c>
      <c r="Q480">
        <v>268</v>
      </c>
      <c r="R480">
        <f t="shared" si="54"/>
        <v>26.8</v>
      </c>
      <c r="S480">
        <v>29</v>
      </c>
      <c r="T480">
        <f>gym_members_exercise_tracking[[#This Row],[Water_Intake (liters)]]/10</f>
        <v>2.9</v>
      </c>
      <c r="U480">
        <v>2</v>
      </c>
      <c r="V480">
        <v>1</v>
      </c>
      <c r="W480">
        <v>2127</v>
      </c>
      <c r="X480">
        <f t="shared" si="55"/>
        <v>21.27</v>
      </c>
    </row>
    <row r="481" spans="1:24" x14ac:dyDescent="0.3">
      <c r="A481">
        <v>24</v>
      </c>
      <c r="B481">
        <v>480</v>
      </c>
      <c r="C481" t="s">
        <v>15</v>
      </c>
      <c r="D481">
        <v>510</v>
      </c>
      <c r="E481">
        <f t="shared" si="49"/>
        <v>51</v>
      </c>
      <c r="F481">
        <v>167</v>
      </c>
      <c r="G481">
        <f t="shared" si="50"/>
        <v>1.67</v>
      </c>
      <c r="H481">
        <v>178</v>
      </c>
      <c r="I481">
        <v>133</v>
      </c>
      <c r="J481">
        <v>72</v>
      </c>
      <c r="K481">
        <v>97</v>
      </c>
      <c r="L481">
        <f t="shared" si="51"/>
        <v>9.6999999999999993</v>
      </c>
      <c r="M481">
        <v>7100</v>
      </c>
      <c r="N481">
        <f t="shared" si="52"/>
        <v>710</v>
      </c>
      <c r="O481" s="4">
        <f t="shared" si="53"/>
        <v>73.195876288659804</v>
      </c>
      <c r="P481" t="s">
        <v>20</v>
      </c>
      <c r="Q481">
        <v>213</v>
      </c>
      <c r="R481">
        <f t="shared" si="54"/>
        <v>21.3</v>
      </c>
      <c r="S481">
        <v>28</v>
      </c>
      <c r="T481">
        <f>gym_members_exercise_tracking[[#This Row],[Water_Intake (liters)]]/10</f>
        <v>2.8</v>
      </c>
      <c r="U481">
        <v>3</v>
      </c>
      <c r="V481">
        <v>1</v>
      </c>
      <c r="W481">
        <v>1829</v>
      </c>
      <c r="X481">
        <f t="shared" si="55"/>
        <v>18.29</v>
      </c>
    </row>
    <row r="482" spans="1:24" x14ac:dyDescent="0.3">
      <c r="A482">
        <v>21</v>
      </c>
      <c r="B482">
        <v>481</v>
      </c>
      <c r="C482" t="s">
        <v>15</v>
      </c>
      <c r="D482">
        <v>1015</v>
      </c>
      <c r="E482">
        <f t="shared" si="49"/>
        <v>101.5</v>
      </c>
      <c r="F482">
        <v>195</v>
      </c>
      <c r="G482">
        <f t="shared" si="50"/>
        <v>1.95</v>
      </c>
      <c r="H482">
        <v>171</v>
      </c>
      <c r="I482">
        <v>131</v>
      </c>
      <c r="J482">
        <v>69</v>
      </c>
      <c r="K482">
        <v>97</v>
      </c>
      <c r="L482">
        <f t="shared" si="51"/>
        <v>9.6999999999999993</v>
      </c>
      <c r="M482">
        <v>6990</v>
      </c>
      <c r="N482">
        <f t="shared" si="52"/>
        <v>699</v>
      </c>
      <c r="O482" s="4">
        <f t="shared" si="53"/>
        <v>72.0618556701031</v>
      </c>
      <c r="P482" t="s">
        <v>16</v>
      </c>
      <c r="Q482">
        <v>279</v>
      </c>
      <c r="R482">
        <f t="shared" si="54"/>
        <v>27.9</v>
      </c>
      <c r="S482">
        <v>31</v>
      </c>
      <c r="T482">
        <f>gym_members_exercise_tracking[[#This Row],[Water_Intake (liters)]]/10</f>
        <v>3.1</v>
      </c>
      <c r="U482">
        <v>3</v>
      </c>
      <c r="V482">
        <v>1</v>
      </c>
      <c r="W482">
        <v>2669</v>
      </c>
      <c r="X482">
        <f t="shared" si="55"/>
        <v>26.69</v>
      </c>
    </row>
    <row r="483" spans="1:24" x14ac:dyDescent="0.3">
      <c r="A483">
        <v>28</v>
      </c>
      <c r="B483">
        <v>482</v>
      </c>
      <c r="C483" t="s">
        <v>15</v>
      </c>
      <c r="D483">
        <v>1142</v>
      </c>
      <c r="E483">
        <f t="shared" si="49"/>
        <v>114.2</v>
      </c>
      <c r="F483">
        <v>187</v>
      </c>
      <c r="G483">
        <f t="shared" si="50"/>
        <v>1.87</v>
      </c>
      <c r="H483">
        <v>184</v>
      </c>
      <c r="I483">
        <v>166</v>
      </c>
      <c r="J483">
        <v>55</v>
      </c>
      <c r="K483">
        <v>105</v>
      </c>
      <c r="L483">
        <f t="shared" si="51"/>
        <v>1.05</v>
      </c>
      <c r="M483">
        <v>9590</v>
      </c>
      <c r="N483">
        <f t="shared" si="52"/>
        <v>959</v>
      </c>
      <c r="O483" s="4">
        <f t="shared" si="53"/>
        <v>913.33333333333326</v>
      </c>
      <c r="P483" t="s">
        <v>20</v>
      </c>
      <c r="Q483">
        <v>202</v>
      </c>
      <c r="R483">
        <f t="shared" si="54"/>
        <v>20.2</v>
      </c>
      <c r="S483">
        <v>32</v>
      </c>
      <c r="T483">
        <f>gym_members_exercise_tracking[[#This Row],[Water_Intake (liters)]]/10</f>
        <v>3.2</v>
      </c>
      <c r="U483">
        <v>3</v>
      </c>
      <c r="V483">
        <v>2</v>
      </c>
      <c r="W483">
        <v>3266</v>
      </c>
      <c r="X483">
        <f t="shared" si="55"/>
        <v>32.659999999999997</v>
      </c>
    </row>
    <row r="484" spans="1:24" x14ac:dyDescent="0.3">
      <c r="A484">
        <v>46</v>
      </c>
      <c r="B484">
        <v>483</v>
      </c>
      <c r="C484" t="s">
        <v>15</v>
      </c>
      <c r="D484">
        <v>544</v>
      </c>
      <c r="E484">
        <f t="shared" si="49"/>
        <v>54.4</v>
      </c>
      <c r="F484">
        <v>172</v>
      </c>
      <c r="G484">
        <f t="shared" si="50"/>
        <v>1.72</v>
      </c>
      <c r="H484">
        <v>194</v>
      </c>
      <c r="I484">
        <v>161</v>
      </c>
      <c r="J484">
        <v>73</v>
      </c>
      <c r="K484">
        <v>91</v>
      </c>
      <c r="L484">
        <f t="shared" si="51"/>
        <v>9.1</v>
      </c>
      <c r="M484">
        <v>7250</v>
      </c>
      <c r="N484">
        <f t="shared" si="52"/>
        <v>725</v>
      </c>
      <c r="O484" s="4">
        <f t="shared" si="53"/>
        <v>79.670329670329679</v>
      </c>
      <c r="P484" t="s">
        <v>19</v>
      </c>
      <c r="Q484">
        <v>248</v>
      </c>
      <c r="R484">
        <f t="shared" si="54"/>
        <v>24.8</v>
      </c>
      <c r="S484">
        <v>29</v>
      </c>
      <c r="T484">
        <f>gym_members_exercise_tracking[[#This Row],[Water_Intake (liters)]]/10</f>
        <v>2.9</v>
      </c>
      <c r="U484">
        <v>2</v>
      </c>
      <c r="V484">
        <v>1</v>
      </c>
      <c r="W484">
        <v>1839</v>
      </c>
      <c r="X484">
        <f t="shared" si="55"/>
        <v>18.39</v>
      </c>
    </row>
    <row r="485" spans="1:24" x14ac:dyDescent="0.3">
      <c r="A485">
        <v>53</v>
      </c>
      <c r="B485">
        <v>484</v>
      </c>
      <c r="C485" t="s">
        <v>17</v>
      </c>
      <c r="D485">
        <v>524</v>
      </c>
      <c r="E485">
        <f t="shared" si="49"/>
        <v>52.4</v>
      </c>
      <c r="F485">
        <v>157</v>
      </c>
      <c r="G485">
        <f t="shared" si="50"/>
        <v>1.57</v>
      </c>
      <c r="H485">
        <v>171</v>
      </c>
      <c r="I485">
        <v>149</v>
      </c>
      <c r="J485">
        <v>71</v>
      </c>
      <c r="K485">
        <v>134</v>
      </c>
      <c r="L485">
        <f t="shared" si="51"/>
        <v>1.34</v>
      </c>
      <c r="M485">
        <v>8980</v>
      </c>
      <c r="N485">
        <f t="shared" si="52"/>
        <v>898</v>
      </c>
      <c r="O485" s="4">
        <f t="shared" si="53"/>
        <v>670.14925373134326</v>
      </c>
      <c r="P485" t="s">
        <v>18</v>
      </c>
      <c r="Q485">
        <v>283</v>
      </c>
      <c r="R485">
        <f t="shared" si="54"/>
        <v>28.3</v>
      </c>
      <c r="S485">
        <v>22</v>
      </c>
      <c r="T485">
        <f>gym_members_exercise_tracking[[#This Row],[Water_Intake (liters)]]/10</f>
        <v>2.2000000000000002</v>
      </c>
      <c r="U485">
        <v>3</v>
      </c>
      <c r="V485">
        <v>2</v>
      </c>
      <c r="W485">
        <v>2126</v>
      </c>
      <c r="X485">
        <f t="shared" si="55"/>
        <v>21.26</v>
      </c>
    </row>
    <row r="486" spans="1:24" x14ac:dyDescent="0.3">
      <c r="A486">
        <v>42</v>
      </c>
      <c r="B486">
        <v>485</v>
      </c>
      <c r="C486" t="s">
        <v>15</v>
      </c>
      <c r="D486">
        <v>852</v>
      </c>
      <c r="E486">
        <f t="shared" si="49"/>
        <v>85.2</v>
      </c>
      <c r="F486">
        <v>181</v>
      </c>
      <c r="G486">
        <f t="shared" si="50"/>
        <v>1.81</v>
      </c>
      <c r="H486">
        <v>189</v>
      </c>
      <c r="I486">
        <v>151</v>
      </c>
      <c r="J486">
        <v>65</v>
      </c>
      <c r="K486">
        <v>154</v>
      </c>
      <c r="L486">
        <f t="shared" si="51"/>
        <v>1.54</v>
      </c>
      <c r="M486">
        <v>11510</v>
      </c>
      <c r="N486">
        <f t="shared" si="52"/>
        <v>1151</v>
      </c>
      <c r="O486" s="4">
        <f t="shared" si="53"/>
        <v>747.40259740259739</v>
      </c>
      <c r="P486" t="s">
        <v>16</v>
      </c>
      <c r="Q486">
        <v>137</v>
      </c>
      <c r="R486">
        <f t="shared" si="54"/>
        <v>13.7</v>
      </c>
      <c r="S486">
        <v>35</v>
      </c>
      <c r="T486">
        <f>gym_members_exercise_tracking[[#This Row],[Water_Intake (liters)]]/10</f>
        <v>3.5</v>
      </c>
      <c r="U486">
        <v>5</v>
      </c>
      <c r="V486">
        <v>3</v>
      </c>
      <c r="W486">
        <v>2601</v>
      </c>
      <c r="X486">
        <f t="shared" si="55"/>
        <v>26.01</v>
      </c>
    </row>
    <row r="487" spans="1:24" x14ac:dyDescent="0.3">
      <c r="A487">
        <v>38</v>
      </c>
      <c r="B487">
        <v>486</v>
      </c>
      <c r="C487" t="s">
        <v>15</v>
      </c>
      <c r="D487">
        <v>836</v>
      </c>
      <c r="E487">
        <f t="shared" si="49"/>
        <v>83.6</v>
      </c>
      <c r="F487">
        <v>174</v>
      </c>
      <c r="G487">
        <f t="shared" si="50"/>
        <v>1.74</v>
      </c>
      <c r="H487">
        <v>164</v>
      </c>
      <c r="I487">
        <v>151</v>
      </c>
      <c r="J487">
        <v>51</v>
      </c>
      <c r="K487">
        <v>166</v>
      </c>
      <c r="L487">
        <f t="shared" si="51"/>
        <v>1.66</v>
      </c>
      <c r="M487">
        <v>13790</v>
      </c>
      <c r="N487">
        <f t="shared" si="52"/>
        <v>1379</v>
      </c>
      <c r="O487" s="4">
        <f t="shared" si="53"/>
        <v>830.72289156626505</v>
      </c>
      <c r="P487" t="s">
        <v>19</v>
      </c>
      <c r="Q487">
        <v>116</v>
      </c>
      <c r="R487">
        <f t="shared" si="54"/>
        <v>11.6</v>
      </c>
      <c r="S487">
        <v>35</v>
      </c>
      <c r="T487">
        <f>gym_members_exercise_tracking[[#This Row],[Water_Intake (liters)]]/10</f>
        <v>3.5</v>
      </c>
      <c r="U487">
        <v>5</v>
      </c>
      <c r="V487">
        <v>3</v>
      </c>
      <c r="W487">
        <v>2761</v>
      </c>
      <c r="X487">
        <f t="shared" si="55"/>
        <v>27.61</v>
      </c>
    </row>
    <row r="488" spans="1:24" x14ac:dyDescent="0.3">
      <c r="A488">
        <v>53</v>
      </c>
      <c r="B488">
        <v>487</v>
      </c>
      <c r="C488" t="s">
        <v>15</v>
      </c>
      <c r="D488">
        <v>1154</v>
      </c>
      <c r="E488">
        <f t="shared" si="49"/>
        <v>115.4</v>
      </c>
      <c r="F488">
        <v>192</v>
      </c>
      <c r="G488">
        <f t="shared" si="50"/>
        <v>1.92</v>
      </c>
      <c r="H488">
        <v>193</v>
      </c>
      <c r="I488">
        <v>161</v>
      </c>
      <c r="J488">
        <v>50</v>
      </c>
      <c r="K488">
        <v>136</v>
      </c>
      <c r="L488">
        <f t="shared" si="51"/>
        <v>1.36</v>
      </c>
      <c r="M488">
        <v>10840</v>
      </c>
      <c r="N488">
        <f t="shared" si="52"/>
        <v>1084</v>
      </c>
      <c r="O488" s="4">
        <f t="shared" si="53"/>
        <v>797.05882352941171</v>
      </c>
      <c r="P488" t="s">
        <v>16</v>
      </c>
      <c r="Q488">
        <v>283</v>
      </c>
      <c r="R488">
        <f t="shared" si="54"/>
        <v>28.3</v>
      </c>
      <c r="S488">
        <v>22</v>
      </c>
      <c r="T488">
        <f>gym_members_exercise_tracking[[#This Row],[Water_Intake (liters)]]/10</f>
        <v>2.2000000000000002</v>
      </c>
      <c r="U488">
        <v>4</v>
      </c>
      <c r="V488">
        <v>2</v>
      </c>
      <c r="W488">
        <v>313</v>
      </c>
      <c r="X488">
        <f t="shared" si="55"/>
        <v>31.3</v>
      </c>
    </row>
    <row r="489" spans="1:24" x14ac:dyDescent="0.3">
      <c r="A489">
        <v>27</v>
      </c>
      <c r="B489">
        <v>488</v>
      </c>
      <c r="C489" t="s">
        <v>15</v>
      </c>
      <c r="D489">
        <v>712</v>
      </c>
      <c r="E489">
        <f t="shared" si="49"/>
        <v>71.2</v>
      </c>
      <c r="F489">
        <v>197</v>
      </c>
      <c r="G489">
        <f t="shared" si="50"/>
        <v>1.97</v>
      </c>
      <c r="H489">
        <v>181</v>
      </c>
      <c r="I489">
        <v>151</v>
      </c>
      <c r="J489">
        <v>73</v>
      </c>
      <c r="K489">
        <v>74</v>
      </c>
      <c r="L489">
        <f t="shared" si="51"/>
        <v>7.4</v>
      </c>
      <c r="M489">
        <v>6150</v>
      </c>
      <c r="N489">
        <f t="shared" si="52"/>
        <v>615</v>
      </c>
      <c r="O489" s="4">
        <f t="shared" si="53"/>
        <v>83.108108108108098</v>
      </c>
      <c r="P489" t="s">
        <v>18</v>
      </c>
      <c r="Q489">
        <v>259</v>
      </c>
      <c r="R489">
        <f t="shared" si="54"/>
        <v>25.9</v>
      </c>
      <c r="S489">
        <v>36</v>
      </c>
      <c r="T489">
        <f>gym_members_exercise_tracking[[#This Row],[Water_Intake (liters)]]/10</f>
        <v>3.6</v>
      </c>
      <c r="U489">
        <v>3</v>
      </c>
      <c r="V489">
        <v>1</v>
      </c>
      <c r="W489">
        <v>1835</v>
      </c>
      <c r="X489">
        <f t="shared" si="55"/>
        <v>18.350000000000001</v>
      </c>
    </row>
    <row r="490" spans="1:24" x14ac:dyDescent="0.3">
      <c r="A490">
        <v>54</v>
      </c>
      <c r="B490">
        <v>489</v>
      </c>
      <c r="C490" t="s">
        <v>17</v>
      </c>
      <c r="D490">
        <v>781</v>
      </c>
      <c r="E490">
        <f t="shared" si="49"/>
        <v>78.099999999999994</v>
      </c>
      <c r="F490">
        <v>16</v>
      </c>
      <c r="G490">
        <f t="shared" si="50"/>
        <v>1.6</v>
      </c>
      <c r="H490">
        <v>198</v>
      </c>
      <c r="I490">
        <v>145</v>
      </c>
      <c r="J490">
        <v>73</v>
      </c>
      <c r="K490">
        <v>11</v>
      </c>
      <c r="L490">
        <f t="shared" si="51"/>
        <v>1.1000000000000001</v>
      </c>
      <c r="M490">
        <v>7180</v>
      </c>
      <c r="N490">
        <f t="shared" si="52"/>
        <v>718</v>
      </c>
      <c r="O490" s="4">
        <f t="shared" si="53"/>
        <v>652.72727272727263</v>
      </c>
      <c r="P490" t="s">
        <v>16</v>
      </c>
      <c r="Q490">
        <v>329</v>
      </c>
      <c r="R490">
        <f t="shared" si="54"/>
        <v>32.9</v>
      </c>
      <c r="S490">
        <v>24</v>
      </c>
      <c r="T490">
        <f>gym_members_exercise_tracking[[#This Row],[Water_Intake (liters)]]/10</f>
        <v>2.4</v>
      </c>
      <c r="U490">
        <v>4</v>
      </c>
      <c r="V490">
        <v>2</v>
      </c>
      <c r="W490">
        <v>3051</v>
      </c>
      <c r="X490">
        <f t="shared" si="55"/>
        <v>30.51</v>
      </c>
    </row>
    <row r="491" spans="1:24" x14ac:dyDescent="0.3">
      <c r="A491">
        <v>26</v>
      </c>
      <c r="B491">
        <v>490</v>
      </c>
      <c r="C491" t="s">
        <v>17</v>
      </c>
      <c r="D491">
        <v>542</v>
      </c>
      <c r="E491">
        <f t="shared" si="49"/>
        <v>54.2</v>
      </c>
      <c r="F491">
        <v>165</v>
      </c>
      <c r="G491">
        <f t="shared" si="50"/>
        <v>1.65</v>
      </c>
      <c r="H491">
        <v>172</v>
      </c>
      <c r="I491">
        <v>120</v>
      </c>
      <c r="J491">
        <v>58</v>
      </c>
      <c r="K491">
        <v>107</v>
      </c>
      <c r="L491">
        <f t="shared" si="51"/>
        <v>1.07</v>
      </c>
      <c r="M491">
        <v>6420</v>
      </c>
      <c r="N491">
        <f t="shared" si="52"/>
        <v>642</v>
      </c>
      <c r="O491" s="4">
        <f t="shared" si="53"/>
        <v>600</v>
      </c>
      <c r="P491" t="s">
        <v>19</v>
      </c>
      <c r="Q491">
        <v>349</v>
      </c>
      <c r="R491">
        <f t="shared" si="54"/>
        <v>34.9</v>
      </c>
      <c r="S491">
        <v>19</v>
      </c>
      <c r="T491">
        <f>gym_members_exercise_tracking[[#This Row],[Water_Intake (liters)]]/10</f>
        <v>1.9</v>
      </c>
      <c r="U491">
        <v>4</v>
      </c>
      <c r="V491">
        <v>2</v>
      </c>
      <c r="W491">
        <v>1991</v>
      </c>
      <c r="X491">
        <f t="shared" si="55"/>
        <v>19.91</v>
      </c>
    </row>
    <row r="492" spans="1:24" x14ac:dyDescent="0.3">
      <c r="A492">
        <v>41</v>
      </c>
      <c r="B492">
        <v>491</v>
      </c>
      <c r="C492" t="s">
        <v>17</v>
      </c>
      <c r="D492">
        <v>776</v>
      </c>
      <c r="E492">
        <f t="shared" si="49"/>
        <v>77.599999999999994</v>
      </c>
      <c r="F492">
        <v>176</v>
      </c>
      <c r="G492">
        <f t="shared" si="50"/>
        <v>1.76</v>
      </c>
      <c r="H492">
        <v>162</v>
      </c>
      <c r="I492">
        <v>161</v>
      </c>
      <c r="J492">
        <v>71</v>
      </c>
      <c r="K492">
        <v>127</v>
      </c>
      <c r="L492">
        <f t="shared" si="51"/>
        <v>1.27</v>
      </c>
      <c r="M492">
        <v>9200</v>
      </c>
      <c r="N492">
        <f t="shared" si="52"/>
        <v>920</v>
      </c>
      <c r="O492" s="4">
        <f t="shared" si="53"/>
        <v>724.40944881889766</v>
      </c>
      <c r="P492" t="s">
        <v>20</v>
      </c>
      <c r="Q492">
        <v>318</v>
      </c>
      <c r="R492">
        <f t="shared" si="54"/>
        <v>31.8</v>
      </c>
      <c r="S492">
        <v>22</v>
      </c>
      <c r="T492">
        <f>gym_members_exercise_tracking[[#This Row],[Water_Intake (liters)]]/10</f>
        <v>2.2000000000000002</v>
      </c>
      <c r="U492">
        <v>4</v>
      </c>
      <c r="V492">
        <v>2</v>
      </c>
      <c r="W492">
        <v>2505</v>
      </c>
      <c r="X492">
        <f t="shared" si="55"/>
        <v>25.05</v>
      </c>
    </row>
    <row r="493" spans="1:24" x14ac:dyDescent="0.3">
      <c r="A493">
        <v>52</v>
      </c>
      <c r="B493">
        <v>492</v>
      </c>
      <c r="C493" t="s">
        <v>17</v>
      </c>
      <c r="D493">
        <v>441</v>
      </c>
      <c r="E493">
        <f t="shared" si="49"/>
        <v>44.1</v>
      </c>
      <c r="F493">
        <v>162</v>
      </c>
      <c r="G493">
        <f t="shared" si="50"/>
        <v>1.62</v>
      </c>
      <c r="H493">
        <v>179</v>
      </c>
      <c r="I493">
        <v>121</v>
      </c>
      <c r="J493">
        <v>61</v>
      </c>
      <c r="K493">
        <v>141</v>
      </c>
      <c r="L493">
        <f t="shared" si="51"/>
        <v>1.41</v>
      </c>
      <c r="M493">
        <v>7680</v>
      </c>
      <c r="N493">
        <f t="shared" si="52"/>
        <v>768</v>
      </c>
      <c r="O493" s="4">
        <f t="shared" si="53"/>
        <v>544.68085106382978</v>
      </c>
      <c r="P493" t="s">
        <v>18</v>
      </c>
      <c r="Q493">
        <v>348</v>
      </c>
      <c r="R493">
        <f t="shared" si="54"/>
        <v>34.799999999999997</v>
      </c>
      <c r="S493">
        <v>16</v>
      </c>
      <c r="T493">
        <f>gym_members_exercise_tracking[[#This Row],[Water_Intake (liters)]]/10</f>
        <v>1.6</v>
      </c>
      <c r="U493">
        <v>3</v>
      </c>
      <c r="V493">
        <v>1</v>
      </c>
      <c r="W493">
        <v>168</v>
      </c>
      <c r="X493">
        <f t="shared" si="55"/>
        <v>16.8</v>
      </c>
    </row>
    <row r="494" spans="1:24" x14ac:dyDescent="0.3">
      <c r="A494">
        <v>52</v>
      </c>
      <c r="B494">
        <v>493</v>
      </c>
      <c r="C494" t="s">
        <v>15</v>
      </c>
      <c r="D494">
        <v>855</v>
      </c>
      <c r="E494">
        <f t="shared" si="49"/>
        <v>85.5</v>
      </c>
      <c r="F494">
        <v>18</v>
      </c>
      <c r="G494">
        <f t="shared" si="50"/>
        <v>1.8</v>
      </c>
      <c r="H494">
        <v>190</v>
      </c>
      <c r="I494">
        <v>136</v>
      </c>
      <c r="J494">
        <v>66</v>
      </c>
      <c r="K494">
        <v>17</v>
      </c>
      <c r="L494">
        <f t="shared" si="51"/>
        <v>1.7</v>
      </c>
      <c r="M494">
        <v>11440</v>
      </c>
      <c r="N494">
        <f t="shared" si="52"/>
        <v>1144</v>
      </c>
      <c r="O494" s="4">
        <f t="shared" si="53"/>
        <v>672.94117647058829</v>
      </c>
      <c r="P494" t="s">
        <v>20</v>
      </c>
      <c r="Q494">
        <v>101</v>
      </c>
      <c r="R494">
        <f t="shared" si="54"/>
        <v>10.1</v>
      </c>
      <c r="S494">
        <v>35</v>
      </c>
      <c r="T494">
        <f>gym_members_exercise_tracking[[#This Row],[Water_Intake (liters)]]/10</f>
        <v>3.5</v>
      </c>
      <c r="U494">
        <v>5</v>
      </c>
      <c r="V494">
        <v>3</v>
      </c>
      <c r="W494">
        <v>2639</v>
      </c>
      <c r="X494">
        <f t="shared" si="55"/>
        <v>26.39</v>
      </c>
    </row>
    <row r="495" spans="1:24" x14ac:dyDescent="0.3">
      <c r="A495">
        <v>53</v>
      </c>
      <c r="B495">
        <v>494</v>
      </c>
      <c r="C495" t="s">
        <v>17</v>
      </c>
      <c r="D495">
        <v>478</v>
      </c>
      <c r="E495">
        <f t="shared" si="49"/>
        <v>47.8</v>
      </c>
      <c r="F495">
        <v>176</v>
      </c>
      <c r="G495">
        <f t="shared" si="50"/>
        <v>1.76</v>
      </c>
      <c r="H495">
        <v>164</v>
      </c>
      <c r="I495">
        <v>149</v>
      </c>
      <c r="J495">
        <v>74</v>
      </c>
      <c r="K495">
        <v>106</v>
      </c>
      <c r="L495">
        <f t="shared" si="51"/>
        <v>1.06</v>
      </c>
      <c r="M495">
        <v>7110</v>
      </c>
      <c r="N495">
        <f t="shared" si="52"/>
        <v>711</v>
      </c>
      <c r="O495" s="4">
        <f t="shared" si="53"/>
        <v>670.75471698113199</v>
      </c>
      <c r="P495" t="s">
        <v>18</v>
      </c>
      <c r="Q495">
        <v>284</v>
      </c>
      <c r="R495">
        <f t="shared" si="54"/>
        <v>28.4</v>
      </c>
      <c r="S495">
        <v>15</v>
      </c>
      <c r="T495">
        <f>gym_members_exercise_tracking[[#This Row],[Water_Intake (liters)]]/10</f>
        <v>1.5</v>
      </c>
      <c r="U495">
        <v>4</v>
      </c>
      <c r="V495">
        <v>2</v>
      </c>
      <c r="W495">
        <v>1543</v>
      </c>
      <c r="X495">
        <f t="shared" si="55"/>
        <v>15.43</v>
      </c>
    </row>
    <row r="496" spans="1:24" x14ac:dyDescent="0.3">
      <c r="A496">
        <v>35</v>
      </c>
      <c r="B496">
        <v>495</v>
      </c>
      <c r="C496" t="s">
        <v>15</v>
      </c>
      <c r="D496">
        <v>1025</v>
      </c>
      <c r="E496">
        <f t="shared" si="49"/>
        <v>102.5</v>
      </c>
      <c r="F496">
        <v>194</v>
      </c>
      <c r="G496">
        <f t="shared" si="50"/>
        <v>1.94</v>
      </c>
      <c r="H496">
        <v>183</v>
      </c>
      <c r="I496">
        <v>158</v>
      </c>
      <c r="J496">
        <v>64</v>
      </c>
      <c r="K496">
        <v>84</v>
      </c>
      <c r="L496">
        <f t="shared" si="51"/>
        <v>8.4</v>
      </c>
      <c r="M496">
        <v>7300</v>
      </c>
      <c r="N496">
        <f t="shared" si="52"/>
        <v>730</v>
      </c>
      <c r="O496" s="4">
        <f t="shared" si="53"/>
        <v>86.904761904761898</v>
      </c>
      <c r="P496" t="s">
        <v>19</v>
      </c>
      <c r="Q496">
        <v>211</v>
      </c>
      <c r="R496">
        <f t="shared" si="54"/>
        <v>21.1</v>
      </c>
      <c r="S496">
        <v>24</v>
      </c>
      <c r="T496">
        <f>gym_members_exercise_tracking[[#This Row],[Water_Intake (liters)]]/10</f>
        <v>2.4</v>
      </c>
      <c r="U496">
        <v>2</v>
      </c>
      <c r="V496">
        <v>1</v>
      </c>
      <c r="W496">
        <v>2723</v>
      </c>
      <c r="X496">
        <f t="shared" si="55"/>
        <v>27.23</v>
      </c>
    </row>
    <row r="497" spans="1:24" x14ac:dyDescent="0.3">
      <c r="A497">
        <v>56</v>
      </c>
      <c r="B497">
        <v>496</v>
      </c>
      <c r="C497" t="s">
        <v>15</v>
      </c>
      <c r="D497">
        <v>1180</v>
      </c>
      <c r="E497">
        <f t="shared" si="49"/>
        <v>118</v>
      </c>
      <c r="F497">
        <v>19</v>
      </c>
      <c r="G497">
        <f t="shared" si="50"/>
        <v>1.9</v>
      </c>
      <c r="H497">
        <v>199</v>
      </c>
      <c r="I497">
        <v>126</v>
      </c>
      <c r="J497">
        <v>68</v>
      </c>
      <c r="K497">
        <v>66</v>
      </c>
      <c r="L497">
        <f t="shared" si="51"/>
        <v>6.6</v>
      </c>
      <c r="M497">
        <v>4120</v>
      </c>
      <c r="N497">
        <f t="shared" si="52"/>
        <v>412</v>
      </c>
      <c r="O497" s="4">
        <f t="shared" si="53"/>
        <v>62.424242424242429</v>
      </c>
      <c r="P497" t="s">
        <v>18</v>
      </c>
      <c r="Q497">
        <v>226</v>
      </c>
      <c r="R497">
        <f t="shared" si="54"/>
        <v>22.6</v>
      </c>
      <c r="S497">
        <v>32</v>
      </c>
      <c r="T497">
        <f>gym_members_exercise_tracking[[#This Row],[Water_Intake (liters)]]/10</f>
        <v>3.2</v>
      </c>
      <c r="U497">
        <v>2</v>
      </c>
      <c r="V497">
        <v>1</v>
      </c>
      <c r="W497">
        <v>3269</v>
      </c>
      <c r="X497">
        <f t="shared" si="55"/>
        <v>32.69</v>
      </c>
    </row>
    <row r="498" spans="1:24" x14ac:dyDescent="0.3">
      <c r="A498">
        <v>49</v>
      </c>
      <c r="B498">
        <v>497</v>
      </c>
      <c r="C498" t="s">
        <v>15</v>
      </c>
      <c r="D498">
        <v>823</v>
      </c>
      <c r="E498">
        <f t="shared" si="49"/>
        <v>82.3</v>
      </c>
      <c r="F498">
        <v>184</v>
      </c>
      <c r="G498">
        <f t="shared" si="50"/>
        <v>1.84</v>
      </c>
      <c r="H498">
        <v>192</v>
      </c>
      <c r="I498">
        <v>146</v>
      </c>
      <c r="J498">
        <v>71</v>
      </c>
      <c r="K498">
        <v>129</v>
      </c>
      <c r="L498">
        <f t="shared" si="51"/>
        <v>1.29</v>
      </c>
      <c r="M498">
        <v>9320</v>
      </c>
      <c r="N498">
        <f t="shared" si="52"/>
        <v>932</v>
      </c>
      <c r="O498" s="4">
        <f t="shared" si="53"/>
        <v>722.48062015503876</v>
      </c>
      <c r="P498" t="s">
        <v>20</v>
      </c>
      <c r="Q498">
        <v>284</v>
      </c>
      <c r="R498">
        <f t="shared" si="54"/>
        <v>28.4</v>
      </c>
      <c r="S498">
        <v>34</v>
      </c>
      <c r="T498">
        <f>gym_members_exercise_tracking[[#This Row],[Water_Intake (liters)]]/10</f>
        <v>3.4</v>
      </c>
      <c r="U498">
        <v>4</v>
      </c>
      <c r="V498">
        <v>2</v>
      </c>
      <c r="W498">
        <v>2431</v>
      </c>
      <c r="X498">
        <f t="shared" si="55"/>
        <v>24.31</v>
      </c>
    </row>
    <row r="499" spans="1:24" x14ac:dyDescent="0.3">
      <c r="A499">
        <v>41</v>
      </c>
      <c r="B499">
        <v>498</v>
      </c>
      <c r="C499" t="s">
        <v>15</v>
      </c>
      <c r="D499">
        <v>816</v>
      </c>
      <c r="E499">
        <f t="shared" si="49"/>
        <v>81.599999999999994</v>
      </c>
      <c r="F499">
        <v>187</v>
      </c>
      <c r="G499">
        <f t="shared" si="50"/>
        <v>1.87</v>
      </c>
      <c r="H499">
        <v>167</v>
      </c>
      <c r="I499">
        <v>128</v>
      </c>
      <c r="J499">
        <v>59</v>
      </c>
      <c r="K499">
        <v>187</v>
      </c>
      <c r="L499">
        <f t="shared" si="51"/>
        <v>1.87</v>
      </c>
      <c r="M499">
        <v>11850</v>
      </c>
      <c r="N499">
        <f t="shared" si="52"/>
        <v>1185</v>
      </c>
      <c r="O499" s="4">
        <f t="shared" si="53"/>
        <v>633.68983957219245</v>
      </c>
      <c r="P499" t="s">
        <v>18</v>
      </c>
      <c r="Q499">
        <v>102</v>
      </c>
      <c r="R499">
        <f t="shared" si="54"/>
        <v>10.199999999999999</v>
      </c>
      <c r="S499">
        <v>35</v>
      </c>
      <c r="T499">
        <f>gym_members_exercise_tracking[[#This Row],[Water_Intake (liters)]]/10</f>
        <v>3.5</v>
      </c>
      <c r="U499">
        <v>5</v>
      </c>
      <c r="V499">
        <v>3</v>
      </c>
      <c r="W499">
        <v>2333</v>
      </c>
      <c r="X499">
        <f t="shared" si="55"/>
        <v>23.33</v>
      </c>
    </row>
    <row r="500" spans="1:24" x14ac:dyDescent="0.3">
      <c r="A500">
        <v>40</v>
      </c>
      <c r="B500">
        <v>499</v>
      </c>
      <c r="C500" t="s">
        <v>15</v>
      </c>
      <c r="D500">
        <v>602</v>
      </c>
      <c r="E500">
        <f t="shared" si="49"/>
        <v>60.2</v>
      </c>
      <c r="F500">
        <v>188</v>
      </c>
      <c r="G500">
        <f t="shared" si="50"/>
        <v>1.88</v>
      </c>
      <c r="H500">
        <v>183</v>
      </c>
      <c r="I500">
        <v>141</v>
      </c>
      <c r="J500">
        <v>61</v>
      </c>
      <c r="K500">
        <v>122</v>
      </c>
      <c r="L500">
        <f t="shared" si="51"/>
        <v>1.22</v>
      </c>
      <c r="M500">
        <v>9460</v>
      </c>
      <c r="N500">
        <f t="shared" si="52"/>
        <v>946</v>
      </c>
      <c r="O500" s="4">
        <f t="shared" si="53"/>
        <v>775.40983606557381</v>
      </c>
      <c r="P500" t="s">
        <v>19</v>
      </c>
      <c r="Q500">
        <v>252</v>
      </c>
      <c r="R500">
        <f t="shared" si="54"/>
        <v>25.2</v>
      </c>
      <c r="S500">
        <v>30</v>
      </c>
      <c r="T500">
        <f>gym_members_exercise_tracking[[#This Row],[Water_Intake (liters)]]/10</f>
        <v>3</v>
      </c>
      <c r="U500">
        <v>3</v>
      </c>
      <c r="V500">
        <v>2</v>
      </c>
      <c r="W500">
        <v>1703</v>
      </c>
      <c r="X500">
        <f t="shared" si="55"/>
        <v>17.03</v>
      </c>
    </row>
    <row r="501" spans="1:24" x14ac:dyDescent="0.3">
      <c r="A501">
        <v>49</v>
      </c>
      <c r="B501">
        <v>500</v>
      </c>
      <c r="C501" t="s">
        <v>17</v>
      </c>
      <c r="D501">
        <v>492</v>
      </c>
      <c r="E501">
        <f t="shared" si="49"/>
        <v>49.2</v>
      </c>
      <c r="F501">
        <v>154</v>
      </c>
      <c r="G501">
        <f t="shared" si="50"/>
        <v>1.54</v>
      </c>
      <c r="H501">
        <v>179</v>
      </c>
      <c r="I501">
        <v>153</v>
      </c>
      <c r="J501">
        <v>63</v>
      </c>
      <c r="K501">
        <v>128</v>
      </c>
      <c r="L501">
        <f t="shared" si="51"/>
        <v>1.28</v>
      </c>
      <c r="M501">
        <v>8810</v>
      </c>
      <c r="N501">
        <f t="shared" si="52"/>
        <v>881</v>
      </c>
      <c r="O501" s="4">
        <f t="shared" si="53"/>
        <v>688.28125</v>
      </c>
      <c r="P501" t="s">
        <v>18</v>
      </c>
      <c r="Q501">
        <v>307</v>
      </c>
      <c r="R501">
        <f t="shared" si="54"/>
        <v>30.7</v>
      </c>
      <c r="S501">
        <v>21</v>
      </c>
      <c r="T501">
        <f>gym_members_exercise_tracking[[#This Row],[Water_Intake (liters)]]/10</f>
        <v>2.1</v>
      </c>
      <c r="U501">
        <v>3</v>
      </c>
      <c r="V501">
        <v>2</v>
      </c>
      <c r="W501">
        <v>2075</v>
      </c>
      <c r="X501">
        <f t="shared" si="55"/>
        <v>20.75</v>
      </c>
    </row>
    <row r="502" spans="1:24" x14ac:dyDescent="0.3">
      <c r="A502">
        <v>54</v>
      </c>
      <c r="B502">
        <v>501</v>
      </c>
      <c r="C502" t="s">
        <v>17</v>
      </c>
      <c r="D502">
        <v>466</v>
      </c>
      <c r="E502">
        <f t="shared" si="49"/>
        <v>46.6</v>
      </c>
      <c r="F502">
        <v>15</v>
      </c>
      <c r="G502">
        <f t="shared" si="50"/>
        <v>1.5</v>
      </c>
      <c r="H502">
        <v>175</v>
      </c>
      <c r="I502">
        <v>165</v>
      </c>
      <c r="J502">
        <v>58</v>
      </c>
      <c r="K502">
        <v>138</v>
      </c>
      <c r="L502">
        <f t="shared" si="51"/>
        <v>1.38</v>
      </c>
      <c r="M502">
        <v>10250</v>
      </c>
      <c r="N502">
        <f t="shared" si="52"/>
        <v>1025</v>
      </c>
      <c r="O502" s="4">
        <f t="shared" si="53"/>
        <v>742.75362318840587</v>
      </c>
      <c r="P502" t="s">
        <v>20</v>
      </c>
      <c r="Q502">
        <v>306</v>
      </c>
      <c r="R502">
        <f t="shared" si="54"/>
        <v>30.6</v>
      </c>
      <c r="S502">
        <v>20</v>
      </c>
      <c r="T502">
        <f>gym_members_exercise_tracking[[#This Row],[Water_Intake (liters)]]/10</f>
        <v>2</v>
      </c>
      <c r="U502">
        <v>2</v>
      </c>
      <c r="V502">
        <v>1</v>
      </c>
      <c r="W502">
        <v>2071</v>
      </c>
      <c r="X502">
        <f t="shared" si="55"/>
        <v>20.71</v>
      </c>
    </row>
    <row r="503" spans="1:24" x14ac:dyDescent="0.3">
      <c r="A503">
        <v>29</v>
      </c>
      <c r="B503">
        <v>502</v>
      </c>
      <c r="C503" t="s">
        <v>17</v>
      </c>
      <c r="D503">
        <v>687</v>
      </c>
      <c r="E503">
        <f t="shared" si="49"/>
        <v>68.7</v>
      </c>
      <c r="F503">
        <v>172</v>
      </c>
      <c r="G503">
        <f t="shared" si="50"/>
        <v>1.72</v>
      </c>
      <c r="H503">
        <v>171</v>
      </c>
      <c r="I503">
        <v>168</v>
      </c>
      <c r="J503">
        <v>62</v>
      </c>
      <c r="K503">
        <v>108</v>
      </c>
      <c r="L503">
        <f t="shared" si="51"/>
        <v>1.08</v>
      </c>
      <c r="M503">
        <v>9070</v>
      </c>
      <c r="N503">
        <f t="shared" si="52"/>
        <v>907</v>
      </c>
      <c r="O503" s="4">
        <f t="shared" si="53"/>
        <v>839.81481481481478</v>
      </c>
      <c r="P503" t="s">
        <v>19</v>
      </c>
      <c r="Q503">
        <v>298</v>
      </c>
      <c r="R503">
        <f t="shared" si="54"/>
        <v>29.8</v>
      </c>
      <c r="S503">
        <v>17</v>
      </c>
      <c r="T503">
        <f>gym_members_exercise_tracking[[#This Row],[Water_Intake (liters)]]/10</f>
        <v>1.7</v>
      </c>
      <c r="U503">
        <v>4</v>
      </c>
      <c r="V503">
        <v>2</v>
      </c>
      <c r="W503">
        <v>2322</v>
      </c>
      <c r="X503">
        <f t="shared" si="55"/>
        <v>23.22</v>
      </c>
    </row>
    <row r="504" spans="1:24" x14ac:dyDescent="0.3">
      <c r="A504">
        <v>30</v>
      </c>
      <c r="B504">
        <v>503</v>
      </c>
      <c r="C504" t="s">
        <v>17</v>
      </c>
      <c r="D504">
        <v>606</v>
      </c>
      <c r="E504">
        <f t="shared" si="49"/>
        <v>60.6</v>
      </c>
      <c r="F504">
        <v>155</v>
      </c>
      <c r="G504">
        <f t="shared" si="50"/>
        <v>1.55</v>
      </c>
      <c r="H504">
        <v>172</v>
      </c>
      <c r="I504">
        <v>120</v>
      </c>
      <c r="J504">
        <v>52</v>
      </c>
      <c r="K504">
        <v>13</v>
      </c>
      <c r="L504">
        <f t="shared" si="51"/>
        <v>1.3</v>
      </c>
      <c r="M504">
        <v>7800</v>
      </c>
      <c r="N504">
        <f t="shared" si="52"/>
        <v>780</v>
      </c>
      <c r="O504" s="4">
        <f t="shared" si="53"/>
        <v>600</v>
      </c>
      <c r="P504" t="s">
        <v>20</v>
      </c>
      <c r="Q504">
        <v>329</v>
      </c>
      <c r="R504">
        <f t="shared" si="54"/>
        <v>32.9</v>
      </c>
      <c r="S504">
        <v>16</v>
      </c>
      <c r="T504">
        <f>gym_members_exercise_tracking[[#This Row],[Water_Intake (liters)]]/10</f>
        <v>1.6</v>
      </c>
      <c r="U504">
        <v>3</v>
      </c>
      <c r="V504">
        <v>2</v>
      </c>
      <c r="W504">
        <v>2522</v>
      </c>
      <c r="X504">
        <f t="shared" si="55"/>
        <v>25.22</v>
      </c>
    </row>
    <row r="505" spans="1:24" x14ac:dyDescent="0.3">
      <c r="A505">
        <v>40</v>
      </c>
      <c r="B505">
        <v>504</v>
      </c>
      <c r="C505" t="s">
        <v>15</v>
      </c>
      <c r="D505">
        <v>521</v>
      </c>
      <c r="E505">
        <f t="shared" si="49"/>
        <v>52.1</v>
      </c>
      <c r="F505">
        <v>161</v>
      </c>
      <c r="G505">
        <f t="shared" si="50"/>
        <v>1.61</v>
      </c>
      <c r="H505">
        <v>198</v>
      </c>
      <c r="I505">
        <v>128</v>
      </c>
      <c r="J505">
        <v>70</v>
      </c>
      <c r="K505">
        <v>87</v>
      </c>
      <c r="L505">
        <f t="shared" si="51"/>
        <v>8.6999999999999993</v>
      </c>
      <c r="M505">
        <v>6120</v>
      </c>
      <c r="N505">
        <f t="shared" si="52"/>
        <v>612</v>
      </c>
      <c r="O505" s="4">
        <f t="shared" si="53"/>
        <v>70.344827586206904</v>
      </c>
      <c r="P505" t="s">
        <v>18</v>
      </c>
      <c r="Q505">
        <v>213</v>
      </c>
      <c r="R505">
        <f t="shared" si="54"/>
        <v>21.3</v>
      </c>
      <c r="S505">
        <v>33</v>
      </c>
      <c r="T505">
        <f>gym_members_exercise_tracking[[#This Row],[Water_Intake (liters)]]/10</f>
        <v>3.3</v>
      </c>
      <c r="U505">
        <v>2</v>
      </c>
      <c r="V505">
        <v>1</v>
      </c>
      <c r="W505">
        <v>201</v>
      </c>
      <c r="X505">
        <f t="shared" si="55"/>
        <v>20.100000000000001</v>
      </c>
    </row>
    <row r="506" spans="1:24" x14ac:dyDescent="0.3">
      <c r="A506">
        <v>42</v>
      </c>
      <c r="B506">
        <v>505</v>
      </c>
      <c r="C506" t="s">
        <v>17</v>
      </c>
      <c r="D506">
        <v>466</v>
      </c>
      <c r="E506">
        <f t="shared" si="49"/>
        <v>46.6</v>
      </c>
      <c r="F506">
        <v>177</v>
      </c>
      <c r="G506">
        <f t="shared" si="50"/>
        <v>1.77</v>
      </c>
      <c r="H506">
        <v>184</v>
      </c>
      <c r="I506">
        <v>139</v>
      </c>
      <c r="J506">
        <v>63</v>
      </c>
      <c r="K506">
        <v>61</v>
      </c>
      <c r="L506">
        <f t="shared" si="51"/>
        <v>6.1</v>
      </c>
      <c r="M506">
        <v>3820</v>
      </c>
      <c r="N506">
        <f t="shared" si="52"/>
        <v>382</v>
      </c>
      <c r="O506" s="4">
        <f t="shared" si="53"/>
        <v>62.622950819672134</v>
      </c>
      <c r="P506" t="s">
        <v>16</v>
      </c>
      <c r="Q506">
        <v>281</v>
      </c>
      <c r="R506">
        <f t="shared" si="54"/>
        <v>28.1</v>
      </c>
      <c r="S506">
        <v>26</v>
      </c>
      <c r="T506">
        <f>gym_members_exercise_tracking[[#This Row],[Water_Intake (liters)]]/10</f>
        <v>2.6</v>
      </c>
      <c r="U506">
        <v>2</v>
      </c>
      <c r="V506">
        <v>1</v>
      </c>
      <c r="W506">
        <v>1487</v>
      </c>
      <c r="X506">
        <f t="shared" si="55"/>
        <v>14.87</v>
      </c>
    </row>
    <row r="507" spans="1:24" x14ac:dyDescent="0.3">
      <c r="A507">
        <v>52</v>
      </c>
      <c r="B507">
        <v>506</v>
      </c>
      <c r="C507" t="s">
        <v>15</v>
      </c>
      <c r="D507">
        <v>655</v>
      </c>
      <c r="E507">
        <f t="shared" si="49"/>
        <v>65.5</v>
      </c>
      <c r="F507">
        <v>174</v>
      </c>
      <c r="G507">
        <f t="shared" si="50"/>
        <v>1.74</v>
      </c>
      <c r="H507">
        <v>191</v>
      </c>
      <c r="I507">
        <v>138</v>
      </c>
      <c r="J507">
        <v>70</v>
      </c>
      <c r="K507">
        <v>148</v>
      </c>
      <c r="L507">
        <f t="shared" si="51"/>
        <v>1.48</v>
      </c>
      <c r="M507">
        <v>10110</v>
      </c>
      <c r="N507">
        <f t="shared" si="52"/>
        <v>1011</v>
      </c>
      <c r="O507" s="4">
        <f t="shared" si="53"/>
        <v>683.10810810810813</v>
      </c>
      <c r="P507" t="s">
        <v>20</v>
      </c>
      <c r="Q507">
        <v>262</v>
      </c>
      <c r="R507">
        <f t="shared" si="54"/>
        <v>26.2</v>
      </c>
      <c r="S507">
        <v>28</v>
      </c>
      <c r="T507">
        <f>gym_members_exercise_tracking[[#This Row],[Water_Intake (liters)]]/10</f>
        <v>2.8</v>
      </c>
      <c r="U507">
        <v>4</v>
      </c>
      <c r="V507">
        <v>2</v>
      </c>
      <c r="W507">
        <v>2163</v>
      </c>
      <c r="X507">
        <f t="shared" si="55"/>
        <v>21.63</v>
      </c>
    </row>
    <row r="508" spans="1:24" x14ac:dyDescent="0.3">
      <c r="A508">
        <v>58</v>
      </c>
      <c r="B508">
        <v>507</v>
      </c>
      <c r="C508" t="s">
        <v>17</v>
      </c>
      <c r="D508">
        <v>442</v>
      </c>
      <c r="E508">
        <f t="shared" si="49"/>
        <v>44.2</v>
      </c>
      <c r="F508">
        <v>157</v>
      </c>
      <c r="G508">
        <f t="shared" si="50"/>
        <v>1.57</v>
      </c>
      <c r="H508">
        <v>183</v>
      </c>
      <c r="I508">
        <v>155</v>
      </c>
      <c r="J508">
        <v>59</v>
      </c>
      <c r="K508">
        <v>108</v>
      </c>
      <c r="L508">
        <f t="shared" si="51"/>
        <v>1.08</v>
      </c>
      <c r="M508">
        <v>7530</v>
      </c>
      <c r="N508">
        <f t="shared" si="52"/>
        <v>753</v>
      </c>
      <c r="O508" s="4">
        <f t="shared" si="53"/>
        <v>697.22222222222217</v>
      </c>
      <c r="P508" t="s">
        <v>18</v>
      </c>
      <c r="Q508">
        <v>319</v>
      </c>
      <c r="R508">
        <f t="shared" si="54"/>
        <v>31.9</v>
      </c>
      <c r="S508">
        <v>23</v>
      </c>
      <c r="T508">
        <f>gym_members_exercise_tracking[[#This Row],[Water_Intake (liters)]]/10</f>
        <v>2.2999999999999998</v>
      </c>
      <c r="U508">
        <v>3</v>
      </c>
      <c r="V508">
        <v>1</v>
      </c>
      <c r="W508">
        <v>1793</v>
      </c>
      <c r="X508">
        <f t="shared" si="55"/>
        <v>17.93</v>
      </c>
    </row>
    <row r="509" spans="1:24" x14ac:dyDescent="0.3">
      <c r="A509">
        <v>47</v>
      </c>
      <c r="B509">
        <v>508</v>
      </c>
      <c r="C509" t="s">
        <v>15</v>
      </c>
      <c r="D509">
        <v>891</v>
      </c>
      <c r="E509">
        <f t="shared" si="49"/>
        <v>89.1</v>
      </c>
      <c r="F509">
        <v>184</v>
      </c>
      <c r="G509">
        <f t="shared" si="50"/>
        <v>1.84</v>
      </c>
      <c r="H509">
        <v>168</v>
      </c>
      <c r="I509">
        <v>159</v>
      </c>
      <c r="J509">
        <v>65</v>
      </c>
      <c r="K509">
        <v>144</v>
      </c>
      <c r="L509">
        <f t="shared" si="51"/>
        <v>1.44</v>
      </c>
      <c r="M509">
        <v>11330</v>
      </c>
      <c r="N509">
        <f t="shared" si="52"/>
        <v>1133</v>
      </c>
      <c r="O509" s="4">
        <f t="shared" si="53"/>
        <v>786.80555555555554</v>
      </c>
      <c r="P509" t="s">
        <v>16</v>
      </c>
      <c r="Q509">
        <v>240</v>
      </c>
      <c r="R509">
        <f t="shared" si="54"/>
        <v>24</v>
      </c>
      <c r="S509">
        <v>36</v>
      </c>
      <c r="T509">
        <f>gym_members_exercise_tracking[[#This Row],[Water_Intake (liters)]]/10</f>
        <v>3.6</v>
      </c>
      <c r="U509">
        <v>3</v>
      </c>
      <c r="V509">
        <v>2</v>
      </c>
      <c r="W509">
        <v>2632</v>
      </c>
      <c r="X509">
        <f t="shared" si="55"/>
        <v>26.32</v>
      </c>
    </row>
    <row r="510" spans="1:24" x14ac:dyDescent="0.3">
      <c r="A510">
        <v>34</v>
      </c>
      <c r="B510">
        <v>509</v>
      </c>
      <c r="C510" t="s">
        <v>15</v>
      </c>
      <c r="D510">
        <v>659</v>
      </c>
      <c r="E510">
        <f t="shared" si="49"/>
        <v>65.900000000000006</v>
      </c>
      <c r="F510">
        <v>162</v>
      </c>
      <c r="G510">
        <f t="shared" si="50"/>
        <v>1.62</v>
      </c>
      <c r="H510">
        <v>199</v>
      </c>
      <c r="I510">
        <v>164</v>
      </c>
      <c r="J510">
        <v>56</v>
      </c>
      <c r="K510">
        <v>81</v>
      </c>
      <c r="L510">
        <f t="shared" si="51"/>
        <v>8.1</v>
      </c>
      <c r="M510">
        <v>7310</v>
      </c>
      <c r="N510">
        <f t="shared" si="52"/>
        <v>731</v>
      </c>
      <c r="O510" s="4">
        <f t="shared" si="53"/>
        <v>90.246913580246911</v>
      </c>
      <c r="P510" t="s">
        <v>16</v>
      </c>
      <c r="Q510">
        <v>288</v>
      </c>
      <c r="R510">
        <f t="shared" si="54"/>
        <v>28.8</v>
      </c>
      <c r="S510">
        <v>22</v>
      </c>
      <c r="T510">
        <f>gym_members_exercise_tracking[[#This Row],[Water_Intake (liters)]]/10</f>
        <v>2.2000000000000002</v>
      </c>
      <c r="U510">
        <v>2</v>
      </c>
      <c r="V510">
        <v>1</v>
      </c>
      <c r="W510">
        <v>2511</v>
      </c>
      <c r="X510">
        <f t="shared" si="55"/>
        <v>25.11</v>
      </c>
    </row>
    <row r="511" spans="1:24" x14ac:dyDescent="0.3">
      <c r="A511">
        <v>37</v>
      </c>
      <c r="B511">
        <v>510</v>
      </c>
      <c r="C511" t="s">
        <v>17</v>
      </c>
      <c r="D511">
        <v>556</v>
      </c>
      <c r="E511">
        <f t="shared" si="49"/>
        <v>55.6</v>
      </c>
      <c r="F511">
        <v>157</v>
      </c>
      <c r="G511">
        <f t="shared" si="50"/>
        <v>1.57</v>
      </c>
      <c r="H511">
        <v>182</v>
      </c>
      <c r="I511">
        <v>123</v>
      </c>
      <c r="J511">
        <v>53</v>
      </c>
      <c r="K511">
        <v>97</v>
      </c>
      <c r="L511">
        <f t="shared" si="51"/>
        <v>9.6999999999999993</v>
      </c>
      <c r="M511">
        <v>5970</v>
      </c>
      <c r="N511">
        <f t="shared" si="52"/>
        <v>597</v>
      </c>
      <c r="O511" s="4">
        <f t="shared" si="53"/>
        <v>61.546391752577321</v>
      </c>
      <c r="P511" t="s">
        <v>19</v>
      </c>
      <c r="Q511">
        <v>292</v>
      </c>
      <c r="R511">
        <f t="shared" si="54"/>
        <v>29.2</v>
      </c>
      <c r="S511">
        <v>24</v>
      </c>
      <c r="T511">
        <f>gym_members_exercise_tracking[[#This Row],[Water_Intake (liters)]]/10</f>
        <v>2.4</v>
      </c>
      <c r="U511">
        <v>2</v>
      </c>
      <c r="V511">
        <v>1</v>
      </c>
      <c r="W511">
        <v>2256</v>
      </c>
      <c r="X511">
        <f t="shared" si="55"/>
        <v>22.56</v>
      </c>
    </row>
    <row r="512" spans="1:24" x14ac:dyDescent="0.3">
      <c r="A512">
        <v>42</v>
      </c>
      <c r="B512">
        <v>511</v>
      </c>
      <c r="C512" t="s">
        <v>15</v>
      </c>
      <c r="D512">
        <v>637</v>
      </c>
      <c r="E512">
        <f t="shared" si="49"/>
        <v>63.7</v>
      </c>
      <c r="F512">
        <v>198</v>
      </c>
      <c r="G512">
        <f t="shared" si="50"/>
        <v>1.98</v>
      </c>
      <c r="H512">
        <v>172</v>
      </c>
      <c r="I512">
        <v>128</v>
      </c>
      <c r="J512">
        <v>69</v>
      </c>
      <c r="K512">
        <v>137</v>
      </c>
      <c r="L512">
        <f t="shared" si="51"/>
        <v>1.37</v>
      </c>
      <c r="M512">
        <v>8680</v>
      </c>
      <c r="N512">
        <f t="shared" si="52"/>
        <v>868</v>
      </c>
      <c r="O512" s="4">
        <f t="shared" si="53"/>
        <v>633.57664233576634</v>
      </c>
      <c r="P512" t="s">
        <v>16</v>
      </c>
      <c r="Q512">
        <v>240</v>
      </c>
      <c r="R512">
        <f t="shared" si="54"/>
        <v>24</v>
      </c>
      <c r="S512">
        <v>30</v>
      </c>
      <c r="T512">
        <f>gym_members_exercise_tracking[[#This Row],[Water_Intake (liters)]]/10</f>
        <v>3</v>
      </c>
      <c r="U512">
        <v>2</v>
      </c>
      <c r="V512">
        <v>1</v>
      </c>
      <c r="W512">
        <v>1625</v>
      </c>
      <c r="X512">
        <f t="shared" si="55"/>
        <v>16.25</v>
      </c>
    </row>
    <row r="513" spans="1:24" x14ac:dyDescent="0.3">
      <c r="A513">
        <v>39</v>
      </c>
      <c r="B513">
        <v>512</v>
      </c>
      <c r="C513" t="s">
        <v>15</v>
      </c>
      <c r="D513">
        <v>862</v>
      </c>
      <c r="E513">
        <f t="shared" si="49"/>
        <v>86.2</v>
      </c>
      <c r="F513">
        <v>182</v>
      </c>
      <c r="G513">
        <f t="shared" si="50"/>
        <v>1.82</v>
      </c>
      <c r="H513">
        <v>191</v>
      </c>
      <c r="I513">
        <v>160</v>
      </c>
      <c r="J513">
        <v>72</v>
      </c>
      <c r="K513">
        <v>196</v>
      </c>
      <c r="L513">
        <f t="shared" si="51"/>
        <v>1.96</v>
      </c>
      <c r="M513">
        <v>17250</v>
      </c>
      <c r="N513">
        <f t="shared" si="52"/>
        <v>1725</v>
      </c>
      <c r="O513" s="4">
        <f t="shared" si="53"/>
        <v>880.10204081632651</v>
      </c>
      <c r="P513" t="s">
        <v>20</v>
      </c>
      <c r="Q513">
        <v>102</v>
      </c>
      <c r="R513">
        <f t="shared" si="54"/>
        <v>10.199999999999999</v>
      </c>
      <c r="S513">
        <v>35</v>
      </c>
      <c r="T513">
        <f>gym_members_exercise_tracking[[#This Row],[Water_Intake (liters)]]/10</f>
        <v>3.5</v>
      </c>
      <c r="U513">
        <v>5</v>
      </c>
      <c r="V513">
        <v>3</v>
      </c>
      <c r="W513">
        <v>2602</v>
      </c>
      <c r="X513">
        <f t="shared" si="55"/>
        <v>26.02</v>
      </c>
    </row>
    <row r="514" spans="1:24" x14ac:dyDescent="0.3">
      <c r="A514">
        <v>30</v>
      </c>
      <c r="B514">
        <v>513</v>
      </c>
      <c r="C514" t="s">
        <v>17</v>
      </c>
      <c r="D514">
        <v>592</v>
      </c>
      <c r="E514">
        <f t="shared" si="49"/>
        <v>59.2</v>
      </c>
      <c r="F514">
        <v>163</v>
      </c>
      <c r="G514">
        <f t="shared" si="50"/>
        <v>1.63</v>
      </c>
      <c r="H514">
        <v>174</v>
      </c>
      <c r="I514">
        <v>141</v>
      </c>
      <c r="J514">
        <v>74</v>
      </c>
      <c r="K514">
        <v>185</v>
      </c>
      <c r="L514">
        <f t="shared" si="51"/>
        <v>1.85</v>
      </c>
      <c r="M514">
        <v>13040</v>
      </c>
      <c r="N514">
        <f t="shared" si="52"/>
        <v>1304</v>
      </c>
      <c r="O514" s="4">
        <f t="shared" si="53"/>
        <v>704.86486486486478</v>
      </c>
      <c r="P514" t="s">
        <v>20</v>
      </c>
      <c r="Q514">
        <v>178</v>
      </c>
      <c r="R514">
        <f t="shared" si="54"/>
        <v>17.8</v>
      </c>
      <c r="S514">
        <v>27</v>
      </c>
      <c r="T514">
        <f>gym_members_exercise_tracking[[#This Row],[Water_Intake (liters)]]/10</f>
        <v>2.7</v>
      </c>
      <c r="U514">
        <v>4</v>
      </c>
      <c r="V514">
        <v>3</v>
      </c>
      <c r="W514">
        <v>2228</v>
      </c>
      <c r="X514">
        <f t="shared" si="55"/>
        <v>22.28</v>
      </c>
    </row>
    <row r="515" spans="1:24" x14ac:dyDescent="0.3">
      <c r="A515">
        <v>36</v>
      </c>
      <c r="B515">
        <v>514</v>
      </c>
      <c r="C515" t="s">
        <v>15</v>
      </c>
      <c r="D515">
        <v>854</v>
      </c>
      <c r="E515">
        <f t="shared" ref="E515:E578" si="56">IF(LEN($D515)=4, $D515/10, IF(LEN($D515)=3, $D515/10, IF(LEN($D515)=2, $D515 &amp; ".0", $D515)))</f>
        <v>85.4</v>
      </c>
      <c r="F515">
        <v>188</v>
      </c>
      <c r="G515">
        <f t="shared" ref="G515:G578" si="57">IF(LEN(F515)=3, F515/100, IF(LEN(F515)=2, (F515*10)/100, ""))</f>
        <v>1.88</v>
      </c>
      <c r="H515">
        <v>195</v>
      </c>
      <c r="I515">
        <v>137</v>
      </c>
      <c r="J515">
        <v>60</v>
      </c>
      <c r="K515">
        <v>198</v>
      </c>
      <c r="L515">
        <f t="shared" ref="L515:L578" si="58">IF(LEN(K515)=3, K515/100, IF(LEN(K515)=2, (K515*10)/100, ""))</f>
        <v>1.98</v>
      </c>
      <c r="M515">
        <v>14920</v>
      </c>
      <c r="N515">
        <f t="shared" ref="N515:N578" si="59">M515/10</f>
        <v>1492</v>
      </c>
      <c r="O515" s="4">
        <f t="shared" ref="O515:O578" si="60">$N515/$L515</f>
        <v>753.53535353535358</v>
      </c>
      <c r="P515" t="s">
        <v>16</v>
      </c>
      <c r="Q515">
        <v>135</v>
      </c>
      <c r="R515">
        <f t="shared" ref="R515:R578" si="61">IF(LEN(Q515)=3, Q515/10, IF(LEN(Q515)=2, (Q515*10)/1, ""))</f>
        <v>13.5</v>
      </c>
      <c r="S515">
        <v>35</v>
      </c>
      <c r="T515">
        <f>gym_members_exercise_tracking[[#This Row],[Water_Intake (liters)]]/10</f>
        <v>3.5</v>
      </c>
      <c r="U515">
        <v>5</v>
      </c>
      <c r="V515">
        <v>3</v>
      </c>
      <c r="W515">
        <v>2416</v>
      </c>
      <c r="X515">
        <f t="shared" ref="X515:X578" si="62">IF(LEN($W515)=4, $W515/100, IF(LEN($W515)=3, $W515/10, $W515))</f>
        <v>24.16</v>
      </c>
    </row>
    <row r="516" spans="1:24" x14ac:dyDescent="0.3">
      <c r="A516">
        <v>53</v>
      </c>
      <c r="B516">
        <v>515</v>
      </c>
      <c r="C516" t="s">
        <v>17</v>
      </c>
      <c r="D516">
        <v>681</v>
      </c>
      <c r="E516">
        <f t="shared" si="56"/>
        <v>68.099999999999994</v>
      </c>
      <c r="F516">
        <v>155</v>
      </c>
      <c r="G516">
        <f t="shared" si="57"/>
        <v>1.55</v>
      </c>
      <c r="H516">
        <v>164</v>
      </c>
      <c r="I516">
        <v>131</v>
      </c>
      <c r="J516">
        <v>65</v>
      </c>
      <c r="K516">
        <v>141</v>
      </c>
      <c r="L516">
        <f t="shared" si="58"/>
        <v>1.41</v>
      </c>
      <c r="M516">
        <v>8310</v>
      </c>
      <c r="N516">
        <f t="shared" si="59"/>
        <v>831</v>
      </c>
      <c r="O516" s="4">
        <f t="shared" si="60"/>
        <v>589.36170212765956</v>
      </c>
      <c r="P516" t="s">
        <v>18</v>
      </c>
      <c r="Q516">
        <v>261</v>
      </c>
      <c r="R516">
        <f t="shared" si="61"/>
        <v>26.1</v>
      </c>
      <c r="S516">
        <v>22</v>
      </c>
      <c r="T516">
        <f>gym_members_exercise_tracking[[#This Row],[Water_Intake (liters)]]/10</f>
        <v>2.2000000000000002</v>
      </c>
      <c r="U516">
        <v>4</v>
      </c>
      <c r="V516">
        <v>2</v>
      </c>
      <c r="W516">
        <v>2835</v>
      </c>
      <c r="X516">
        <f t="shared" si="62"/>
        <v>28.35</v>
      </c>
    </row>
    <row r="517" spans="1:24" x14ac:dyDescent="0.3">
      <c r="A517">
        <v>29</v>
      </c>
      <c r="B517">
        <v>516</v>
      </c>
      <c r="C517" t="s">
        <v>17</v>
      </c>
      <c r="D517">
        <v>600</v>
      </c>
      <c r="E517">
        <f t="shared" si="56"/>
        <v>60</v>
      </c>
      <c r="F517">
        <v>162</v>
      </c>
      <c r="G517">
        <f t="shared" si="57"/>
        <v>1.62</v>
      </c>
      <c r="H517">
        <v>181</v>
      </c>
      <c r="I517">
        <v>161</v>
      </c>
      <c r="J517">
        <v>69</v>
      </c>
      <c r="K517">
        <v>85</v>
      </c>
      <c r="L517">
        <f t="shared" si="58"/>
        <v>8.5</v>
      </c>
      <c r="M517">
        <v>6840</v>
      </c>
      <c r="N517">
        <f t="shared" si="59"/>
        <v>684</v>
      </c>
      <c r="O517" s="4">
        <f t="shared" si="60"/>
        <v>80.470588235294116</v>
      </c>
      <c r="P517" t="s">
        <v>20</v>
      </c>
      <c r="Q517">
        <v>281</v>
      </c>
      <c r="R517">
        <f t="shared" si="61"/>
        <v>28.1</v>
      </c>
      <c r="S517">
        <v>19</v>
      </c>
      <c r="T517">
        <f>gym_members_exercise_tracking[[#This Row],[Water_Intake (liters)]]/10</f>
        <v>1.9</v>
      </c>
      <c r="U517">
        <v>2</v>
      </c>
      <c r="V517">
        <v>1</v>
      </c>
      <c r="W517">
        <v>2286</v>
      </c>
      <c r="X517">
        <f t="shared" si="62"/>
        <v>22.86</v>
      </c>
    </row>
    <row r="518" spans="1:24" x14ac:dyDescent="0.3">
      <c r="A518">
        <v>58</v>
      </c>
      <c r="B518">
        <v>517</v>
      </c>
      <c r="C518" t="s">
        <v>17</v>
      </c>
      <c r="D518">
        <v>748</v>
      </c>
      <c r="E518">
        <f t="shared" si="56"/>
        <v>74.8</v>
      </c>
      <c r="F518">
        <v>169</v>
      </c>
      <c r="G518">
        <f t="shared" si="57"/>
        <v>1.69</v>
      </c>
      <c r="H518">
        <v>175</v>
      </c>
      <c r="I518">
        <v>162</v>
      </c>
      <c r="J518">
        <v>53</v>
      </c>
      <c r="K518">
        <v>128</v>
      </c>
      <c r="L518">
        <f t="shared" si="58"/>
        <v>1.28</v>
      </c>
      <c r="M518">
        <v>9330</v>
      </c>
      <c r="N518">
        <f t="shared" si="59"/>
        <v>933</v>
      </c>
      <c r="O518" s="4">
        <f t="shared" si="60"/>
        <v>728.90625</v>
      </c>
      <c r="P518" t="s">
        <v>20</v>
      </c>
      <c r="Q518">
        <v>328</v>
      </c>
      <c r="R518">
        <f t="shared" si="61"/>
        <v>32.799999999999997</v>
      </c>
      <c r="S518">
        <v>23</v>
      </c>
      <c r="T518">
        <f>gym_members_exercise_tracking[[#This Row],[Water_Intake (liters)]]/10</f>
        <v>2.2999999999999998</v>
      </c>
      <c r="U518">
        <v>4</v>
      </c>
      <c r="V518">
        <v>2</v>
      </c>
      <c r="W518">
        <v>2619</v>
      </c>
      <c r="X518">
        <f t="shared" si="62"/>
        <v>26.19</v>
      </c>
    </row>
    <row r="519" spans="1:24" x14ac:dyDescent="0.3">
      <c r="A519">
        <v>36</v>
      </c>
      <c r="B519">
        <v>518</v>
      </c>
      <c r="C519" t="s">
        <v>15</v>
      </c>
      <c r="D519">
        <v>903</v>
      </c>
      <c r="E519">
        <f t="shared" si="56"/>
        <v>90.3</v>
      </c>
      <c r="F519">
        <v>165</v>
      </c>
      <c r="G519">
        <f t="shared" si="57"/>
        <v>1.65</v>
      </c>
      <c r="H519">
        <v>169</v>
      </c>
      <c r="I519">
        <v>158</v>
      </c>
      <c r="J519">
        <v>71</v>
      </c>
      <c r="K519">
        <v>138</v>
      </c>
      <c r="L519">
        <f t="shared" si="58"/>
        <v>1.38</v>
      </c>
      <c r="M519">
        <v>11990</v>
      </c>
      <c r="N519">
        <f t="shared" si="59"/>
        <v>1199</v>
      </c>
      <c r="O519" s="4">
        <f t="shared" si="60"/>
        <v>868.84057971014499</v>
      </c>
      <c r="P519" t="s">
        <v>19</v>
      </c>
      <c r="Q519">
        <v>237</v>
      </c>
      <c r="R519">
        <f t="shared" si="61"/>
        <v>23.7</v>
      </c>
      <c r="S519">
        <v>34</v>
      </c>
      <c r="T519">
        <f>gym_members_exercise_tracking[[#This Row],[Water_Intake (liters)]]/10</f>
        <v>3.4</v>
      </c>
      <c r="U519">
        <v>4</v>
      </c>
      <c r="V519">
        <v>2</v>
      </c>
      <c r="W519">
        <v>3317</v>
      </c>
      <c r="X519">
        <f t="shared" si="62"/>
        <v>33.17</v>
      </c>
    </row>
    <row r="520" spans="1:24" x14ac:dyDescent="0.3">
      <c r="A520">
        <v>29</v>
      </c>
      <c r="B520">
        <v>519</v>
      </c>
      <c r="C520" t="s">
        <v>15</v>
      </c>
      <c r="D520">
        <v>861</v>
      </c>
      <c r="E520">
        <f t="shared" si="56"/>
        <v>86.1</v>
      </c>
      <c r="F520">
        <v>165</v>
      </c>
      <c r="G520">
        <f t="shared" si="57"/>
        <v>1.65</v>
      </c>
      <c r="H520">
        <v>183</v>
      </c>
      <c r="I520">
        <v>128</v>
      </c>
      <c r="J520">
        <v>71</v>
      </c>
      <c r="K520">
        <v>166</v>
      </c>
      <c r="L520">
        <f t="shared" si="58"/>
        <v>1.66</v>
      </c>
      <c r="M520">
        <v>11690</v>
      </c>
      <c r="N520">
        <f t="shared" si="59"/>
        <v>1169</v>
      </c>
      <c r="O520" s="4">
        <f t="shared" si="60"/>
        <v>704.2168674698795</v>
      </c>
      <c r="P520" t="s">
        <v>18</v>
      </c>
      <c r="Q520">
        <v>112</v>
      </c>
      <c r="R520">
        <f t="shared" si="61"/>
        <v>11.2</v>
      </c>
      <c r="S520">
        <v>35</v>
      </c>
      <c r="T520">
        <f>gym_members_exercise_tracking[[#This Row],[Water_Intake (liters)]]/10</f>
        <v>3.5</v>
      </c>
      <c r="U520">
        <v>4</v>
      </c>
      <c r="V520">
        <v>3</v>
      </c>
      <c r="W520">
        <v>3163</v>
      </c>
      <c r="X520">
        <f t="shared" si="62"/>
        <v>31.63</v>
      </c>
    </row>
    <row r="521" spans="1:24" x14ac:dyDescent="0.3">
      <c r="A521">
        <v>26</v>
      </c>
      <c r="B521">
        <v>520</v>
      </c>
      <c r="C521" t="s">
        <v>15</v>
      </c>
      <c r="D521">
        <v>737</v>
      </c>
      <c r="E521">
        <f t="shared" si="56"/>
        <v>73.7</v>
      </c>
      <c r="F521">
        <v>166</v>
      </c>
      <c r="G521">
        <f t="shared" si="57"/>
        <v>1.66</v>
      </c>
      <c r="H521">
        <v>177</v>
      </c>
      <c r="I521">
        <v>125</v>
      </c>
      <c r="J521">
        <v>72</v>
      </c>
      <c r="K521">
        <v>93</v>
      </c>
      <c r="L521">
        <f t="shared" si="58"/>
        <v>9.3000000000000007</v>
      </c>
      <c r="M521">
        <v>6390</v>
      </c>
      <c r="N521">
        <f t="shared" si="59"/>
        <v>639</v>
      </c>
      <c r="O521" s="4">
        <f t="shared" si="60"/>
        <v>68.709677419354833</v>
      </c>
      <c r="P521" t="s">
        <v>16</v>
      </c>
      <c r="Q521">
        <v>267</v>
      </c>
      <c r="R521">
        <f t="shared" si="61"/>
        <v>26.7</v>
      </c>
      <c r="S521">
        <v>22</v>
      </c>
      <c r="T521">
        <f>gym_members_exercise_tracking[[#This Row],[Water_Intake (liters)]]/10</f>
        <v>2.2000000000000002</v>
      </c>
      <c r="U521">
        <v>2</v>
      </c>
      <c r="V521">
        <v>1</v>
      </c>
      <c r="W521">
        <v>2675</v>
      </c>
      <c r="X521">
        <f t="shared" si="62"/>
        <v>26.75</v>
      </c>
    </row>
    <row r="522" spans="1:24" x14ac:dyDescent="0.3">
      <c r="A522">
        <v>24</v>
      </c>
      <c r="B522">
        <v>521</v>
      </c>
      <c r="C522" t="s">
        <v>17</v>
      </c>
      <c r="D522">
        <v>677</v>
      </c>
      <c r="E522">
        <f t="shared" si="56"/>
        <v>67.7</v>
      </c>
      <c r="F522">
        <v>156</v>
      </c>
      <c r="G522">
        <f t="shared" si="57"/>
        <v>1.56</v>
      </c>
      <c r="H522">
        <v>177</v>
      </c>
      <c r="I522">
        <v>138</v>
      </c>
      <c r="J522">
        <v>66</v>
      </c>
      <c r="K522">
        <v>142</v>
      </c>
      <c r="L522">
        <f t="shared" si="58"/>
        <v>1.42</v>
      </c>
      <c r="M522">
        <v>9800</v>
      </c>
      <c r="N522">
        <f t="shared" si="59"/>
        <v>980</v>
      </c>
      <c r="O522" s="4">
        <f t="shared" si="60"/>
        <v>690.14084507042253</v>
      </c>
      <c r="P522" t="s">
        <v>18</v>
      </c>
      <c r="Q522">
        <v>270</v>
      </c>
      <c r="R522">
        <f t="shared" si="61"/>
        <v>27</v>
      </c>
      <c r="S522">
        <v>21</v>
      </c>
      <c r="T522">
        <f>gym_members_exercise_tracking[[#This Row],[Water_Intake (liters)]]/10</f>
        <v>2.1</v>
      </c>
      <c r="U522">
        <v>3</v>
      </c>
      <c r="V522">
        <v>2</v>
      </c>
      <c r="W522">
        <v>2782</v>
      </c>
      <c r="X522">
        <f t="shared" si="62"/>
        <v>27.82</v>
      </c>
    </row>
    <row r="523" spans="1:24" x14ac:dyDescent="0.3">
      <c r="A523">
        <v>45</v>
      </c>
      <c r="B523">
        <v>522</v>
      </c>
      <c r="C523" t="s">
        <v>15</v>
      </c>
      <c r="D523">
        <v>783</v>
      </c>
      <c r="E523">
        <f t="shared" si="56"/>
        <v>78.3</v>
      </c>
      <c r="F523">
        <v>196</v>
      </c>
      <c r="G523">
        <f t="shared" si="57"/>
        <v>1.96</v>
      </c>
      <c r="H523">
        <v>166</v>
      </c>
      <c r="I523">
        <v>167</v>
      </c>
      <c r="J523">
        <v>62</v>
      </c>
      <c r="K523">
        <v>129</v>
      </c>
      <c r="L523">
        <f t="shared" si="58"/>
        <v>1.29</v>
      </c>
      <c r="M523">
        <v>10660</v>
      </c>
      <c r="N523">
        <f t="shared" si="59"/>
        <v>1066</v>
      </c>
      <c r="O523" s="4">
        <f t="shared" si="60"/>
        <v>826.35658914728685</v>
      </c>
      <c r="P523" t="s">
        <v>19</v>
      </c>
      <c r="Q523">
        <v>290</v>
      </c>
      <c r="R523">
        <f t="shared" si="61"/>
        <v>29</v>
      </c>
      <c r="S523">
        <v>22</v>
      </c>
      <c r="T523">
        <f>gym_members_exercise_tracking[[#This Row],[Water_Intake (liters)]]/10</f>
        <v>2.2000000000000002</v>
      </c>
      <c r="U523">
        <v>3</v>
      </c>
      <c r="V523">
        <v>1</v>
      </c>
      <c r="W523">
        <v>2038</v>
      </c>
      <c r="X523">
        <f t="shared" si="62"/>
        <v>20.38</v>
      </c>
    </row>
    <row r="524" spans="1:24" x14ac:dyDescent="0.3">
      <c r="A524">
        <v>31</v>
      </c>
      <c r="B524">
        <v>523</v>
      </c>
      <c r="C524" t="s">
        <v>17</v>
      </c>
      <c r="D524">
        <v>482</v>
      </c>
      <c r="E524">
        <f t="shared" si="56"/>
        <v>48.2</v>
      </c>
      <c r="F524">
        <v>165</v>
      </c>
      <c r="G524">
        <f t="shared" si="57"/>
        <v>1.65</v>
      </c>
      <c r="H524">
        <v>163</v>
      </c>
      <c r="I524">
        <v>166</v>
      </c>
      <c r="J524">
        <v>60</v>
      </c>
      <c r="K524">
        <v>11</v>
      </c>
      <c r="L524">
        <f t="shared" si="58"/>
        <v>1.1000000000000001</v>
      </c>
      <c r="M524">
        <v>9130</v>
      </c>
      <c r="N524">
        <f t="shared" si="59"/>
        <v>913</v>
      </c>
      <c r="O524" s="4">
        <f t="shared" si="60"/>
        <v>829.99999999999989</v>
      </c>
      <c r="P524" t="s">
        <v>19</v>
      </c>
      <c r="Q524">
        <v>261</v>
      </c>
      <c r="R524">
        <f t="shared" si="61"/>
        <v>26.1</v>
      </c>
      <c r="S524">
        <v>25</v>
      </c>
      <c r="T524">
        <f>gym_members_exercise_tracking[[#This Row],[Water_Intake (liters)]]/10</f>
        <v>2.5</v>
      </c>
      <c r="U524">
        <v>2</v>
      </c>
      <c r="V524">
        <v>1</v>
      </c>
      <c r="W524">
        <v>177</v>
      </c>
      <c r="X524">
        <f t="shared" si="62"/>
        <v>17.7</v>
      </c>
    </row>
    <row r="525" spans="1:24" x14ac:dyDescent="0.3">
      <c r="A525">
        <v>48</v>
      </c>
      <c r="B525">
        <v>524</v>
      </c>
      <c r="C525" t="s">
        <v>17</v>
      </c>
      <c r="D525">
        <v>568</v>
      </c>
      <c r="E525">
        <f t="shared" si="56"/>
        <v>56.8</v>
      </c>
      <c r="F525">
        <v>151</v>
      </c>
      <c r="G525">
        <f t="shared" si="57"/>
        <v>1.51</v>
      </c>
      <c r="H525">
        <v>185</v>
      </c>
      <c r="I525">
        <v>126</v>
      </c>
      <c r="J525">
        <v>52</v>
      </c>
      <c r="K525">
        <v>137</v>
      </c>
      <c r="L525">
        <f t="shared" si="58"/>
        <v>1.37</v>
      </c>
      <c r="M525">
        <v>7770</v>
      </c>
      <c r="N525">
        <f t="shared" si="59"/>
        <v>777</v>
      </c>
      <c r="O525" s="4">
        <f t="shared" si="60"/>
        <v>567.15328467153279</v>
      </c>
      <c r="P525" t="s">
        <v>18</v>
      </c>
      <c r="Q525">
        <v>321</v>
      </c>
      <c r="R525">
        <f t="shared" si="61"/>
        <v>32.1</v>
      </c>
      <c r="S525">
        <v>21</v>
      </c>
      <c r="T525">
        <f>gym_members_exercise_tracking[[#This Row],[Water_Intake (liters)]]/10</f>
        <v>2.1</v>
      </c>
      <c r="U525">
        <v>4</v>
      </c>
      <c r="V525">
        <v>2</v>
      </c>
      <c r="W525">
        <v>2491</v>
      </c>
      <c r="X525">
        <f t="shared" si="62"/>
        <v>24.91</v>
      </c>
    </row>
    <row r="526" spans="1:24" x14ac:dyDescent="0.3">
      <c r="A526">
        <v>36</v>
      </c>
      <c r="B526">
        <v>525</v>
      </c>
      <c r="C526" t="s">
        <v>15</v>
      </c>
      <c r="D526">
        <v>1124</v>
      </c>
      <c r="E526">
        <f t="shared" si="56"/>
        <v>112.4</v>
      </c>
      <c r="F526">
        <v>163</v>
      </c>
      <c r="G526">
        <f t="shared" si="57"/>
        <v>1.63</v>
      </c>
      <c r="H526">
        <v>164</v>
      </c>
      <c r="I526">
        <v>135</v>
      </c>
      <c r="J526">
        <v>58</v>
      </c>
      <c r="K526">
        <v>102</v>
      </c>
      <c r="L526">
        <f t="shared" si="58"/>
        <v>1.02</v>
      </c>
      <c r="M526">
        <v>7570</v>
      </c>
      <c r="N526">
        <f t="shared" si="59"/>
        <v>757</v>
      </c>
      <c r="O526" s="4">
        <f t="shared" si="60"/>
        <v>742.15686274509801</v>
      </c>
      <c r="P526" t="s">
        <v>19</v>
      </c>
      <c r="Q526">
        <v>250</v>
      </c>
      <c r="R526">
        <f t="shared" si="61"/>
        <v>25</v>
      </c>
      <c r="S526">
        <v>34</v>
      </c>
      <c r="T526">
        <f>gym_members_exercise_tracking[[#This Row],[Water_Intake (liters)]]/10</f>
        <v>3.4</v>
      </c>
      <c r="U526">
        <v>4</v>
      </c>
      <c r="V526">
        <v>2</v>
      </c>
      <c r="W526">
        <v>423</v>
      </c>
      <c r="X526">
        <f t="shared" si="62"/>
        <v>42.3</v>
      </c>
    </row>
    <row r="527" spans="1:24" x14ac:dyDescent="0.3">
      <c r="A527">
        <v>33</v>
      </c>
      <c r="B527">
        <v>526</v>
      </c>
      <c r="C527" t="s">
        <v>17</v>
      </c>
      <c r="D527">
        <v>590</v>
      </c>
      <c r="E527">
        <f t="shared" si="56"/>
        <v>59</v>
      </c>
      <c r="F527">
        <v>167</v>
      </c>
      <c r="G527">
        <f t="shared" si="57"/>
        <v>1.67</v>
      </c>
      <c r="H527">
        <v>175</v>
      </c>
      <c r="I527">
        <v>124</v>
      </c>
      <c r="J527">
        <v>55</v>
      </c>
      <c r="K527">
        <v>9</v>
      </c>
      <c r="L527" t="str">
        <f t="shared" si="58"/>
        <v/>
      </c>
      <c r="M527">
        <v>5580</v>
      </c>
      <c r="N527">
        <f t="shared" si="59"/>
        <v>558</v>
      </c>
      <c r="O527" s="4" t="e">
        <f t="shared" si="60"/>
        <v>#VALUE!</v>
      </c>
      <c r="P527" t="s">
        <v>19</v>
      </c>
      <c r="Q527">
        <v>337</v>
      </c>
      <c r="R527">
        <f t="shared" si="61"/>
        <v>33.700000000000003</v>
      </c>
      <c r="S527">
        <v>19</v>
      </c>
      <c r="T527">
        <f>gym_members_exercise_tracking[[#This Row],[Water_Intake (liters)]]/10</f>
        <v>1.9</v>
      </c>
      <c r="U527">
        <v>3</v>
      </c>
      <c r="V527">
        <v>1</v>
      </c>
      <c r="W527">
        <v>2116</v>
      </c>
      <c r="X527">
        <f t="shared" si="62"/>
        <v>21.16</v>
      </c>
    </row>
    <row r="528" spans="1:24" x14ac:dyDescent="0.3">
      <c r="A528">
        <v>22</v>
      </c>
      <c r="B528">
        <v>527</v>
      </c>
      <c r="C528" t="s">
        <v>15</v>
      </c>
      <c r="D528">
        <v>984</v>
      </c>
      <c r="E528">
        <f t="shared" si="56"/>
        <v>98.4</v>
      </c>
      <c r="F528">
        <v>188</v>
      </c>
      <c r="G528">
        <f t="shared" si="57"/>
        <v>1.88</v>
      </c>
      <c r="H528">
        <v>194</v>
      </c>
      <c r="I528">
        <v>135</v>
      </c>
      <c r="J528">
        <v>71</v>
      </c>
      <c r="K528">
        <v>52</v>
      </c>
      <c r="L528">
        <f t="shared" si="58"/>
        <v>5.2</v>
      </c>
      <c r="M528">
        <v>3860</v>
      </c>
      <c r="N528">
        <f t="shared" si="59"/>
        <v>386</v>
      </c>
      <c r="O528" s="4">
        <f t="shared" si="60"/>
        <v>74.230769230769226</v>
      </c>
      <c r="P528" t="s">
        <v>19</v>
      </c>
      <c r="Q528">
        <v>213</v>
      </c>
      <c r="R528">
        <f t="shared" si="61"/>
        <v>21.3</v>
      </c>
      <c r="S528">
        <v>22</v>
      </c>
      <c r="T528">
        <f>gym_members_exercise_tracking[[#This Row],[Water_Intake (liters)]]/10</f>
        <v>2.2000000000000002</v>
      </c>
      <c r="U528">
        <v>2</v>
      </c>
      <c r="V528">
        <v>1</v>
      </c>
      <c r="W528">
        <v>2784</v>
      </c>
      <c r="X528">
        <f t="shared" si="62"/>
        <v>27.84</v>
      </c>
    </row>
    <row r="529" spans="1:24" x14ac:dyDescent="0.3">
      <c r="A529">
        <v>52</v>
      </c>
      <c r="B529">
        <v>528</v>
      </c>
      <c r="C529" t="s">
        <v>15</v>
      </c>
      <c r="D529">
        <v>665</v>
      </c>
      <c r="E529">
        <f t="shared" si="56"/>
        <v>66.5</v>
      </c>
      <c r="F529">
        <v>16</v>
      </c>
      <c r="G529">
        <f t="shared" si="57"/>
        <v>1.6</v>
      </c>
      <c r="H529">
        <v>185</v>
      </c>
      <c r="I529">
        <v>120</v>
      </c>
      <c r="J529">
        <v>70</v>
      </c>
      <c r="K529">
        <v>134</v>
      </c>
      <c r="L529">
        <f t="shared" si="58"/>
        <v>1.34</v>
      </c>
      <c r="M529">
        <v>7960</v>
      </c>
      <c r="N529">
        <f t="shared" si="59"/>
        <v>796</v>
      </c>
      <c r="O529" s="4">
        <f t="shared" si="60"/>
        <v>594.02985074626861</v>
      </c>
      <c r="P529" t="s">
        <v>18</v>
      </c>
      <c r="Q529">
        <v>268</v>
      </c>
      <c r="R529">
        <f t="shared" si="61"/>
        <v>26.8</v>
      </c>
      <c r="S529">
        <v>21</v>
      </c>
      <c r="T529">
        <f>gym_members_exercise_tracking[[#This Row],[Water_Intake (liters)]]/10</f>
        <v>2.1</v>
      </c>
      <c r="U529">
        <v>4</v>
      </c>
      <c r="V529">
        <v>2</v>
      </c>
      <c r="W529">
        <v>2598</v>
      </c>
      <c r="X529">
        <f t="shared" si="62"/>
        <v>25.98</v>
      </c>
    </row>
    <row r="530" spans="1:24" x14ac:dyDescent="0.3">
      <c r="A530">
        <v>29</v>
      </c>
      <c r="B530">
        <v>529</v>
      </c>
      <c r="C530" t="s">
        <v>15</v>
      </c>
      <c r="D530">
        <v>1065</v>
      </c>
      <c r="E530">
        <f t="shared" si="56"/>
        <v>106.5</v>
      </c>
      <c r="F530">
        <v>181</v>
      </c>
      <c r="G530">
        <f t="shared" si="57"/>
        <v>1.81</v>
      </c>
      <c r="H530">
        <v>177</v>
      </c>
      <c r="I530">
        <v>156</v>
      </c>
      <c r="J530">
        <v>60</v>
      </c>
      <c r="K530">
        <v>129</v>
      </c>
      <c r="L530">
        <f t="shared" si="58"/>
        <v>1.29</v>
      </c>
      <c r="M530">
        <v>11070</v>
      </c>
      <c r="N530">
        <f t="shared" si="59"/>
        <v>1107</v>
      </c>
      <c r="O530" s="4">
        <f t="shared" si="60"/>
        <v>858.1395348837209</v>
      </c>
      <c r="P530" t="s">
        <v>19</v>
      </c>
      <c r="Q530">
        <v>257</v>
      </c>
      <c r="R530">
        <f t="shared" si="61"/>
        <v>25.7</v>
      </c>
      <c r="S530">
        <v>25</v>
      </c>
      <c r="T530">
        <f>gym_members_exercise_tracking[[#This Row],[Water_Intake (liters)]]/10</f>
        <v>2.5</v>
      </c>
      <c r="U530">
        <v>4</v>
      </c>
      <c r="V530">
        <v>2</v>
      </c>
      <c r="W530">
        <v>3251</v>
      </c>
      <c r="X530">
        <f t="shared" si="62"/>
        <v>32.51</v>
      </c>
    </row>
    <row r="531" spans="1:24" x14ac:dyDescent="0.3">
      <c r="A531">
        <v>42</v>
      </c>
      <c r="B531">
        <v>530</v>
      </c>
      <c r="C531" t="s">
        <v>15</v>
      </c>
      <c r="D531">
        <v>884</v>
      </c>
      <c r="E531">
        <f t="shared" si="56"/>
        <v>88.4</v>
      </c>
      <c r="F531">
        <v>193</v>
      </c>
      <c r="G531">
        <f t="shared" si="57"/>
        <v>1.93</v>
      </c>
      <c r="H531">
        <v>188</v>
      </c>
      <c r="I531">
        <v>158</v>
      </c>
      <c r="J531">
        <v>65</v>
      </c>
      <c r="K531">
        <v>168</v>
      </c>
      <c r="L531">
        <f t="shared" si="58"/>
        <v>1.68</v>
      </c>
      <c r="M531">
        <v>13140</v>
      </c>
      <c r="N531">
        <f t="shared" si="59"/>
        <v>1314</v>
      </c>
      <c r="O531" s="4">
        <f t="shared" si="60"/>
        <v>782.14285714285722</v>
      </c>
      <c r="P531" t="s">
        <v>16</v>
      </c>
      <c r="Q531">
        <v>124</v>
      </c>
      <c r="R531">
        <f t="shared" si="61"/>
        <v>12.4</v>
      </c>
      <c r="S531">
        <v>35</v>
      </c>
      <c r="T531">
        <f>gym_members_exercise_tracking[[#This Row],[Water_Intake (liters)]]/10</f>
        <v>3.5</v>
      </c>
      <c r="U531">
        <v>4</v>
      </c>
      <c r="V531">
        <v>3</v>
      </c>
      <c r="W531">
        <v>2373</v>
      </c>
      <c r="X531">
        <f t="shared" si="62"/>
        <v>23.73</v>
      </c>
    </row>
    <row r="532" spans="1:24" x14ac:dyDescent="0.3">
      <c r="A532">
        <v>38</v>
      </c>
      <c r="B532">
        <v>531</v>
      </c>
      <c r="C532" t="s">
        <v>15</v>
      </c>
      <c r="D532">
        <v>884</v>
      </c>
      <c r="E532">
        <f t="shared" si="56"/>
        <v>88.4</v>
      </c>
      <c r="F532">
        <v>179</v>
      </c>
      <c r="G532">
        <f t="shared" si="57"/>
        <v>1.79</v>
      </c>
      <c r="H532">
        <v>182</v>
      </c>
      <c r="I532">
        <v>138</v>
      </c>
      <c r="J532">
        <v>68</v>
      </c>
      <c r="K532">
        <v>174</v>
      </c>
      <c r="L532">
        <f t="shared" si="58"/>
        <v>1.74</v>
      </c>
      <c r="M532">
        <v>13210</v>
      </c>
      <c r="N532">
        <f t="shared" si="59"/>
        <v>1321</v>
      </c>
      <c r="O532" s="4">
        <f t="shared" si="60"/>
        <v>759.19540229885058</v>
      </c>
      <c r="P532" t="s">
        <v>16</v>
      </c>
      <c r="Q532">
        <v>125</v>
      </c>
      <c r="R532">
        <f t="shared" si="61"/>
        <v>12.5</v>
      </c>
      <c r="S532">
        <v>35</v>
      </c>
      <c r="T532">
        <f>gym_members_exercise_tracking[[#This Row],[Water_Intake (liters)]]/10</f>
        <v>3.5</v>
      </c>
      <c r="U532">
        <v>5</v>
      </c>
      <c r="V532">
        <v>3</v>
      </c>
      <c r="W532">
        <v>2759</v>
      </c>
      <c r="X532">
        <f t="shared" si="62"/>
        <v>27.59</v>
      </c>
    </row>
    <row r="533" spans="1:24" x14ac:dyDescent="0.3">
      <c r="A533">
        <v>53</v>
      </c>
      <c r="B533">
        <v>532</v>
      </c>
      <c r="C533" t="s">
        <v>17</v>
      </c>
      <c r="D533">
        <v>533</v>
      </c>
      <c r="E533">
        <f t="shared" si="56"/>
        <v>53.3</v>
      </c>
      <c r="F533">
        <v>174</v>
      </c>
      <c r="G533">
        <f t="shared" si="57"/>
        <v>1.74</v>
      </c>
      <c r="H533">
        <v>173</v>
      </c>
      <c r="I533">
        <v>156</v>
      </c>
      <c r="J533">
        <v>54</v>
      </c>
      <c r="K533">
        <v>137</v>
      </c>
      <c r="L533">
        <f t="shared" si="58"/>
        <v>1.37</v>
      </c>
      <c r="M533">
        <v>9620</v>
      </c>
      <c r="N533">
        <f t="shared" si="59"/>
        <v>962</v>
      </c>
      <c r="O533" s="4">
        <f t="shared" si="60"/>
        <v>702.18978102189772</v>
      </c>
      <c r="P533" t="s">
        <v>20</v>
      </c>
      <c r="Q533">
        <v>322</v>
      </c>
      <c r="R533">
        <f t="shared" si="61"/>
        <v>32.200000000000003</v>
      </c>
      <c r="S533">
        <v>18</v>
      </c>
      <c r="T533">
        <f>gym_members_exercise_tracking[[#This Row],[Water_Intake (liters)]]/10</f>
        <v>1.8</v>
      </c>
      <c r="U533">
        <v>3</v>
      </c>
      <c r="V533">
        <v>2</v>
      </c>
      <c r="W533">
        <v>176</v>
      </c>
      <c r="X533">
        <f t="shared" si="62"/>
        <v>17.600000000000001</v>
      </c>
    </row>
    <row r="534" spans="1:24" x14ac:dyDescent="0.3">
      <c r="A534">
        <v>40</v>
      </c>
      <c r="B534">
        <v>533</v>
      </c>
      <c r="C534" t="s">
        <v>17</v>
      </c>
      <c r="D534">
        <v>581</v>
      </c>
      <c r="E534">
        <f t="shared" si="56"/>
        <v>58.1</v>
      </c>
      <c r="F534">
        <v>156</v>
      </c>
      <c r="G534">
        <f t="shared" si="57"/>
        <v>1.56</v>
      </c>
      <c r="H534">
        <v>174</v>
      </c>
      <c r="I534">
        <v>136</v>
      </c>
      <c r="J534">
        <v>63</v>
      </c>
      <c r="K534">
        <v>61</v>
      </c>
      <c r="L534">
        <f t="shared" si="58"/>
        <v>6.1</v>
      </c>
      <c r="M534">
        <v>4150</v>
      </c>
      <c r="N534">
        <f t="shared" si="59"/>
        <v>415</v>
      </c>
      <c r="O534" s="4">
        <f t="shared" si="60"/>
        <v>68.032786885245912</v>
      </c>
      <c r="P534" t="s">
        <v>16</v>
      </c>
      <c r="Q534">
        <v>344</v>
      </c>
      <c r="R534">
        <f t="shared" si="61"/>
        <v>34.4</v>
      </c>
      <c r="S534">
        <v>22</v>
      </c>
      <c r="T534">
        <f>gym_members_exercise_tracking[[#This Row],[Water_Intake (liters)]]/10</f>
        <v>2.2000000000000002</v>
      </c>
      <c r="U534">
        <v>2</v>
      </c>
      <c r="V534">
        <v>1</v>
      </c>
      <c r="W534">
        <v>2387</v>
      </c>
      <c r="X534">
        <f t="shared" si="62"/>
        <v>23.87</v>
      </c>
    </row>
    <row r="535" spans="1:24" x14ac:dyDescent="0.3">
      <c r="A535">
        <v>33</v>
      </c>
      <c r="B535">
        <v>534</v>
      </c>
      <c r="C535" t="s">
        <v>17</v>
      </c>
      <c r="D535">
        <v>742</v>
      </c>
      <c r="E535">
        <f t="shared" si="56"/>
        <v>74.2</v>
      </c>
      <c r="F535">
        <v>176</v>
      </c>
      <c r="G535">
        <f t="shared" si="57"/>
        <v>1.76</v>
      </c>
      <c r="H535">
        <v>192</v>
      </c>
      <c r="I535">
        <v>145</v>
      </c>
      <c r="J535">
        <v>66</v>
      </c>
      <c r="K535">
        <v>115</v>
      </c>
      <c r="L535">
        <f t="shared" si="58"/>
        <v>1.1499999999999999</v>
      </c>
      <c r="M535">
        <v>8340</v>
      </c>
      <c r="N535">
        <f t="shared" si="59"/>
        <v>834</v>
      </c>
      <c r="O535" s="4">
        <f t="shared" si="60"/>
        <v>725.21739130434787</v>
      </c>
      <c r="P535" t="s">
        <v>20</v>
      </c>
      <c r="Q535">
        <v>259</v>
      </c>
      <c r="R535">
        <f t="shared" si="61"/>
        <v>25.9</v>
      </c>
      <c r="S535">
        <v>15</v>
      </c>
      <c r="T535">
        <f>gym_members_exercise_tracking[[#This Row],[Water_Intake (liters)]]/10</f>
        <v>1.5</v>
      </c>
      <c r="U535">
        <v>4</v>
      </c>
      <c r="V535">
        <v>2</v>
      </c>
      <c r="W535">
        <v>2395</v>
      </c>
      <c r="X535">
        <f t="shared" si="62"/>
        <v>23.95</v>
      </c>
    </row>
    <row r="536" spans="1:24" x14ac:dyDescent="0.3">
      <c r="A536">
        <v>56</v>
      </c>
      <c r="B536">
        <v>535</v>
      </c>
      <c r="C536" t="s">
        <v>15</v>
      </c>
      <c r="D536">
        <v>846</v>
      </c>
      <c r="E536">
        <f t="shared" si="56"/>
        <v>84.6</v>
      </c>
      <c r="F536">
        <v>163</v>
      </c>
      <c r="G536">
        <f t="shared" si="57"/>
        <v>1.63</v>
      </c>
      <c r="H536">
        <v>184</v>
      </c>
      <c r="I536">
        <v>141</v>
      </c>
      <c r="J536">
        <v>52</v>
      </c>
      <c r="K536">
        <v>101</v>
      </c>
      <c r="L536">
        <f t="shared" si="58"/>
        <v>1.01</v>
      </c>
      <c r="M536">
        <v>7050</v>
      </c>
      <c r="N536">
        <f t="shared" si="59"/>
        <v>705</v>
      </c>
      <c r="O536" s="4">
        <f t="shared" si="60"/>
        <v>698.01980198019805</v>
      </c>
      <c r="P536" t="s">
        <v>18</v>
      </c>
      <c r="Q536">
        <v>202</v>
      </c>
      <c r="R536">
        <f t="shared" si="61"/>
        <v>20.2</v>
      </c>
      <c r="S536">
        <v>29</v>
      </c>
      <c r="T536">
        <f>gym_members_exercise_tracking[[#This Row],[Water_Intake (liters)]]/10</f>
        <v>2.9</v>
      </c>
      <c r="U536">
        <v>4</v>
      </c>
      <c r="V536">
        <v>2</v>
      </c>
      <c r="W536">
        <v>3184</v>
      </c>
      <c r="X536">
        <f t="shared" si="62"/>
        <v>31.84</v>
      </c>
    </row>
    <row r="537" spans="1:24" x14ac:dyDescent="0.3">
      <c r="A537">
        <v>59</v>
      </c>
      <c r="B537">
        <v>536</v>
      </c>
      <c r="C537" t="s">
        <v>15</v>
      </c>
      <c r="D537">
        <v>780</v>
      </c>
      <c r="E537">
        <f t="shared" si="56"/>
        <v>78</v>
      </c>
      <c r="F537">
        <v>192</v>
      </c>
      <c r="G537">
        <f t="shared" si="57"/>
        <v>1.92</v>
      </c>
      <c r="H537">
        <v>180</v>
      </c>
      <c r="I537">
        <v>127</v>
      </c>
      <c r="J537">
        <v>53</v>
      </c>
      <c r="K537">
        <v>72</v>
      </c>
      <c r="L537">
        <f t="shared" si="58"/>
        <v>7.2</v>
      </c>
      <c r="M537">
        <v>4530</v>
      </c>
      <c r="N537">
        <f t="shared" si="59"/>
        <v>453</v>
      </c>
      <c r="O537" s="4">
        <f t="shared" si="60"/>
        <v>62.916666666666664</v>
      </c>
      <c r="P537" t="s">
        <v>19</v>
      </c>
      <c r="Q537">
        <v>281</v>
      </c>
      <c r="R537">
        <f t="shared" si="61"/>
        <v>28.1</v>
      </c>
      <c r="S537">
        <v>27</v>
      </c>
      <c r="T537">
        <f>gym_members_exercise_tracking[[#This Row],[Water_Intake (liters)]]/10</f>
        <v>2.7</v>
      </c>
      <c r="U537">
        <v>3</v>
      </c>
      <c r="V537">
        <v>1</v>
      </c>
      <c r="W537">
        <v>2116</v>
      </c>
      <c r="X537">
        <f t="shared" si="62"/>
        <v>21.16</v>
      </c>
    </row>
    <row r="538" spans="1:24" x14ac:dyDescent="0.3">
      <c r="A538">
        <v>56</v>
      </c>
      <c r="B538">
        <v>537</v>
      </c>
      <c r="C538" t="s">
        <v>15</v>
      </c>
      <c r="D538">
        <v>890</v>
      </c>
      <c r="E538">
        <f t="shared" si="56"/>
        <v>89</v>
      </c>
      <c r="F538">
        <v>168</v>
      </c>
      <c r="G538">
        <f t="shared" si="57"/>
        <v>1.68</v>
      </c>
      <c r="H538">
        <v>176</v>
      </c>
      <c r="I538">
        <v>152</v>
      </c>
      <c r="J538">
        <v>65</v>
      </c>
      <c r="K538">
        <v>177</v>
      </c>
      <c r="L538">
        <f t="shared" si="58"/>
        <v>1.77</v>
      </c>
      <c r="M538">
        <v>13320</v>
      </c>
      <c r="N538">
        <f t="shared" si="59"/>
        <v>1332</v>
      </c>
      <c r="O538" s="4">
        <f t="shared" si="60"/>
        <v>752.54237288135596</v>
      </c>
      <c r="P538" t="s">
        <v>16</v>
      </c>
      <c r="Q538">
        <v>105</v>
      </c>
      <c r="R538">
        <f t="shared" si="61"/>
        <v>10.5</v>
      </c>
      <c r="S538">
        <v>35</v>
      </c>
      <c r="T538">
        <f>gym_members_exercise_tracking[[#This Row],[Water_Intake (liters)]]/10</f>
        <v>3.5</v>
      </c>
      <c r="U538">
        <v>5</v>
      </c>
      <c r="V538">
        <v>3</v>
      </c>
      <c r="W538">
        <v>3153</v>
      </c>
      <c r="X538">
        <f t="shared" si="62"/>
        <v>31.53</v>
      </c>
    </row>
    <row r="539" spans="1:24" x14ac:dyDescent="0.3">
      <c r="A539">
        <v>31</v>
      </c>
      <c r="B539">
        <v>538</v>
      </c>
      <c r="C539" t="s">
        <v>17</v>
      </c>
      <c r="D539">
        <v>427</v>
      </c>
      <c r="E539">
        <f t="shared" si="56"/>
        <v>42.7</v>
      </c>
      <c r="F539">
        <v>176</v>
      </c>
      <c r="G539">
        <f t="shared" si="57"/>
        <v>1.76</v>
      </c>
      <c r="H539">
        <v>182</v>
      </c>
      <c r="I539">
        <v>121</v>
      </c>
      <c r="J539">
        <v>65</v>
      </c>
      <c r="K539">
        <v>146</v>
      </c>
      <c r="L539">
        <f t="shared" si="58"/>
        <v>1.46</v>
      </c>
      <c r="M539">
        <v>8830</v>
      </c>
      <c r="N539">
        <f t="shared" si="59"/>
        <v>883</v>
      </c>
      <c r="O539" s="4">
        <f t="shared" si="60"/>
        <v>604.79452054794524</v>
      </c>
      <c r="P539" t="s">
        <v>20</v>
      </c>
      <c r="Q539">
        <v>349</v>
      </c>
      <c r="R539">
        <f t="shared" si="61"/>
        <v>34.9</v>
      </c>
      <c r="S539">
        <v>22</v>
      </c>
      <c r="T539">
        <f>gym_members_exercise_tracking[[#This Row],[Water_Intake (liters)]]/10</f>
        <v>2.2000000000000002</v>
      </c>
      <c r="U539">
        <v>3</v>
      </c>
      <c r="V539">
        <v>1</v>
      </c>
      <c r="W539">
        <v>1378</v>
      </c>
      <c r="X539">
        <f t="shared" si="62"/>
        <v>13.78</v>
      </c>
    </row>
    <row r="540" spans="1:24" x14ac:dyDescent="0.3">
      <c r="A540">
        <v>48</v>
      </c>
      <c r="B540">
        <v>539</v>
      </c>
      <c r="C540" t="s">
        <v>15</v>
      </c>
      <c r="D540">
        <v>839</v>
      </c>
      <c r="E540">
        <f t="shared" si="56"/>
        <v>83.9</v>
      </c>
      <c r="F540">
        <v>182</v>
      </c>
      <c r="G540">
        <f t="shared" si="57"/>
        <v>1.82</v>
      </c>
      <c r="H540">
        <v>176</v>
      </c>
      <c r="I540">
        <v>149</v>
      </c>
      <c r="J540">
        <v>70</v>
      </c>
      <c r="K540">
        <v>19</v>
      </c>
      <c r="L540">
        <f t="shared" si="58"/>
        <v>1.9</v>
      </c>
      <c r="M540">
        <v>14010</v>
      </c>
      <c r="N540">
        <f t="shared" si="59"/>
        <v>1401</v>
      </c>
      <c r="O540" s="4">
        <f t="shared" si="60"/>
        <v>737.36842105263156</v>
      </c>
      <c r="P540" t="s">
        <v>18</v>
      </c>
      <c r="Q540">
        <v>131</v>
      </c>
      <c r="R540">
        <f t="shared" si="61"/>
        <v>13.1</v>
      </c>
      <c r="S540">
        <v>35</v>
      </c>
      <c r="T540">
        <f>gym_members_exercise_tracking[[#This Row],[Water_Intake (liters)]]/10</f>
        <v>3.5</v>
      </c>
      <c r="U540">
        <v>5</v>
      </c>
      <c r="V540">
        <v>3</v>
      </c>
      <c r="W540">
        <v>2533</v>
      </c>
      <c r="X540">
        <f t="shared" si="62"/>
        <v>25.33</v>
      </c>
    </row>
    <row r="541" spans="1:24" x14ac:dyDescent="0.3">
      <c r="A541">
        <v>22</v>
      </c>
      <c r="B541">
        <v>540</v>
      </c>
      <c r="C541" t="s">
        <v>17</v>
      </c>
      <c r="D541">
        <v>787</v>
      </c>
      <c r="E541">
        <f t="shared" si="56"/>
        <v>78.7</v>
      </c>
      <c r="F541">
        <v>152</v>
      </c>
      <c r="G541">
        <f t="shared" si="57"/>
        <v>1.52</v>
      </c>
      <c r="H541">
        <v>173</v>
      </c>
      <c r="I541">
        <v>166</v>
      </c>
      <c r="J541">
        <v>74</v>
      </c>
      <c r="K541">
        <v>145</v>
      </c>
      <c r="L541">
        <f t="shared" si="58"/>
        <v>1.45</v>
      </c>
      <c r="M541">
        <v>12040</v>
      </c>
      <c r="N541">
        <f t="shared" si="59"/>
        <v>1204</v>
      </c>
      <c r="O541" s="4">
        <f t="shared" si="60"/>
        <v>830.34482758620697</v>
      </c>
      <c r="P541" t="s">
        <v>20</v>
      </c>
      <c r="Q541">
        <v>315</v>
      </c>
      <c r="R541">
        <f t="shared" si="61"/>
        <v>31.5</v>
      </c>
      <c r="S541">
        <v>23</v>
      </c>
      <c r="T541">
        <f>gym_members_exercise_tracking[[#This Row],[Water_Intake (liters)]]/10</f>
        <v>2.2999999999999998</v>
      </c>
      <c r="U541">
        <v>3</v>
      </c>
      <c r="V541">
        <v>2</v>
      </c>
      <c r="W541">
        <v>3406</v>
      </c>
      <c r="X541">
        <f t="shared" si="62"/>
        <v>34.06</v>
      </c>
    </row>
    <row r="542" spans="1:24" x14ac:dyDescent="0.3">
      <c r="A542">
        <v>52</v>
      </c>
      <c r="B542">
        <v>541</v>
      </c>
      <c r="C542" t="s">
        <v>17</v>
      </c>
      <c r="D542">
        <v>659</v>
      </c>
      <c r="E542">
        <f t="shared" si="56"/>
        <v>65.900000000000006</v>
      </c>
      <c r="F542">
        <v>152</v>
      </c>
      <c r="G542">
        <f t="shared" si="57"/>
        <v>1.52</v>
      </c>
      <c r="H542">
        <v>188</v>
      </c>
      <c r="I542">
        <v>139</v>
      </c>
      <c r="J542">
        <v>53</v>
      </c>
      <c r="K542">
        <v>127</v>
      </c>
      <c r="L542">
        <f t="shared" si="58"/>
        <v>1.27</v>
      </c>
      <c r="M542">
        <v>7940</v>
      </c>
      <c r="N542">
        <f t="shared" si="59"/>
        <v>794</v>
      </c>
      <c r="O542" s="4">
        <f t="shared" si="60"/>
        <v>625.19685039370074</v>
      </c>
      <c r="P542" t="s">
        <v>19</v>
      </c>
      <c r="Q542">
        <v>270</v>
      </c>
      <c r="R542">
        <f t="shared" si="61"/>
        <v>27</v>
      </c>
      <c r="S542">
        <v>23</v>
      </c>
      <c r="T542">
        <f>gym_members_exercise_tracking[[#This Row],[Water_Intake (liters)]]/10</f>
        <v>2.2999999999999998</v>
      </c>
      <c r="U542">
        <v>4</v>
      </c>
      <c r="V542">
        <v>2</v>
      </c>
      <c r="W542">
        <v>2852</v>
      </c>
      <c r="X542">
        <f t="shared" si="62"/>
        <v>28.52</v>
      </c>
    </row>
    <row r="543" spans="1:24" x14ac:dyDescent="0.3">
      <c r="A543">
        <v>40</v>
      </c>
      <c r="B543">
        <v>542</v>
      </c>
      <c r="C543" t="s">
        <v>15</v>
      </c>
      <c r="D543">
        <v>769</v>
      </c>
      <c r="E543">
        <f t="shared" si="56"/>
        <v>76.900000000000006</v>
      </c>
      <c r="F543">
        <v>192</v>
      </c>
      <c r="G543">
        <f t="shared" si="57"/>
        <v>1.92</v>
      </c>
      <c r="H543">
        <v>179</v>
      </c>
      <c r="I543">
        <v>137</v>
      </c>
      <c r="J543">
        <v>68</v>
      </c>
      <c r="K543">
        <v>113</v>
      </c>
      <c r="L543">
        <f t="shared" si="58"/>
        <v>1.1299999999999999</v>
      </c>
      <c r="M543">
        <v>8510</v>
      </c>
      <c r="N543">
        <f t="shared" si="59"/>
        <v>851</v>
      </c>
      <c r="O543" s="4">
        <f t="shared" si="60"/>
        <v>753.09734513274338</v>
      </c>
      <c r="P543" t="s">
        <v>16</v>
      </c>
      <c r="Q543">
        <v>224</v>
      </c>
      <c r="R543">
        <f t="shared" si="61"/>
        <v>22.4</v>
      </c>
      <c r="S543">
        <v>37</v>
      </c>
      <c r="T543">
        <f>gym_members_exercise_tracking[[#This Row],[Water_Intake (liters)]]/10</f>
        <v>3.7</v>
      </c>
      <c r="U543">
        <v>4</v>
      </c>
      <c r="V543">
        <v>2</v>
      </c>
      <c r="W543">
        <v>2086</v>
      </c>
      <c r="X543">
        <f t="shared" si="62"/>
        <v>20.86</v>
      </c>
    </row>
    <row r="544" spans="1:24" x14ac:dyDescent="0.3">
      <c r="A544">
        <v>46</v>
      </c>
      <c r="B544">
        <v>543</v>
      </c>
      <c r="C544" t="s">
        <v>15</v>
      </c>
      <c r="D544">
        <v>843</v>
      </c>
      <c r="E544">
        <f t="shared" si="56"/>
        <v>84.3</v>
      </c>
      <c r="F544">
        <v>20</v>
      </c>
      <c r="G544">
        <f t="shared" si="57"/>
        <v>2</v>
      </c>
      <c r="H544">
        <v>189</v>
      </c>
      <c r="I544">
        <v>162</v>
      </c>
      <c r="J544">
        <v>66</v>
      </c>
      <c r="K544">
        <v>183</v>
      </c>
      <c r="L544">
        <f t="shared" si="58"/>
        <v>1.83</v>
      </c>
      <c r="M544">
        <v>14670</v>
      </c>
      <c r="N544">
        <f t="shared" si="59"/>
        <v>1467</v>
      </c>
      <c r="O544" s="4">
        <f t="shared" si="60"/>
        <v>801.63934426229503</v>
      </c>
      <c r="P544" t="s">
        <v>18</v>
      </c>
      <c r="Q544">
        <v>133</v>
      </c>
      <c r="R544">
        <f t="shared" si="61"/>
        <v>13.3</v>
      </c>
      <c r="S544">
        <v>35</v>
      </c>
      <c r="T544">
        <f>gym_members_exercise_tracking[[#This Row],[Water_Intake (liters)]]/10</f>
        <v>3.5</v>
      </c>
      <c r="U544">
        <v>5</v>
      </c>
      <c r="V544">
        <v>3</v>
      </c>
      <c r="W544">
        <v>2107</v>
      </c>
      <c r="X544">
        <f t="shared" si="62"/>
        <v>21.07</v>
      </c>
    </row>
    <row r="545" spans="1:24" x14ac:dyDescent="0.3">
      <c r="A545">
        <v>28</v>
      </c>
      <c r="B545">
        <v>544</v>
      </c>
      <c r="C545" t="s">
        <v>17</v>
      </c>
      <c r="D545">
        <v>624</v>
      </c>
      <c r="E545">
        <f t="shared" si="56"/>
        <v>62.4</v>
      </c>
      <c r="F545">
        <v>16</v>
      </c>
      <c r="G545">
        <f t="shared" si="57"/>
        <v>1.6</v>
      </c>
      <c r="H545">
        <v>178</v>
      </c>
      <c r="I545">
        <v>129</v>
      </c>
      <c r="J545">
        <v>62</v>
      </c>
      <c r="K545">
        <v>11</v>
      </c>
      <c r="L545">
        <f t="shared" si="58"/>
        <v>1.1000000000000001</v>
      </c>
      <c r="M545">
        <v>7100</v>
      </c>
      <c r="N545">
        <f t="shared" si="59"/>
        <v>710</v>
      </c>
      <c r="O545" s="4">
        <f t="shared" si="60"/>
        <v>645.45454545454538</v>
      </c>
      <c r="P545" t="s">
        <v>20</v>
      </c>
      <c r="Q545">
        <v>341</v>
      </c>
      <c r="R545">
        <f t="shared" si="61"/>
        <v>34.1</v>
      </c>
      <c r="S545">
        <v>17</v>
      </c>
      <c r="T545">
        <f>gym_members_exercise_tracking[[#This Row],[Water_Intake (liters)]]/10</f>
        <v>1.7</v>
      </c>
      <c r="U545">
        <v>3</v>
      </c>
      <c r="V545">
        <v>2</v>
      </c>
      <c r="W545">
        <v>2437</v>
      </c>
      <c r="X545">
        <f t="shared" si="62"/>
        <v>24.37</v>
      </c>
    </row>
    <row r="546" spans="1:24" x14ac:dyDescent="0.3">
      <c r="A546">
        <v>35</v>
      </c>
      <c r="B546">
        <v>545</v>
      </c>
      <c r="C546" t="s">
        <v>15</v>
      </c>
      <c r="D546">
        <v>637</v>
      </c>
      <c r="E546">
        <f t="shared" si="56"/>
        <v>63.7</v>
      </c>
      <c r="F546">
        <v>174</v>
      </c>
      <c r="G546">
        <f t="shared" si="57"/>
        <v>1.74</v>
      </c>
      <c r="H546">
        <v>198</v>
      </c>
      <c r="I546">
        <v>143</v>
      </c>
      <c r="J546">
        <v>71</v>
      </c>
      <c r="K546">
        <v>103</v>
      </c>
      <c r="L546">
        <f t="shared" si="58"/>
        <v>1.03</v>
      </c>
      <c r="M546">
        <v>8100</v>
      </c>
      <c r="N546">
        <f t="shared" si="59"/>
        <v>810</v>
      </c>
      <c r="O546" s="4">
        <f t="shared" si="60"/>
        <v>786.40776699029129</v>
      </c>
      <c r="P546" t="s">
        <v>18</v>
      </c>
      <c r="Q546">
        <v>298</v>
      </c>
      <c r="R546">
        <f t="shared" si="61"/>
        <v>29.8</v>
      </c>
      <c r="S546">
        <v>27</v>
      </c>
      <c r="T546">
        <f>gym_members_exercise_tracking[[#This Row],[Water_Intake (liters)]]/10</f>
        <v>2.7</v>
      </c>
      <c r="U546">
        <v>4</v>
      </c>
      <c r="V546">
        <v>2</v>
      </c>
      <c r="W546">
        <v>2104</v>
      </c>
      <c r="X546">
        <f t="shared" si="62"/>
        <v>21.04</v>
      </c>
    </row>
    <row r="547" spans="1:24" x14ac:dyDescent="0.3">
      <c r="A547">
        <v>29</v>
      </c>
      <c r="B547">
        <v>546</v>
      </c>
      <c r="C547" t="s">
        <v>17</v>
      </c>
      <c r="D547">
        <v>549</v>
      </c>
      <c r="E547">
        <f t="shared" si="56"/>
        <v>54.9</v>
      </c>
      <c r="F547">
        <v>152</v>
      </c>
      <c r="G547">
        <f t="shared" si="57"/>
        <v>1.52</v>
      </c>
      <c r="H547">
        <v>172</v>
      </c>
      <c r="I547">
        <v>123</v>
      </c>
      <c r="J547">
        <v>72</v>
      </c>
      <c r="K547">
        <v>148</v>
      </c>
      <c r="L547">
        <f t="shared" si="58"/>
        <v>1.48</v>
      </c>
      <c r="M547">
        <v>9100</v>
      </c>
      <c r="N547">
        <f t="shared" si="59"/>
        <v>910</v>
      </c>
      <c r="O547" s="4">
        <f t="shared" si="60"/>
        <v>614.8648648648649</v>
      </c>
      <c r="P547" t="s">
        <v>20</v>
      </c>
      <c r="Q547">
        <v>270</v>
      </c>
      <c r="R547">
        <f t="shared" si="61"/>
        <v>27</v>
      </c>
      <c r="S547">
        <v>20</v>
      </c>
      <c r="T547">
        <f>gym_members_exercise_tracking[[#This Row],[Water_Intake (liters)]]/10</f>
        <v>2</v>
      </c>
      <c r="U547">
        <v>3</v>
      </c>
      <c r="V547">
        <v>1</v>
      </c>
      <c r="W547">
        <v>2376</v>
      </c>
      <c r="X547">
        <f t="shared" si="62"/>
        <v>23.76</v>
      </c>
    </row>
    <row r="548" spans="1:24" x14ac:dyDescent="0.3">
      <c r="A548">
        <v>26</v>
      </c>
      <c r="B548">
        <v>547</v>
      </c>
      <c r="C548" t="s">
        <v>15</v>
      </c>
      <c r="D548">
        <v>764</v>
      </c>
      <c r="E548">
        <f t="shared" si="56"/>
        <v>76.400000000000006</v>
      </c>
      <c r="F548">
        <v>179</v>
      </c>
      <c r="G548">
        <f t="shared" si="57"/>
        <v>1.79</v>
      </c>
      <c r="H548">
        <v>177</v>
      </c>
      <c r="I548">
        <v>156</v>
      </c>
      <c r="J548">
        <v>73</v>
      </c>
      <c r="K548">
        <v>117</v>
      </c>
      <c r="L548">
        <f t="shared" si="58"/>
        <v>1.17</v>
      </c>
      <c r="M548">
        <v>10040</v>
      </c>
      <c r="N548">
        <f t="shared" si="59"/>
        <v>1004</v>
      </c>
      <c r="O548" s="4">
        <f t="shared" si="60"/>
        <v>858.1196581196582</v>
      </c>
      <c r="P548" t="s">
        <v>20</v>
      </c>
      <c r="Q548">
        <v>213</v>
      </c>
      <c r="R548">
        <f t="shared" si="61"/>
        <v>21.3</v>
      </c>
      <c r="S548">
        <v>27</v>
      </c>
      <c r="T548">
        <f>gym_members_exercise_tracking[[#This Row],[Water_Intake (liters)]]/10</f>
        <v>2.7</v>
      </c>
      <c r="U548">
        <v>3</v>
      </c>
      <c r="V548">
        <v>2</v>
      </c>
      <c r="W548">
        <v>2384</v>
      </c>
      <c r="X548">
        <f t="shared" si="62"/>
        <v>23.84</v>
      </c>
    </row>
    <row r="549" spans="1:24" x14ac:dyDescent="0.3">
      <c r="A549">
        <v>27</v>
      </c>
      <c r="B549">
        <v>548</v>
      </c>
      <c r="C549" t="s">
        <v>15</v>
      </c>
      <c r="D549">
        <v>1064</v>
      </c>
      <c r="E549">
        <f t="shared" si="56"/>
        <v>106.4</v>
      </c>
      <c r="F549">
        <v>186</v>
      </c>
      <c r="G549">
        <f t="shared" si="57"/>
        <v>1.86</v>
      </c>
      <c r="H549">
        <v>182</v>
      </c>
      <c r="I549">
        <v>123</v>
      </c>
      <c r="J549">
        <v>50</v>
      </c>
      <c r="K549">
        <v>134</v>
      </c>
      <c r="L549">
        <f t="shared" si="58"/>
        <v>1.34</v>
      </c>
      <c r="M549">
        <v>9070</v>
      </c>
      <c r="N549">
        <f t="shared" si="59"/>
        <v>907</v>
      </c>
      <c r="O549" s="4">
        <f t="shared" si="60"/>
        <v>676.86567164179098</v>
      </c>
      <c r="P549" t="s">
        <v>19</v>
      </c>
      <c r="Q549">
        <v>206</v>
      </c>
      <c r="R549">
        <f t="shared" si="61"/>
        <v>20.6</v>
      </c>
      <c r="S549">
        <v>31</v>
      </c>
      <c r="T549">
        <f>gym_members_exercise_tracking[[#This Row],[Water_Intake (liters)]]/10</f>
        <v>3.1</v>
      </c>
      <c r="U549">
        <v>2</v>
      </c>
      <c r="V549">
        <v>1</v>
      </c>
      <c r="W549">
        <v>3076</v>
      </c>
      <c r="X549">
        <f t="shared" si="62"/>
        <v>30.76</v>
      </c>
    </row>
    <row r="550" spans="1:24" x14ac:dyDescent="0.3">
      <c r="A550">
        <v>34</v>
      </c>
      <c r="B550">
        <v>549</v>
      </c>
      <c r="C550" t="s">
        <v>17</v>
      </c>
      <c r="D550">
        <v>684</v>
      </c>
      <c r="E550">
        <f t="shared" si="56"/>
        <v>68.400000000000006</v>
      </c>
      <c r="F550">
        <v>15</v>
      </c>
      <c r="G550">
        <f t="shared" si="57"/>
        <v>1.5</v>
      </c>
      <c r="H550">
        <v>192</v>
      </c>
      <c r="I550">
        <v>132</v>
      </c>
      <c r="J550">
        <v>61</v>
      </c>
      <c r="K550">
        <v>137</v>
      </c>
      <c r="L550">
        <f t="shared" si="58"/>
        <v>1.37</v>
      </c>
      <c r="M550">
        <v>9040</v>
      </c>
      <c r="N550">
        <f t="shared" si="59"/>
        <v>904</v>
      </c>
      <c r="O550" s="4">
        <f t="shared" si="60"/>
        <v>659.85401459854006</v>
      </c>
      <c r="P550" t="s">
        <v>19</v>
      </c>
      <c r="Q550">
        <v>337</v>
      </c>
      <c r="R550">
        <f t="shared" si="61"/>
        <v>33.700000000000003</v>
      </c>
      <c r="S550">
        <v>21</v>
      </c>
      <c r="T550">
        <f>gym_members_exercise_tracking[[#This Row],[Water_Intake (liters)]]/10</f>
        <v>2.1</v>
      </c>
      <c r="U550">
        <v>4</v>
      </c>
      <c r="V550">
        <v>2</v>
      </c>
      <c r="W550">
        <v>304</v>
      </c>
      <c r="X550">
        <f t="shared" si="62"/>
        <v>30.4</v>
      </c>
    </row>
    <row r="551" spans="1:24" x14ac:dyDescent="0.3">
      <c r="A551">
        <v>55</v>
      </c>
      <c r="B551">
        <v>550</v>
      </c>
      <c r="C551" t="s">
        <v>15</v>
      </c>
      <c r="D551">
        <v>635</v>
      </c>
      <c r="E551">
        <f t="shared" si="56"/>
        <v>63.5</v>
      </c>
      <c r="F551">
        <v>186</v>
      </c>
      <c r="G551">
        <f t="shared" si="57"/>
        <v>1.86</v>
      </c>
      <c r="H551">
        <v>198</v>
      </c>
      <c r="I551">
        <v>144</v>
      </c>
      <c r="J551">
        <v>53</v>
      </c>
      <c r="K551">
        <v>136</v>
      </c>
      <c r="L551">
        <f t="shared" si="58"/>
        <v>1.36</v>
      </c>
      <c r="M551">
        <v>9690</v>
      </c>
      <c r="N551">
        <f t="shared" si="59"/>
        <v>969</v>
      </c>
      <c r="O551" s="4">
        <f t="shared" si="60"/>
        <v>712.5</v>
      </c>
      <c r="P551" t="s">
        <v>20</v>
      </c>
      <c r="Q551">
        <v>229</v>
      </c>
      <c r="R551">
        <f t="shared" si="61"/>
        <v>22.9</v>
      </c>
      <c r="S551">
        <v>29</v>
      </c>
      <c r="T551">
        <f>gym_members_exercise_tracking[[#This Row],[Water_Intake (liters)]]/10</f>
        <v>2.9</v>
      </c>
      <c r="U551">
        <v>4</v>
      </c>
      <c r="V551">
        <v>2</v>
      </c>
      <c r="W551">
        <v>1835</v>
      </c>
      <c r="X551">
        <f t="shared" si="62"/>
        <v>18.350000000000001</v>
      </c>
    </row>
    <row r="552" spans="1:24" x14ac:dyDescent="0.3">
      <c r="A552">
        <v>24</v>
      </c>
      <c r="B552">
        <v>551</v>
      </c>
      <c r="C552" t="s">
        <v>17</v>
      </c>
      <c r="D552">
        <v>594</v>
      </c>
      <c r="E552">
        <f t="shared" si="56"/>
        <v>59.4</v>
      </c>
      <c r="F552">
        <v>15</v>
      </c>
      <c r="G552">
        <f t="shared" si="57"/>
        <v>1.5</v>
      </c>
      <c r="H552">
        <v>199</v>
      </c>
      <c r="I552">
        <v>132</v>
      </c>
      <c r="J552">
        <v>60</v>
      </c>
      <c r="K552">
        <v>125</v>
      </c>
      <c r="L552">
        <f t="shared" si="58"/>
        <v>1.25</v>
      </c>
      <c r="M552">
        <v>8250</v>
      </c>
      <c r="N552">
        <f t="shared" si="59"/>
        <v>825</v>
      </c>
      <c r="O552" s="4">
        <f t="shared" si="60"/>
        <v>660</v>
      </c>
      <c r="P552" t="s">
        <v>16</v>
      </c>
      <c r="Q552">
        <v>250</v>
      </c>
      <c r="R552">
        <f t="shared" si="61"/>
        <v>25</v>
      </c>
      <c r="S552">
        <v>20</v>
      </c>
      <c r="T552">
        <f>gym_members_exercise_tracking[[#This Row],[Water_Intake (liters)]]/10</f>
        <v>2</v>
      </c>
      <c r="U552">
        <v>3</v>
      </c>
      <c r="V552">
        <v>2</v>
      </c>
      <c r="W552">
        <v>264</v>
      </c>
      <c r="X552">
        <f t="shared" si="62"/>
        <v>26.4</v>
      </c>
    </row>
    <row r="553" spans="1:24" x14ac:dyDescent="0.3">
      <c r="A553">
        <v>30</v>
      </c>
      <c r="B553">
        <v>552</v>
      </c>
      <c r="C553" t="s">
        <v>15</v>
      </c>
      <c r="D553">
        <v>1134</v>
      </c>
      <c r="E553">
        <f t="shared" si="56"/>
        <v>113.4</v>
      </c>
      <c r="F553">
        <v>191</v>
      </c>
      <c r="G553">
        <f t="shared" si="57"/>
        <v>1.91</v>
      </c>
      <c r="H553">
        <v>177</v>
      </c>
      <c r="I553">
        <v>137</v>
      </c>
      <c r="J553">
        <v>54</v>
      </c>
      <c r="K553">
        <v>127</v>
      </c>
      <c r="L553">
        <f t="shared" si="58"/>
        <v>1.27</v>
      </c>
      <c r="M553">
        <v>9570</v>
      </c>
      <c r="N553">
        <f t="shared" si="59"/>
        <v>957</v>
      </c>
      <c r="O553" s="4">
        <f t="shared" si="60"/>
        <v>753.54330708661416</v>
      </c>
      <c r="P553" t="s">
        <v>18</v>
      </c>
      <c r="Q553">
        <v>222</v>
      </c>
      <c r="R553">
        <f t="shared" si="61"/>
        <v>22.2</v>
      </c>
      <c r="S553">
        <v>37</v>
      </c>
      <c r="T553">
        <f>gym_members_exercise_tracking[[#This Row],[Water_Intake (liters)]]/10</f>
        <v>3.7</v>
      </c>
      <c r="U553">
        <v>3</v>
      </c>
      <c r="V553">
        <v>1</v>
      </c>
      <c r="W553">
        <v>3108</v>
      </c>
      <c r="X553">
        <f t="shared" si="62"/>
        <v>31.08</v>
      </c>
    </row>
    <row r="554" spans="1:24" x14ac:dyDescent="0.3">
      <c r="A554">
        <v>57</v>
      </c>
      <c r="B554">
        <v>553</v>
      </c>
      <c r="C554" t="s">
        <v>17</v>
      </c>
      <c r="D554">
        <v>619</v>
      </c>
      <c r="E554">
        <f t="shared" si="56"/>
        <v>61.9</v>
      </c>
      <c r="F554">
        <v>152</v>
      </c>
      <c r="G554">
        <f t="shared" si="57"/>
        <v>1.52</v>
      </c>
      <c r="H554">
        <v>168</v>
      </c>
      <c r="I554">
        <v>143</v>
      </c>
      <c r="J554">
        <v>51</v>
      </c>
      <c r="K554">
        <v>92</v>
      </c>
      <c r="L554">
        <f t="shared" si="58"/>
        <v>9.1999999999999993</v>
      </c>
      <c r="M554">
        <v>5920</v>
      </c>
      <c r="N554">
        <f t="shared" si="59"/>
        <v>592</v>
      </c>
      <c r="O554" s="4">
        <f t="shared" si="60"/>
        <v>64.34782608695653</v>
      </c>
      <c r="P554" t="s">
        <v>18</v>
      </c>
      <c r="Q554">
        <v>284</v>
      </c>
      <c r="R554">
        <f t="shared" si="61"/>
        <v>28.4</v>
      </c>
      <c r="S554">
        <v>26</v>
      </c>
      <c r="T554">
        <f>gym_members_exercise_tracking[[#This Row],[Water_Intake (liters)]]/10</f>
        <v>2.6</v>
      </c>
      <c r="U554">
        <v>3</v>
      </c>
      <c r="V554">
        <v>1</v>
      </c>
      <c r="W554">
        <v>2679</v>
      </c>
      <c r="X554">
        <f t="shared" si="62"/>
        <v>26.79</v>
      </c>
    </row>
    <row r="555" spans="1:24" x14ac:dyDescent="0.3">
      <c r="A555">
        <v>59</v>
      </c>
      <c r="B555">
        <v>554</v>
      </c>
      <c r="C555" t="s">
        <v>17</v>
      </c>
      <c r="D555">
        <v>707</v>
      </c>
      <c r="E555">
        <f t="shared" si="56"/>
        <v>70.7</v>
      </c>
      <c r="F555">
        <v>168</v>
      </c>
      <c r="G555">
        <f t="shared" si="57"/>
        <v>1.68</v>
      </c>
      <c r="H555">
        <v>192</v>
      </c>
      <c r="I555">
        <v>121</v>
      </c>
      <c r="J555">
        <v>66</v>
      </c>
      <c r="K555">
        <v>117</v>
      </c>
      <c r="L555">
        <f t="shared" si="58"/>
        <v>1.17</v>
      </c>
      <c r="M555">
        <v>6370</v>
      </c>
      <c r="N555">
        <f t="shared" si="59"/>
        <v>637</v>
      </c>
      <c r="O555" s="4">
        <f t="shared" si="60"/>
        <v>544.44444444444446</v>
      </c>
      <c r="P555" t="s">
        <v>19</v>
      </c>
      <c r="Q555">
        <v>349</v>
      </c>
      <c r="R555">
        <f t="shared" si="61"/>
        <v>34.9</v>
      </c>
      <c r="S555">
        <v>19</v>
      </c>
      <c r="T555">
        <f>gym_members_exercise_tracking[[#This Row],[Water_Intake (liters)]]/10</f>
        <v>1.9</v>
      </c>
      <c r="U555">
        <v>3</v>
      </c>
      <c r="V555">
        <v>2</v>
      </c>
      <c r="W555">
        <v>2505</v>
      </c>
      <c r="X555">
        <f t="shared" si="62"/>
        <v>25.05</v>
      </c>
    </row>
    <row r="556" spans="1:24" x14ac:dyDescent="0.3">
      <c r="A556">
        <v>26</v>
      </c>
      <c r="B556">
        <v>555</v>
      </c>
      <c r="C556" t="s">
        <v>15</v>
      </c>
      <c r="D556">
        <v>1115</v>
      </c>
      <c r="E556">
        <f t="shared" si="56"/>
        <v>111.5</v>
      </c>
      <c r="F556">
        <v>19</v>
      </c>
      <c r="G556">
        <f t="shared" si="57"/>
        <v>1.9</v>
      </c>
      <c r="H556">
        <v>191</v>
      </c>
      <c r="I556">
        <v>167</v>
      </c>
      <c r="J556">
        <v>57</v>
      </c>
      <c r="K556">
        <v>102</v>
      </c>
      <c r="L556">
        <f t="shared" si="58"/>
        <v>1.02</v>
      </c>
      <c r="M556">
        <v>9370</v>
      </c>
      <c r="N556">
        <f t="shared" si="59"/>
        <v>937</v>
      </c>
      <c r="O556" s="4">
        <f t="shared" si="60"/>
        <v>918.62745098039215</v>
      </c>
      <c r="P556" t="s">
        <v>16</v>
      </c>
      <c r="Q556">
        <v>252</v>
      </c>
      <c r="R556">
        <f t="shared" si="61"/>
        <v>25.2</v>
      </c>
      <c r="S556">
        <v>22</v>
      </c>
      <c r="T556">
        <f>gym_members_exercise_tracking[[#This Row],[Water_Intake (liters)]]/10</f>
        <v>2.2000000000000002</v>
      </c>
      <c r="U556">
        <v>2</v>
      </c>
      <c r="V556">
        <v>1</v>
      </c>
      <c r="W556">
        <v>3089</v>
      </c>
      <c r="X556">
        <f t="shared" si="62"/>
        <v>30.89</v>
      </c>
    </row>
    <row r="557" spans="1:24" x14ac:dyDescent="0.3">
      <c r="A557">
        <v>44</v>
      </c>
      <c r="B557">
        <v>556</v>
      </c>
      <c r="C557" t="s">
        <v>17</v>
      </c>
      <c r="D557">
        <v>721</v>
      </c>
      <c r="E557">
        <f t="shared" si="56"/>
        <v>72.099999999999994</v>
      </c>
      <c r="F557">
        <v>166</v>
      </c>
      <c r="G557">
        <f t="shared" si="57"/>
        <v>1.66</v>
      </c>
      <c r="H557">
        <v>176</v>
      </c>
      <c r="I557">
        <v>152</v>
      </c>
      <c r="J557">
        <v>55</v>
      </c>
      <c r="K557">
        <v>14</v>
      </c>
      <c r="L557">
        <f t="shared" si="58"/>
        <v>1.4</v>
      </c>
      <c r="M557">
        <v>9580</v>
      </c>
      <c r="N557">
        <f t="shared" si="59"/>
        <v>958</v>
      </c>
      <c r="O557" s="4">
        <f t="shared" si="60"/>
        <v>684.28571428571433</v>
      </c>
      <c r="P557" t="s">
        <v>20</v>
      </c>
      <c r="Q557">
        <v>270</v>
      </c>
      <c r="R557">
        <f t="shared" si="61"/>
        <v>27</v>
      </c>
      <c r="S557">
        <v>25</v>
      </c>
      <c r="T557">
        <f>gym_members_exercise_tracking[[#This Row],[Water_Intake (liters)]]/10</f>
        <v>2.5</v>
      </c>
      <c r="U557">
        <v>2</v>
      </c>
      <c r="V557">
        <v>1</v>
      </c>
      <c r="W557">
        <v>2616</v>
      </c>
      <c r="X557">
        <f t="shared" si="62"/>
        <v>26.16</v>
      </c>
    </row>
    <row r="558" spans="1:24" x14ac:dyDescent="0.3">
      <c r="A558">
        <v>19</v>
      </c>
      <c r="B558">
        <v>557</v>
      </c>
      <c r="C558" t="s">
        <v>15</v>
      </c>
      <c r="D558">
        <v>569</v>
      </c>
      <c r="E558">
        <f t="shared" si="56"/>
        <v>56.9</v>
      </c>
      <c r="F558">
        <v>187</v>
      </c>
      <c r="G558">
        <f t="shared" si="57"/>
        <v>1.87</v>
      </c>
      <c r="H558">
        <v>178</v>
      </c>
      <c r="I558">
        <v>138</v>
      </c>
      <c r="J558">
        <v>70</v>
      </c>
      <c r="K558">
        <v>61</v>
      </c>
      <c r="L558">
        <f t="shared" si="58"/>
        <v>6.1</v>
      </c>
      <c r="M558">
        <v>4630</v>
      </c>
      <c r="N558">
        <f t="shared" si="59"/>
        <v>463</v>
      </c>
      <c r="O558" s="4">
        <f t="shared" si="60"/>
        <v>75.901639344262293</v>
      </c>
      <c r="P558" t="s">
        <v>19</v>
      </c>
      <c r="Q558">
        <v>233</v>
      </c>
      <c r="R558">
        <f t="shared" si="61"/>
        <v>23.3</v>
      </c>
      <c r="S558">
        <v>37</v>
      </c>
      <c r="T558">
        <f>gym_members_exercise_tracking[[#This Row],[Water_Intake (liters)]]/10</f>
        <v>3.7</v>
      </c>
      <c r="U558">
        <v>3</v>
      </c>
      <c r="V558">
        <v>1</v>
      </c>
      <c r="W558">
        <v>1627</v>
      </c>
      <c r="X558">
        <f t="shared" si="62"/>
        <v>16.27</v>
      </c>
    </row>
    <row r="559" spans="1:24" x14ac:dyDescent="0.3">
      <c r="A559">
        <v>22</v>
      </c>
      <c r="B559">
        <v>558</v>
      </c>
      <c r="C559" t="s">
        <v>15</v>
      </c>
      <c r="D559">
        <v>862</v>
      </c>
      <c r="E559">
        <f t="shared" si="56"/>
        <v>86.2</v>
      </c>
      <c r="F559">
        <v>19</v>
      </c>
      <c r="G559">
        <f t="shared" si="57"/>
        <v>1.9</v>
      </c>
      <c r="H559">
        <v>186</v>
      </c>
      <c r="I559">
        <v>128</v>
      </c>
      <c r="J559">
        <v>58</v>
      </c>
      <c r="K559">
        <v>191</v>
      </c>
      <c r="L559">
        <f t="shared" si="58"/>
        <v>1.91</v>
      </c>
      <c r="M559">
        <v>13450</v>
      </c>
      <c r="N559">
        <f t="shared" si="59"/>
        <v>1345</v>
      </c>
      <c r="O559" s="4">
        <f t="shared" si="60"/>
        <v>704.18848167539272</v>
      </c>
      <c r="P559" t="s">
        <v>20</v>
      </c>
      <c r="Q559">
        <v>117</v>
      </c>
      <c r="R559">
        <f t="shared" si="61"/>
        <v>11.7</v>
      </c>
      <c r="S559">
        <v>35</v>
      </c>
      <c r="T559">
        <f>gym_members_exercise_tracking[[#This Row],[Water_Intake (liters)]]/10</f>
        <v>3.5</v>
      </c>
      <c r="U559">
        <v>5</v>
      </c>
      <c r="V559">
        <v>3</v>
      </c>
      <c r="W559">
        <v>2388</v>
      </c>
      <c r="X559">
        <f t="shared" si="62"/>
        <v>23.88</v>
      </c>
    </row>
    <row r="560" spans="1:24" x14ac:dyDescent="0.3">
      <c r="A560">
        <v>46</v>
      </c>
      <c r="B560">
        <v>559</v>
      </c>
      <c r="C560" t="s">
        <v>15</v>
      </c>
      <c r="D560">
        <v>594</v>
      </c>
      <c r="E560">
        <f t="shared" si="56"/>
        <v>59.4</v>
      </c>
      <c r="F560">
        <v>168</v>
      </c>
      <c r="G560">
        <f t="shared" si="57"/>
        <v>1.68</v>
      </c>
      <c r="H560">
        <v>165</v>
      </c>
      <c r="I560">
        <v>147</v>
      </c>
      <c r="J560">
        <v>62</v>
      </c>
      <c r="K560">
        <v>116</v>
      </c>
      <c r="L560">
        <f t="shared" si="58"/>
        <v>1.1599999999999999</v>
      </c>
      <c r="M560">
        <v>8440</v>
      </c>
      <c r="N560">
        <f t="shared" si="59"/>
        <v>844</v>
      </c>
      <c r="O560" s="4">
        <f t="shared" si="60"/>
        <v>727.58620689655174</v>
      </c>
      <c r="P560" t="s">
        <v>20</v>
      </c>
      <c r="Q560">
        <v>202</v>
      </c>
      <c r="R560">
        <f t="shared" si="61"/>
        <v>20.2</v>
      </c>
      <c r="S560">
        <v>25</v>
      </c>
      <c r="T560">
        <f>gym_members_exercise_tracking[[#This Row],[Water_Intake (liters)]]/10</f>
        <v>2.5</v>
      </c>
      <c r="U560">
        <v>4</v>
      </c>
      <c r="V560">
        <v>2</v>
      </c>
      <c r="W560">
        <v>2105</v>
      </c>
      <c r="X560">
        <f t="shared" si="62"/>
        <v>21.05</v>
      </c>
    </row>
    <row r="561" spans="1:24" x14ac:dyDescent="0.3">
      <c r="A561">
        <v>54</v>
      </c>
      <c r="B561">
        <v>560</v>
      </c>
      <c r="C561" t="s">
        <v>17</v>
      </c>
      <c r="D561">
        <v>756</v>
      </c>
      <c r="E561">
        <f t="shared" si="56"/>
        <v>75.599999999999994</v>
      </c>
      <c r="F561">
        <v>172</v>
      </c>
      <c r="G561">
        <f t="shared" si="57"/>
        <v>1.72</v>
      </c>
      <c r="H561">
        <v>194</v>
      </c>
      <c r="I561">
        <v>154</v>
      </c>
      <c r="J561">
        <v>60</v>
      </c>
      <c r="K561">
        <v>97</v>
      </c>
      <c r="L561">
        <f t="shared" si="58"/>
        <v>9.6999999999999993</v>
      </c>
      <c r="M561">
        <v>6720</v>
      </c>
      <c r="N561">
        <f t="shared" si="59"/>
        <v>672</v>
      </c>
      <c r="O561" s="4">
        <f t="shared" si="60"/>
        <v>69.278350515463927</v>
      </c>
      <c r="P561" t="s">
        <v>19</v>
      </c>
      <c r="Q561">
        <v>264</v>
      </c>
      <c r="R561">
        <f t="shared" si="61"/>
        <v>26.4</v>
      </c>
      <c r="S561">
        <v>19</v>
      </c>
      <c r="T561">
        <f>gym_members_exercise_tracking[[#This Row],[Water_Intake (liters)]]/10</f>
        <v>1.9</v>
      </c>
      <c r="U561">
        <v>3</v>
      </c>
      <c r="V561">
        <v>1</v>
      </c>
      <c r="W561">
        <v>2555</v>
      </c>
      <c r="X561">
        <f t="shared" si="62"/>
        <v>25.55</v>
      </c>
    </row>
    <row r="562" spans="1:24" x14ac:dyDescent="0.3">
      <c r="A562">
        <v>55</v>
      </c>
      <c r="B562">
        <v>561</v>
      </c>
      <c r="C562" t="s">
        <v>17</v>
      </c>
      <c r="D562">
        <v>763</v>
      </c>
      <c r="E562">
        <f t="shared" si="56"/>
        <v>76.3</v>
      </c>
      <c r="F562">
        <v>173</v>
      </c>
      <c r="G562">
        <f t="shared" si="57"/>
        <v>1.73</v>
      </c>
      <c r="H562">
        <v>196</v>
      </c>
      <c r="I562">
        <v>158</v>
      </c>
      <c r="J562">
        <v>65</v>
      </c>
      <c r="K562">
        <v>108</v>
      </c>
      <c r="L562">
        <f t="shared" si="58"/>
        <v>1.08</v>
      </c>
      <c r="M562">
        <v>7680</v>
      </c>
      <c r="N562">
        <f t="shared" si="59"/>
        <v>768</v>
      </c>
      <c r="O562" s="4">
        <f t="shared" si="60"/>
        <v>711.11111111111109</v>
      </c>
      <c r="P562" t="s">
        <v>16</v>
      </c>
      <c r="Q562">
        <v>320</v>
      </c>
      <c r="R562">
        <f t="shared" si="61"/>
        <v>32</v>
      </c>
      <c r="S562">
        <v>26</v>
      </c>
      <c r="T562">
        <f>gym_members_exercise_tracking[[#This Row],[Water_Intake (liters)]]/10</f>
        <v>2.6</v>
      </c>
      <c r="U562">
        <v>3</v>
      </c>
      <c r="V562">
        <v>1</v>
      </c>
      <c r="W562">
        <v>2549</v>
      </c>
      <c r="X562">
        <f t="shared" si="62"/>
        <v>25.49</v>
      </c>
    </row>
    <row r="563" spans="1:24" x14ac:dyDescent="0.3">
      <c r="A563">
        <v>36</v>
      </c>
      <c r="B563">
        <v>562</v>
      </c>
      <c r="C563" t="s">
        <v>15</v>
      </c>
      <c r="D563">
        <v>958</v>
      </c>
      <c r="E563">
        <f t="shared" si="56"/>
        <v>95.8</v>
      </c>
      <c r="F563">
        <v>186</v>
      </c>
      <c r="G563">
        <f t="shared" si="57"/>
        <v>1.86</v>
      </c>
      <c r="H563">
        <v>193</v>
      </c>
      <c r="I563">
        <v>129</v>
      </c>
      <c r="J563">
        <v>65</v>
      </c>
      <c r="K563">
        <v>137</v>
      </c>
      <c r="L563">
        <f t="shared" si="58"/>
        <v>1.37</v>
      </c>
      <c r="M563">
        <v>9720</v>
      </c>
      <c r="N563">
        <f t="shared" si="59"/>
        <v>972</v>
      </c>
      <c r="O563" s="4">
        <f t="shared" si="60"/>
        <v>709.48905109489044</v>
      </c>
      <c r="P563" t="s">
        <v>18</v>
      </c>
      <c r="Q563">
        <v>212</v>
      </c>
      <c r="R563">
        <f t="shared" si="61"/>
        <v>21.2</v>
      </c>
      <c r="S563">
        <v>32</v>
      </c>
      <c r="T563">
        <f>gym_members_exercise_tracking[[#This Row],[Water_Intake (liters)]]/10</f>
        <v>3.2</v>
      </c>
      <c r="U563">
        <v>3</v>
      </c>
      <c r="V563">
        <v>1</v>
      </c>
      <c r="W563">
        <v>2769</v>
      </c>
      <c r="X563">
        <f t="shared" si="62"/>
        <v>27.69</v>
      </c>
    </row>
    <row r="564" spans="1:24" x14ac:dyDescent="0.3">
      <c r="A564">
        <v>25</v>
      </c>
      <c r="B564">
        <v>563</v>
      </c>
      <c r="C564" t="s">
        <v>15</v>
      </c>
      <c r="D564">
        <v>1206</v>
      </c>
      <c r="E564">
        <f t="shared" si="56"/>
        <v>120.6</v>
      </c>
      <c r="F564">
        <v>183</v>
      </c>
      <c r="G564">
        <f t="shared" si="57"/>
        <v>1.83</v>
      </c>
      <c r="H564">
        <v>179</v>
      </c>
      <c r="I564">
        <v>120</v>
      </c>
      <c r="J564">
        <v>51</v>
      </c>
      <c r="K564">
        <v>104</v>
      </c>
      <c r="L564">
        <f t="shared" si="58"/>
        <v>1.04</v>
      </c>
      <c r="M564">
        <v>6860</v>
      </c>
      <c r="N564">
        <f t="shared" si="59"/>
        <v>686</v>
      </c>
      <c r="O564" s="4">
        <f t="shared" si="60"/>
        <v>659.61538461538464</v>
      </c>
      <c r="P564" t="s">
        <v>19</v>
      </c>
      <c r="Q564">
        <v>223</v>
      </c>
      <c r="R564">
        <f t="shared" si="61"/>
        <v>22.3</v>
      </c>
      <c r="S564">
        <v>25</v>
      </c>
      <c r="T564">
        <f>gym_members_exercise_tracking[[#This Row],[Water_Intake (liters)]]/10</f>
        <v>2.5</v>
      </c>
      <c r="U564">
        <v>3</v>
      </c>
      <c r="V564">
        <v>2</v>
      </c>
      <c r="W564">
        <v>3601</v>
      </c>
      <c r="X564">
        <f t="shared" si="62"/>
        <v>36.01</v>
      </c>
    </row>
    <row r="565" spans="1:24" x14ac:dyDescent="0.3">
      <c r="A565">
        <v>18</v>
      </c>
      <c r="B565">
        <v>564</v>
      </c>
      <c r="C565" t="s">
        <v>17</v>
      </c>
      <c r="D565">
        <v>653</v>
      </c>
      <c r="E565">
        <f t="shared" si="56"/>
        <v>65.3</v>
      </c>
      <c r="F565">
        <v>155</v>
      </c>
      <c r="G565">
        <f t="shared" si="57"/>
        <v>1.55</v>
      </c>
      <c r="H565">
        <v>184</v>
      </c>
      <c r="I565">
        <v>161</v>
      </c>
      <c r="J565">
        <v>59</v>
      </c>
      <c r="K565">
        <v>142</v>
      </c>
      <c r="L565">
        <f t="shared" si="58"/>
        <v>1.42</v>
      </c>
      <c r="M565">
        <v>11430</v>
      </c>
      <c r="N565">
        <f t="shared" si="59"/>
        <v>1143</v>
      </c>
      <c r="O565" s="4">
        <f t="shared" si="60"/>
        <v>804.92957746478874</v>
      </c>
      <c r="P565" t="s">
        <v>16</v>
      </c>
      <c r="Q565">
        <v>285</v>
      </c>
      <c r="R565">
        <f t="shared" si="61"/>
        <v>28.5</v>
      </c>
      <c r="S565">
        <v>22</v>
      </c>
      <c r="T565">
        <f>gym_members_exercise_tracking[[#This Row],[Water_Intake (liters)]]/10</f>
        <v>2.2000000000000002</v>
      </c>
      <c r="U565">
        <v>3</v>
      </c>
      <c r="V565">
        <v>2</v>
      </c>
      <c r="W565">
        <v>2718</v>
      </c>
      <c r="X565">
        <f t="shared" si="62"/>
        <v>27.18</v>
      </c>
    </row>
    <row r="566" spans="1:24" x14ac:dyDescent="0.3">
      <c r="A566">
        <v>39</v>
      </c>
      <c r="B566">
        <v>565</v>
      </c>
      <c r="C566" t="s">
        <v>15</v>
      </c>
      <c r="D566">
        <v>853</v>
      </c>
      <c r="E566">
        <f t="shared" si="56"/>
        <v>85.3</v>
      </c>
      <c r="F566">
        <v>189</v>
      </c>
      <c r="G566">
        <f t="shared" si="57"/>
        <v>1.89</v>
      </c>
      <c r="H566">
        <v>163</v>
      </c>
      <c r="I566">
        <v>140</v>
      </c>
      <c r="J566">
        <v>61</v>
      </c>
      <c r="K566">
        <v>77</v>
      </c>
      <c r="L566">
        <f t="shared" si="58"/>
        <v>7.7</v>
      </c>
      <c r="M566">
        <v>5930</v>
      </c>
      <c r="N566">
        <f t="shared" si="59"/>
        <v>593</v>
      </c>
      <c r="O566" s="4">
        <f t="shared" si="60"/>
        <v>77.012987012987011</v>
      </c>
      <c r="P566" t="s">
        <v>20</v>
      </c>
      <c r="Q566">
        <v>276</v>
      </c>
      <c r="R566">
        <f t="shared" si="61"/>
        <v>27.6</v>
      </c>
      <c r="S566">
        <v>36</v>
      </c>
      <c r="T566">
        <f>gym_members_exercise_tracking[[#This Row],[Water_Intake (liters)]]/10</f>
        <v>3.6</v>
      </c>
      <c r="U566">
        <v>2</v>
      </c>
      <c r="V566">
        <v>1</v>
      </c>
      <c r="W566">
        <v>2388</v>
      </c>
      <c r="X566">
        <f t="shared" si="62"/>
        <v>23.88</v>
      </c>
    </row>
    <row r="567" spans="1:24" x14ac:dyDescent="0.3">
      <c r="A567">
        <v>34</v>
      </c>
      <c r="B567">
        <v>566</v>
      </c>
      <c r="C567" t="s">
        <v>15</v>
      </c>
      <c r="D567">
        <v>680</v>
      </c>
      <c r="E567">
        <f t="shared" si="56"/>
        <v>68</v>
      </c>
      <c r="F567">
        <v>168</v>
      </c>
      <c r="G567">
        <f t="shared" si="57"/>
        <v>1.68</v>
      </c>
      <c r="H567">
        <v>169</v>
      </c>
      <c r="I567">
        <v>128</v>
      </c>
      <c r="J567">
        <v>57</v>
      </c>
      <c r="K567">
        <v>67</v>
      </c>
      <c r="L567">
        <f t="shared" si="58"/>
        <v>6.7</v>
      </c>
      <c r="M567">
        <v>4720</v>
      </c>
      <c r="N567">
        <f t="shared" si="59"/>
        <v>472</v>
      </c>
      <c r="O567" s="4">
        <f t="shared" si="60"/>
        <v>70.447761194029852</v>
      </c>
      <c r="P567" t="s">
        <v>19</v>
      </c>
      <c r="Q567">
        <v>258</v>
      </c>
      <c r="R567">
        <f t="shared" si="61"/>
        <v>25.8</v>
      </c>
      <c r="S567">
        <v>34</v>
      </c>
      <c r="T567">
        <f>gym_members_exercise_tracking[[#This Row],[Water_Intake (liters)]]/10</f>
        <v>3.4</v>
      </c>
      <c r="U567">
        <v>2</v>
      </c>
      <c r="V567">
        <v>1</v>
      </c>
      <c r="W567">
        <v>2409</v>
      </c>
      <c r="X567">
        <f t="shared" si="62"/>
        <v>24.09</v>
      </c>
    </row>
    <row r="568" spans="1:24" x14ac:dyDescent="0.3">
      <c r="A568">
        <v>24</v>
      </c>
      <c r="B568">
        <v>567</v>
      </c>
      <c r="C568" t="s">
        <v>17</v>
      </c>
      <c r="D568">
        <v>526</v>
      </c>
      <c r="E568">
        <f t="shared" si="56"/>
        <v>52.6</v>
      </c>
      <c r="F568">
        <v>157</v>
      </c>
      <c r="G568">
        <f t="shared" si="57"/>
        <v>1.57</v>
      </c>
      <c r="H568">
        <v>169</v>
      </c>
      <c r="I568">
        <v>166</v>
      </c>
      <c r="J568">
        <v>60</v>
      </c>
      <c r="K568">
        <v>129</v>
      </c>
      <c r="L568">
        <f t="shared" si="58"/>
        <v>1.29</v>
      </c>
      <c r="M568">
        <v>10710</v>
      </c>
      <c r="N568">
        <f t="shared" si="59"/>
        <v>1071</v>
      </c>
      <c r="O568" s="4">
        <f t="shared" si="60"/>
        <v>830.23255813953483</v>
      </c>
      <c r="P568" t="s">
        <v>18</v>
      </c>
      <c r="Q568">
        <v>319</v>
      </c>
      <c r="R568">
        <f t="shared" si="61"/>
        <v>31.9</v>
      </c>
      <c r="S568">
        <v>24</v>
      </c>
      <c r="T568">
        <f>gym_members_exercise_tracking[[#This Row],[Water_Intake (liters)]]/10</f>
        <v>2.4</v>
      </c>
      <c r="U568">
        <v>2</v>
      </c>
      <c r="V568">
        <v>1</v>
      </c>
      <c r="W568">
        <v>2134</v>
      </c>
      <c r="X568">
        <f t="shared" si="62"/>
        <v>21.34</v>
      </c>
    </row>
    <row r="569" spans="1:24" x14ac:dyDescent="0.3">
      <c r="A569">
        <v>42</v>
      </c>
      <c r="B569">
        <v>568</v>
      </c>
      <c r="C569" t="s">
        <v>15</v>
      </c>
      <c r="D569">
        <v>633</v>
      </c>
      <c r="E569">
        <f t="shared" si="56"/>
        <v>63.3</v>
      </c>
      <c r="F569">
        <v>177</v>
      </c>
      <c r="G569">
        <f t="shared" si="57"/>
        <v>1.77</v>
      </c>
      <c r="H569">
        <v>183</v>
      </c>
      <c r="I569">
        <v>134</v>
      </c>
      <c r="J569">
        <v>59</v>
      </c>
      <c r="K569">
        <v>132</v>
      </c>
      <c r="L569">
        <f t="shared" si="58"/>
        <v>1.32</v>
      </c>
      <c r="M569">
        <v>8760</v>
      </c>
      <c r="N569">
        <f t="shared" si="59"/>
        <v>876</v>
      </c>
      <c r="O569" s="4">
        <f t="shared" si="60"/>
        <v>663.63636363636363</v>
      </c>
      <c r="P569" t="s">
        <v>18</v>
      </c>
      <c r="Q569">
        <v>257</v>
      </c>
      <c r="R569">
        <f t="shared" si="61"/>
        <v>25.7</v>
      </c>
      <c r="S569">
        <v>33</v>
      </c>
      <c r="T569">
        <f>gym_members_exercise_tracking[[#This Row],[Water_Intake (liters)]]/10</f>
        <v>3.3</v>
      </c>
      <c r="U569">
        <v>3</v>
      </c>
      <c r="V569">
        <v>2</v>
      </c>
      <c r="W569">
        <v>202</v>
      </c>
      <c r="X569">
        <f t="shared" si="62"/>
        <v>20.2</v>
      </c>
    </row>
    <row r="570" spans="1:24" x14ac:dyDescent="0.3">
      <c r="A570">
        <v>21</v>
      </c>
      <c r="B570">
        <v>569</v>
      </c>
      <c r="C570" t="s">
        <v>17</v>
      </c>
      <c r="D570">
        <v>763</v>
      </c>
      <c r="E570">
        <f t="shared" si="56"/>
        <v>76.3</v>
      </c>
      <c r="F570">
        <v>165</v>
      </c>
      <c r="G570">
        <f t="shared" si="57"/>
        <v>1.65</v>
      </c>
      <c r="H570">
        <v>180</v>
      </c>
      <c r="I570">
        <v>154</v>
      </c>
      <c r="J570">
        <v>62</v>
      </c>
      <c r="K570">
        <v>114</v>
      </c>
      <c r="L570">
        <f t="shared" si="58"/>
        <v>1.1399999999999999</v>
      </c>
      <c r="M570">
        <v>8780</v>
      </c>
      <c r="N570">
        <f t="shared" si="59"/>
        <v>878</v>
      </c>
      <c r="O570" s="4">
        <f t="shared" si="60"/>
        <v>770.17543859649129</v>
      </c>
      <c r="P570" t="s">
        <v>20</v>
      </c>
      <c r="Q570">
        <v>318</v>
      </c>
      <c r="R570">
        <f t="shared" si="61"/>
        <v>31.8</v>
      </c>
      <c r="S570">
        <v>17</v>
      </c>
      <c r="T570">
        <f>gym_members_exercise_tracking[[#This Row],[Water_Intake (liters)]]/10</f>
        <v>1.7</v>
      </c>
      <c r="U570">
        <v>3</v>
      </c>
      <c r="V570">
        <v>2</v>
      </c>
      <c r="W570">
        <v>2803</v>
      </c>
      <c r="X570">
        <f t="shared" si="62"/>
        <v>28.03</v>
      </c>
    </row>
    <row r="571" spans="1:24" x14ac:dyDescent="0.3">
      <c r="A571">
        <v>53</v>
      </c>
      <c r="B571">
        <v>570</v>
      </c>
      <c r="C571" t="s">
        <v>15</v>
      </c>
      <c r="D571">
        <v>610</v>
      </c>
      <c r="E571">
        <f t="shared" si="56"/>
        <v>61</v>
      </c>
      <c r="F571">
        <v>163</v>
      </c>
      <c r="G571">
        <f t="shared" si="57"/>
        <v>1.63</v>
      </c>
      <c r="H571">
        <v>170</v>
      </c>
      <c r="I571">
        <v>124</v>
      </c>
      <c r="J571">
        <v>74</v>
      </c>
      <c r="K571">
        <v>54</v>
      </c>
      <c r="L571">
        <f t="shared" si="58"/>
        <v>5.4</v>
      </c>
      <c r="M571">
        <v>3310</v>
      </c>
      <c r="N571">
        <f t="shared" si="59"/>
        <v>331</v>
      </c>
      <c r="O571" s="4">
        <f t="shared" si="60"/>
        <v>61.296296296296291</v>
      </c>
      <c r="P571" t="s">
        <v>19</v>
      </c>
      <c r="Q571">
        <v>200</v>
      </c>
      <c r="R571">
        <f t="shared" si="61"/>
        <v>20</v>
      </c>
      <c r="S571">
        <v>34</v>
      </c>
      <c r="T571">
        <f>gym_members_exercise_tracking[[#This Row],[Water_Intake (liters)]]/10</f>
        <v>3.4</v>
      </c>
      <c r="U571">
        <v>3</v>
      </c>
      <c r="V571">
        <v>1</v>
      </c>
      <c r="W571">
        <v>2296</v>
      </c>
      <c r="X571">
        <f t="shared" si="62"/>
        <v>22.96</v>
      </c>
    </row>
    <row r="572" spans="1:24" x14ac:dyDescent="0.3">
      <c r="A572">
        <v>23</v>
      </c>
      <c r="B572">
        <v>571</v>
      </c>
      <c r="C572" t="s">
        <v>17</v>
      </c>
      <c r="D572">
        <v>678</v>
      </c>
      <c r="E572">
        <f t="shared" si="56"/>
        <v>67.8</v>
      </c>
      <c r="F572">
        <v>161</v>
      </c>
      <c r="G572">
        <f t="shared" si="57"/>
        <v>1.61</v>
      </c>
      <c r="H572">
        <v>186</v>
      </c>
      <c r="I572">
        <v>160</v>
      </c>
      <c r="J572">
        <v>66</v>
      </c>
      <c r="K572">
        <v>134</v>
      </c>
      <c r="L572">
        <f t="shared" si="58"/>
        <v>1.34</v>
      </c>
      <c r="M572">
        <v>10720</v>
      </c>
      <c r="N572">
        <f t="shared" si="59"/>
        <v>1072</v>
      </c>
      <c r="O572" s="4">
        <f t="shared" si="60"/>
        <v>800</v>
      </c>
      <c r="P572" t="s">
        <v>18</v>
      </c>
      <c r="Q572">
        <v>343</v>
      </c>
      <c r="R572">
        <f t="shared" si="61"/>
        <v>34.299999999999997</v>
      </c>
      <c r="S572">
        <v>18</v>
      </c>
      <c r="T572">
        <f>gym_members_exercise_tracking[[#This Row],[Water_Intake (liters)]]/10</f>
        <v>1.8</v>
      </c>
      <c r="U572">
        <v>2</v>
      </c>
      <c r="V572">
        <v>1</v>
      </c>
      <c r="W572">
        <v>2616</v>
      </c>
      <c r="X572">
        <f t="shared" si="62"/>
        <v>26.16</v>
      </c>
    </row>
    <row r="573" spans="1:24" x14ac:dyDescent="0.3">
      <c r="A573">
        <v>48</v>
      </c>
      <c r="B573">
        <v>572</v>
      </c>
      <c r="C573" t="s">
        <v>15</v>
      </c>
      <c r="D573">
        <v>1149</v>
      </c>
      <c r="E573">
        <f t="shared" si="56"/>
        <v>114.9</v>
      </c>
      <c r="F573">
        <v>186</v>
      </c>
      <c r="G573">
        <f t="shared" si="57"/>
        <v>1.86</v>
      </c>
      <c r="H573">
        <v>175</v>
      </c>
      <c r="I573">
        <v>141</v>
      </c>
      <c r="J573">
        <v>56</v>
      </c>
      <c r="K573">
        <v>136</v>
      </c>
      <c r="L573">
        <f t="shared" si="58"/>
        <v>1.36</v>
      </c>
      <c r="M573">
        <v>9490</v>
      </c>
      <c r="N573">
        <f t="shared" si="59"/>
        <v>949</v>
      </c>
      <c r="O573" s="4">
        <f t="shared" si="60"/>
        <v>697.79411764705878</v>
      </c>
      <c r="P573" t="s">
        <v>19</v>
      </c>
      <c r="Q573">
        <v>211</v>
      </c>
      <c r="R573">
        <f t="shared" si="61"/>
        <v>21.1</v>
      </c>
      <c r="S573">
        <v>36</v>
      </c>
      <c r="T573">
        <f>gym_members_exercise_tracking[[#This Row],[Water_Intake (liters)]]/10</f>
        <v>3.6</v>
      </c>
      <c r="U573">
        <v>3</v>
      </c>
      <c r="V573">
        <v>1</v>
      </c>
      <c r="W573">
        <v>3321</v>
      </c>
      <c r="X573">
        <f t="shared" si="62"/>
        <v>33.21</v>
      </c>
    </row>
    <row r="574" spans="1:24" x14ac:dyDescent="0.3">
      <c r="A574">
        <v>36</v>
      </c>
      <c r="B574">
        <v>573</v>
      </c>
      <c r="C574" t="s">
        <v>15</v>
      </c>
      <c r="D574">
        <v>880</v>
      </c>
      <c r="E574">
        <f t="shared" si="56"/>
        <v>88</v>
      </c>
      <c r="F574">
        <v>171</v>
      </c>
      <c r="G574">
        <f t="shared" si="57"/>
        <v>1.71</v>
      </c>
      <c r="H574">
        <v>185</v>
      </c>
      <c r="I574">
        <v>160</v>
      </c>
      <c r="J574">
        <v>73</v>
      </c>
      <c r="K574">
        <v>187</v>
      </c>
      <c r="L574">
        <f t="shared" si="58"/>
        <v>1.87</v>
      </c>
      <c r="M574">
        <v>16460</v>
      </c>
      <c r="N574">
        <f t="shared" si="59"/>
        <v>1646</v>
      </c>
      <c r="O574" s="4">
        <f t="shared" si="60"/>
        <v>880.21390374331543</v>
      </c>
      <c r="P574" t="s">
        <v>18</v>
      </c>
      <c r="Q574">
        <v>120</v>
      </c>
      <c r="R574">
        <f t="shared" si="61"/>
        <v>12</v>
      </c>
      <c r="S574">
        <v>35</v>
      </c>
      <c r="T574">
        <f>gym_members_exercise_tracking[[#This Row],[Water_Intake (liters)]]/10</f>
        <v>3.5</v>
      </c>
      <c r="U574">
        <v>5</v>
      </c>
      <c r="V574">
        <v>3</v>
      </c>
      <c r="W574">
        <v>3009</v>
      </c>
      <c r="X574">
        <f t="shared" si="62"/>
        <v>30.09</v>
      </c>
    </row>
    <row r="575" spans="1:24" x14ac:dyDescent="0.3">
      <c r="A575">
        <v>56</v>
      </c>
      <c r="B575">
        <v>574</v>
      </c>
      <c r="C575" t="s">
        <v>17</v>
      </c>
      <c r="D575">
        <v>677</v>
      </c>
      <c r="E575">
        <f t="shared" si="56"/>
        <v>67.7</v>
      </c>
      <c r="F575">
        <v>158</v>
      </c>
      <c r="G575">
        <f t="shared" si="57"/>
        <v>1.58</v>
      </c>
      <c r="H575">
        <v>189</v>
      </c>
      <c r="I575">
        <v>142</v>
      </c>
      <c r="J575">
        <v>52</v>
      </c>
      <c r="K575">
        <v>145</v>
      </c>
      <c r="L575">
        <f t="shared" si="58"/>
        <v>1.45</v>
      </c>
      <c r="M575">
        <v>9270</v>
      </c>
      <c r="N575">
        <f t="shared" si="59"/>
        <v>927</v>
      </c>
      <c r="O575" s="4">
        <f t="shared" si="60"/>
        <v>639.31034482758628</v>
      </c>
      <c r="P575" t="s">
        <v>20</v>
      </c>
      <c r="Q575">
        <v>327</v>
      </c>
      <c r="R575">
        <f t="shared" si="61"/>
        <v>32.700000000000003</v>
      </c>
      <c r="S575">
        <v>19</v>
      </c>
      <c r="T575">
        <f>gym_members_exercise_tracking[[#This Row],[Water_Intake (liters)]]/10</f>
        <v>1.9</v>
      </c>
      <c r="U575">
        <v>2</v>
      </c>
      <c r="V575">
        <v>1</v>
      </c>
      <c r="W575">
        <v>2712</v>
      </c>
      <c r="X575">
        <f t="shared" si="62"/>
        <v>27.12</v>
      </c>
    </row>
    <row r="576" spans="1:24" x14ac:dyDescent="0.3">
      <c r="A576">
        <v>44</v>
      </c>
      <c r="B576">
        <v>575</v>
      </c>
      <c r="C576" t="s">
        <v>15</v>
      </c>
      <c r="D576">
        <v>1248</v>
      </c>
      <c r="E576">
        <f t="shared" si="56"/>
        <v>124.8</v>
      </c>
      <c r="F576">
        <v>185</v>
      </c>
      <c r="G576">
        <f t="shared" si="57"/>
        <v>1.85</v>
      </c>
      <c r="H576">
        <v>175</v>
      </c>
      <c r="I576">
        <v>126</v>
      </c>
      <c r="J576">
        <v>69</v>
      </c>
      <c r="K576">
        <v>135</v>
      </c>
      <c r="L576">
        <f t="shared" si="58"/>
        <v>1.35</v>
      </c>
      <c r="M576">
        <v>8420</v>
      </c>
      <c r="N576">
        <f t="shared" si="59"/>
        <v>842</v>
      </c>
      <c r="O576" s="4">
        <f t="shared" si="60"/>
        <v>623.7037037037037</v>
      </c>
      <c r="P576" t="s">
        <v>20</v>
      </c>
      <c r="Q576">
        <v>244</v>
      </c>
      <c r="R576">
        <f t="shared" si="61"/>
        <v>24.4</v>
      </c>
      <c r="S576">
        <v>35</v>
      </c>
      <c r="T576">
        <f>gym_members_exercise_tracking[[#This Row],[Water_Intake (liters)]]/10</f>
        <v>3.5</v>
      </c>
      <c r="U576">
        <v>4</v>
      </c>
      <c r="V576">
        <v>2</v>
      </c>
      <c r="W576">
        <v>3646</v>
      </c>
      <c r="X576">
        <f t="shared" si="62"/>
        <v>36.46</v>
      </c>
    </row>
    <row r="577" spans="1:24" x14ac:dyDescent="0.3">
      <c r="A577">
        <v>27</v>
      </c>
      <c r="B577">
        <v>576</v>
      </c>
      <c r="C577" t="s">
        <v>17</v>
      </c>
      <c r="D577">
        <v>530</v>
      </c>
      <c r="E577">
        <f t="shared" si="56"/>
        <v>53</v>
      </c>
      <c r="F577">
        <v>158</v>
      </c>
      <c r="G577">
        <f t="shared" si="57"/>
        <v>1.58</v>
      </c>
      <c r="H577">
        <v>166</v>
      </c>
      <c r="I577">
        <v>142</v>
      </c>
      <c r="J577">
        <v>62</v>
      </c>
      <c r="K577">
        <v>126</v>
      </c>
      <c r="L577">
        <f t="shared" si="58"/>
        <v>1.26</v>
      </c>
      <c r="M577">
        <v>8950</v>
      </c>
      <c r="N577">
        <f t="shared" si="59"/>
        <v>895</v>
      </c>
      <c r="O577" s="4">
        <f t="shared" si="60"/>
        <v>710.31746031746036</v>
      </c>
      <c r="P577" t="s">
        <v>19</v>
      </c>
      <c r="Q577">
        <v>345</v>
      </c>
      <c r="R577">
        <f t="shared" si="61"/>
        <v>34.5</v>
      </c>
      <c r="S577">
        <v>18</v>
      </c>
      <c r="T577">
        <f>gym_members_exercise_tracking[[#This Row],[Water_Intake (liters)]]/10</f>
        <v>1.8</v>
      </c>
      <c r="U577">
        <v>4</v>
      </c>
      <c r="V577">
        <v>2</v>
      </c>
      <c r="W577">
        <v>2123</v>
      </c>
      <c r="X577">
        <f t="shared" si="62"/>
        <v>21.23</v>
      </c>
    </row>
    <row r="578" spans="1:24" x14ac:dyDescent="0.3">
      <c r="A578">
        <v>43</v>
      </c>
      <c r="B578">
        <v>577</v>
      </c>
      <c r="C578" t="s">
        <v>15</v>
      </c>
      <c r="D578">
        <v>612</v>
      </c>
      <c r="E578">
        <f t="shared" si="56"/>
        <v>61.2</v>
      </c>
      <c r="F578">
        <v>188</v>
      </c>
      <c r="G578">
        <f t="shared" si="57"/>
        <v>1.88</v>
      </c>
      <c r="H578">
        <v>175</v>
      </c>
      <c r="I578">
        <v>163</v>
      </c>
      <c r="J578">
        <v>68</v>
      </c>
      <c r="K578">
        <v>103</v>
      </c>
      <c r="L578">
        <f t="shared" si="58"/>
        <v>1.03</v>
      </c>
      <c r="M578">
        <v>8310</v>
      </c>
      <c r="N578">
        <f t="shared" si="59"/>
        <v>831</v>
      </c>
      <c r="O578" s="4">
        <f t="shared" si="60"/>
        <v>806.79611650485435</v>
      </c>
      <c r="P578" t="s">
        <v>16</v>
      </c>
      <c r="Q578">
        <v>247</v>
      </c>
      <c r="R578">
        <f t="shared" si="61"/>
        <v>24.7</v>
      </c>
      <c r="S578">
        <v>29</v>
      </c>
      <c r="T578">
        <f>gym_members_exercise_tracking[[#This Row],[Water_Intake (liters)]]/10</f>
        <v>2.9</v>
      </c>
      <c r="U578">
        <v>3</v>
      </c>
      <c r="V578">
        <v>1</v>
      </c>
      <c r="W578">
        <v>1732</v>
      </c>
      <c r="X578">
        <f t="shared" si="62"/>
        <v>17.32</v>
      </c>
    </row>
    <row r="579" spans="1:24" x14ac:dyDescent="0.3">
      <c r="A579">
        <v>36</v>
      </c>
      <c r="B579">
        <v>578</v>
      </c>
      <c r="C579" t="s">
        <v>17</v>
      </c>
      <c r="D579">
        <v>487</v>
      </c>
      <c r="E579">
        <f t="shared" ref="E579:E642" si="63">IF(LEN($D579)=4, $D579/10, IF(LEN($D579)=3, $D579/10, IF(LEN($D579)=2, $D579 &amp; ".0", $D579)))</f>
        <v>48.7</v>
      </c>
      <c r="F579">
        <v>168</v>
      </c>
      <c r="G579">
        <f t="shared" ref="G579:G642" si="64">IF(LEN(F579)=3, F579/100, IF(LEN(F579)=2, (F579*10)/100, ""))</f>
        <v>1.68</v>
      </c>
      <c r="H579">
        <v>194</v>
      </c>
      <c r="I579">
        <v>144</v>
      </c>
      <c r="J579">
        <v>56</v>
      </c>
      <c r="K579">
        <v>123</v>
      </c>
      <c r="L579">
        <f t="shared" ref="L579:L642" si="65">IF(LEN(K579)=3, K579/100, IF(LEN(K579)=2, (K579*10)/100, ""))</f>
        <v>1.23</v>
      </c>
      <c r="M579">
        <v>8860</v>
      </c>
      <c r="N579">
        <f t="shared" ref="N579:N642" si="66">M579/10</f>
        <v>886</v>
      </c>
      <c r="O579" s="4">
        <f t="shared" ref="O579:O642" si="67">$N579/$L579</f>
        <v>720.32520325203257</v>
      </c>
      <c r="P579" t="s">
        <v>16</v>
      </c>
      <c r="Q579">
        <v>337</v>
      </c>
      <c r="R579">
        <f t="shared" ref="R579:R642" si="68">IF(LEN(Q579)=3, Q579/10, IF(LEN(Q579)=2, (Q579*10)/1, ""))</f>
        <v>33.700000000000003</v>
      </c>
      <c r="S579">
        <v>16</v>
      </c>
      <c r="T579">
        <f>gym_members_exercise_tracking[[#This Row],[Water_Intake (liters)]]/10</f>
        <v>1.6</v>
      </c>
      <c r="U579">
        <v>3</v>
      </c>
      <c r="V579">
        <v>1</v>
      </c>
      <c r="W579">
        <v>1725</v>
      </c>
      <c r="X579">
        <f t="shared" ref="X579:X642" si="69">IF(LEN($W579)=4, $W579/100, IF(LEN($W579)=3, $W579/10, $W579))</f>
        <v>17.25</v>
      </c>
    </row>
    <row r="580" spans="1:24" x14ac:dyDescent="0.3">
      <c r="A580">
        <v>56</v>
      </c>
      <c r="B580">
        <v>579</v>
      </c>
      <c r="C580" t="s">
        <v>17</v>
      </c>
      <c r="D580">
        <v>506</v>
      </c>
      <c r="E580">
        <f t="shared" si="63"/>
        <v>50.6</v>
      </c>
      <c r="F580">
        <v>17</v>
      </c>
      <c r="G580">
        <f t="shared" si="64"/>
        <v>1.7</v>
      </c>
      <c r="H580">
        <v>175</v>
      </c>
      <c r="I580">
        <v>146</v>
      </c>
      <c r="J580">
        <v>58</v>
      </c>
      <c r="K580">
        <v>129</v>
      </c>
      <c r="L580">
        <f t="shared" si="65"/>
        <v>1.29</v>
      </c>
      <c r="M580">
        <v>8480</v>
      </c>
      <c r="N580">
        <f t="shared" si="66"/>
        <v>848</v>
      </c>
      <c r="O580" s="4">
        <f t="shared" si="67"/>
        <v>657.36434108527135</v>
      </c>
      <c r="P580" t="s">
        <v>20</v>
      </c>
      <c r="Q580">
        <v>331</v>
      </c>
      <c r="R580">
        <f t="shared" si="68"/>
        <v>33.1</v>
      </c>
      <c r="S580">
        <v>23</v>
      </c>
      <c r="T580">
        <f>gym_members_exercise_tracking[[#This Row],[Water_Intake (liters)]]/10</f>
        <v>2.2999999999999998</v>
      </c>
      <c r="U580">
        <v>2</v>
      </c>
      <c r="V580">
        <v>1</v>
      </c>
      <c r="W580">
        <v>1751</v>
      </c>
      <c r="X580">
        <f t="shared" si="69"/>
        <v>17.510000000000002</v>
      </c>
    </row>
    <row r="581" spans="1:24" x14ac:dyDescent="0.3">
      <c r="A581">
        <v>20</v>
      </c>
      <c r="B581">
        <v>580</v>
      </c>
      <c r="C581" t="s">
        <v>17</v>
      </c>
      <c r="D581">
        <v>726</v>
      </c>
      <c r="E581">
        <f t="shared" si="63"/>
        <v>72.599999999999994</v>
      </c>
      <c r="F581">
        <v>173</v>
      </c>
      <c r="G581">
        <f t="shared" si="64"/>
        <v>1.73</v>
      </c>
      <c r="H581">
        <v>199</v>
      </c>
      <c r="I581">
        <v>160</v>
      </c>
      <c r="J581">
        <v>68</v>
      </c>
      <c r="K581">
        <v>127</v>
      </c>
      <c r="L581">
        <f t="shared" si="65"/>
        <v>1.27</v>
      </c>
      <c r="M581">
        <v>10160</v>
      </c>
      <c r="N581">
        <f t="shared" si="66"/>
        <v>1016</v>
      </c>
      <c r="O581" s="4">
        <f t="shared" si="67"/>
        <v>800</v>
      </c>
      <c r="P581" t="s">
        <v>18</v>
      </c>
      <c r="Q581">
        <v>348</v>
      </c>
      <c r="R581">
        <f t="shared" si="68"/>
        <v>34.799999999999997</v>
      </c>
      <c r="S581">
        <v>25</v>
      </c>
      <c r="T581">
        <f>gym_members_exercise_tracking[[#This Row],[Water_Intake (liters)]]/10</f>
        <v>2.5</v>
      </c>
      <c r="U581">
        <v>3</v>
      </c>
      <c r="V581">
        <v>2</v>
      </c>
      <c r="W581">
        <v>2426</v>
      </c>
      <c r="X581">
        <f t="shared" si="69"/>
        <v>24.26</v>
      </c>
    </row>
    <row r="582" spans="1:24" x14ac:dyDescent="0.3">
      <c r="A582">
        <v>30</v>
      </c>
      <c r="B582">
        <v>581</v>
      </c>
      <c r="C582" t="s">
        <v>17</v>
      </c>
      <c r="D582">
        <v>704</v>
      </c>
      <c r="E582">
        <f t="shared" si="63"/>
        <v>70.400000000000006</v>
      </c>
      <c r="F582">
        <v>156</v>
      </c>
      <c r="G582">
        <f t="shared" si="64"/>
        <v>1.56</v>
      </c>
      <c r="H582">
        <v>171</v>
      </c>
      <c r="I582">
        <v>125</v>
      </c>
      <c r="J582">
        <v>62</v>
      </c>
      <c r="K582">
        <v>103</v>
      </c>
      <c r="L582">
        <f t="shared" si="65"/>
        <v>1.03</v>
      </c>
      <c r="M582">
        <v>6440</v>
      </c>
      <c r="N582">
        <f t="shared" si="66"/>
        <v>644</v>
      </c>
      <c r="O582" s="4">
        <f t="shared" si="67"/>
        <v>625.24271844660188</v>
      </c>
      <c r="P582" t="s">
        <v>16</v>
      </c>
      <c r="Q582">
        <v>343</v>
      </c>
      <c r="R582">
        <f t="shared" si="68"/>
        <v>34.299999999999997</v>
      </c>
      <c r="S582">
        <v>24</v>
      </c>
      <c r="T582">
        <f>gym_members_exercise_tracking[[#This Row],[Water_Intake (liters)]]/10</f>
        <v>2.4</v>
      </c>
      <c r="U582">
        <v>4</v>
      </c>
      <c r="V582">
        <v>2</v>
      </c>
      <c r="W582">
        <v>2893</v>
      </c>
      <c r="X582">
        <f t="shared" si="69"/>
        <v>28.93</v>
      </c>
    </row>
    <row r="583" spans="1:24" x14ac:dyDescent="0.3">
      <c r="A583">
        <v>45</v>
      </c>
      <c r="B583">
        <v>582</v>
      </c>
      <c r="C583" t="s">
        <v>15</v>
      </c>
      <c r="D583">
        <v>525</v>
      </c>
      <c r="E583">
        <f t="shared" si="63"/>
        <v>52.5</v>
      </c>
      <c r="F583">
        <v>188</v>
      </c>
      <c r="G583">
        <f t="shared" si="64"/>
        <v>1.88</v>
      </c>
      <c r="H583">
        <v>194</v>
      </c>
      <c r="I583">
        <v>153</v>
      </c>
      <c r="J583">
        <v>71</v>
      </c>
      <c r="K583">
        <v>108</v>
      </c>
      <c r="L583">
        <f t="shared" si="65"/>
        <v>1.08</v>
      </c>
      <c r="M583">
        <v>8180</v>
      </c>
      <c r="N583">
        <f t="shared" si="66"/>
        <v>818</v>
      </c>
      <c r="O583" s="4">
        <f t="shared" si="67"/>
        <v>757.40740740740739</v>
      </c>
      <c r="P583" t="s">
        <v>20</v>
      </c>
      <c r="Q583">
        <v>290</v>
      </c>
      <c r="R583">
        <f t="shared" si="68"/>
        <v>29</v>
      </c>
      <c r="S583">
        <v>29</v>
      </c>
      <c r="T583">
        <f>gym_members_exercise_tracking[[#This Row],[Water_Intake (liters)]]/10</f>
        <v>2.9</v>
      </c>
      <c r="U583">
        <v>4</v>
      </c>
      <c r="V583">
        <v>2</v>
      </c>
      <c r="W583">
        <v>1485</v>
      </c>
      <c r="X583">
        <f t="shared" si="69"/>
        <v>14.85</v>
      </c>
    </row>
    <row r="584" spans="1:24" x14ac:dyDescent="0.3">
      <c r="A584">
        <v>37</v>
      </c>
      <c r="B584">
        <v>583</v>
      </c>
      <c r="C584" t="s">
        <v>15</v>
      </c>
      <c r="D584">
        <v>763</v>
      </c>
      <c r="E584">
        <f t="shared" si="63"/>
        <v>76.3</v>
      </c>
      <c r="F584">
        <v>177</v>
      </c>
      <c r="G584">
        <f t="shared" si="64"/>
        <v>1.77</v>
      </c>
      <c r="H584">
        <v>180</v>
      </c>
      <c r="I584">
        <v>128</v>
      </c>
      <c r="J584">
        <v>57</v>
      </c>
      <c r="K584">
        <v>136</v>
      </c>
      <c r="L584">
        <f t="shared" si="65"/>
        <v>1.36</v>
      </c>
      <c r="M584">
        <v>9570</v>
      </c>
      <c r="N584">
        <f t="shared" si="66"/>
        <v>957</v>
      </c>
      <c r="O584" s="4">
        <f t="shared" si="67"/>
        <v>703.67647058823525</v>
      </c>
      <c r="P584" t="s">
        <v>18</v>
      </c>
      <c r="Q584">
        <v>273</v>
      </c>
      <c r="R584">
        <f t="shared" si="68"/>
        <v>27.3</v>
      </c>
      <c r="S584">
        <v>21</v>
      </c>
      <c r="T584">
        <f>gym_members_exercise_tracking[[#This Row],[Water_Intake (liters)]]/10</f>
        <v>2.1</v>
      </c>
      <c r="U584">
        <v>4</v>
      </c>
      <c r="V584">
        <v>2</v>
      </c>
      <c r="W584">
        <v>2435</v>
      </c>
      <c r="X584">
        <f t="shared" si="69"/>
        <v>24.35</v>
      </c>
    </row>
    <row r="585" spans="1:24" x14ac:dyDescent="0.3">
      <c r="A585">
        <v>45</v>
      </c>
      <c r="B585">
        <v>584</v>
      </c>
      <c r="C585" t="s">
        <v>17</v>
      </c>
      <c r="D585">
        <v>412</v>
      </c>
      <c r="E585">
        <f t="shared" si="63"/>
        <v>41.2</v>
      </c>
      <c r="F585">
        <v>158</v>
      </c>
      <c r="G585">
        <f t="shared" si="64"/>
        <v>1.58</v>
      </c>
      <c r="H585">
        <v>195</v>
      </c>
      <c r="I585">
        <v>168</v>
      </c>
      <c r="J585">
        <v>71</v>
      </c>
      <c r="K585">
        <v>147</v>
      </c>
      <c r="L585">
        <f t="shared" si="65"/>
        <v>1.47</v>
      </c>
      <c r="M585">
        <v>11110</v>
      </c>
      <c r="N585">
        <f t="shared" si="66"/>
        <v>1111</v>
      </c>
      <c r="O585" s="4">
        <f t="shared" si="67"/>
        <v>755.78231292517012</v>
      </c>
      <c r="P585" t="s">
        <v>18</v>
      </c>
      <c r="Q585">
        <v>287</v>
      </c>
      <c r="R585">
        <f t="shared" si="68"/>
        <v>28.7</v>
      </c>
      <c r="S585">
        <v>26</v>
      </c>
      <c r="T585">
        <f>gym_members_exercise_tracking[[#This Row],[Water_Intake (liters)]]/10</f>
        <v>2.6</v>
      </c>
      <c r="U585">
        <v>2</v>
      </c>
      <c r="V585">
        <v>1</v>
      </c>
      <c r="W585">
        <v>165</v>
      </c>
      <c r="X585">
        <f t="shared" si="69"/>
        <v>16.5</v>
      </c>
    </row>
    <row r="586" spans="1:24" x14ac:dyDescent="0.3">
      <c r="A586">
        <v>25</v>
      </c>
      <c r="B586">
        <v>585</v>
      </c>
      <c r="C586" t="s">
        <v>17</v>
      </c>
      <c r="D586">
        <v>553</v>
      </c>
      <c r="E586">
        <f t="shared" si="63"/>
        <v>55.3</v>
      </c>
      <c r="F586">
        <v>176</v>
      </c>
      <c r="G586">
        <f t="shared" si="64"/>
        <v>1.76</v>
      </c>
      <c r="H586">
        <v>176</v>
      </c>
      <c r="I586">
        <v>152</v>
      </c>
      <c r="J586">
        <v>67</v>
      </c>
      <c r="K586">
        <v>156</v>
      </c>
      <c r="L586">
        <f t="shared" si="65"/>
        <v>1.56</v>
      </c>
      <c r="M586">
        <v>11860</v>
      </c>
      <c r="N586">
        <f t="shared" si="66"/>
        <v>1186</v>
      </c>
      <c r="O586" s="4">
        <f t="shared" si="67"/>
        <v>760.25641025641028</v>
      </c>
      <c r="P586" t="s">
        <v>16</v>
      </c>
      <c r="Q586">
        <v>155</v>
      </c>
      <c r="R586">
        <f t="shared" si="68"/>
        <v>15.5</v>
      </c>
      <c r="S586">
        <v>27</v>
      </c>
      <c r="T586">
        <f>gym_members_exercise_tracking[[#This Row],[Water_Intake (liters)]]/10</f>
        <v>2.7</v>
      </c>
      <c r="U586">
        <v>4</v>
      </c>
      <c r="V586">
        <v>3</v>
      </c>
      <c r="W586">
        <v>1785</v>
      </c>
      <c r="X586">
        <f t="shared" si="69"/>
        <v>17.850000000000001</v>
      </c>
    </row>
    <row r="587" spans="1:24" x14ac:dyDescent="0.3">
      <c r="A587">
        <v>58</v>
      </c>
      <c r="B587">
        <v>586</v>
      </c>
      <c r="C587" t="s">
        <v>17</v>
      </c>
      <c r="D587">
        <v>497</v>
      </c>
      <c r="E587">
        <f t="shared" si="63"/>
        <v>49.7</v>
      </c>
      <c r="F587">
        <v>167</v>
      </c>
      <c r="G587">
        <f t="shared" si="64"/>
        <v>1.67</v>
      </c>
      <c r="H587">
        <v>191</v>
      </c>
      <c r="I587">
        <v>125</v>
      </c>
      <c r="J587">
        <v>72</v>
      </c>
      <c r="K587">
        <v>138</v>
      </c>
      <c r="L587">
        <f t="shared" si="65"/>
        <v>1.38</v>
      </c>
      <c r="M587">
        <v>7760</v>
      </c>
      <c r="N587">
        <f t="shared" si="66"/>
        <v>776</v>
      </c>
      <c r="O587" s="4">
        <f t="shared" si="67"/>
        <v>562.31884057971024</v>
      </c>
      <c r="P587" t="s">
        <v>20</v>
      </c>
      <c r="Q587">
        <v>319</v>
      </c>
      <c r="R587">
        <f t="shared" si="68"/>
        <v>31.9</v>
      </c>
      <c r="S587">
        <v>23</v>
      </c>
      <c r="T587">
        <f>gym_members_exercise_tracking[[#This Row],[Water_Intake (liters)]]/10</f>
        <v>2.2999999999999998</v>
      </c>
      <c r="U587">
        <v>4</v>
      </c>
      <c r="V587">
        <v>2</v>
      </c>
      <c r="W587">
        <v>1782</v>
      </c>
      <c r="X587">
        <f t="shared" si="69"/>
        <v>17.82</v>
      </c>
    </row>
    <row r="588" spans="1:24" x14ac:dyDescent="0.3">
      <c r="A588">
        <v>56</v>
      </c>
      <c r="B588">
        <v>587</v>
      </c>
      <c r="C588" t="s">
        <v>15</v>
      </c>
      <c r="D588">
        <v>483</v>
      </c>
      <c r="E588">
        <f t="shared" si="63"/>
        <v>48.3</v>
      </c>
      <c r="F588">
        <v>187</v>
      </c>
      <c r="G588">
        <f t="shared" si="64"/>
        <v>1.87</v>
      </c>
      <c r="H588">
        <v>165</v>
      </c>
      <c r="I588">
        <v>156</v>
      </c>
      <c r="J588">
        <v>51</v>
      </c>
      <c r="K588">
        <v>68</v>
      </c>
      <c r="L588">
        <f t="shared" si="65"/>
        <v>6.8</v>
      </c>
      <c r="M588">
        <v>5250</v>
      </c>
      <c r="N588">
        <f t="shared" si="66"/>
        <v>525</v>
      </c>
      <c r="O588" s="4">
        <f t="shared" si="67"/>
        <v>77.205882352941174</v>
      </c>
      <c r="P588" t="s">
        <v>18</v>
      </c>
      <c r="Q588">
        <v>298</v>
      </c>
      <c r="R588">
        <f t="shared" si="68"/>
        <v>29.8</v>
      </c>
      <c r="S588">
        <v>33</v>
      </c>
      <c r="T588">
        <f>gym_members_exercise_tracking[[#This Row],[Water_Intake (liters)]]/10</f>
        <v>3.3</v>
      </c>
      <c r="U588">
        <v>3</v>
      </c>
      <c r="V588">
        <v>1</v>
      </c>
      <c r="W588">
        <v>1381</v>
      </c>
      <c r="X588">
        <f t="shared" si="69"/>
        <v>13.81</v>
      </c>
    </row>
    <row r="589" spans="1:24" x14ac:dyDescent="0.3">
      <c r="A589">
        <v>18</v>
      </c>
      <c r="B589">
        <v>588</v>
      </c>
      <c r="C589" t="s">
        <v>15</v>
      </c>
      <c r="D589">
        <v>832</v>
      </c>
      <c r="E589">
        <f t="shared" si="63"/>
        <v>83.2</v>
      </c>
      <c r="F589">
        <v>196</v>
      </c>
      <c r="G589">
        <f t="shared" si="64"/>
        <v>1.96</v>
      </c>
      <c r="H589">
        <v>183</v>
      </c>
      <c r="I589">
        <v>150</v>
      </c>
      <c r="J589">
        <v>67</v>
      </c>
      <c r="K589">
        <v>183</v>
      </c>
      <c r="L589">
        <f t="shared" si="65"/>
        <v>1.83</v>
      </c>
      <c r="M589">
        <v>15100</v>
      </c>
      <c r="N589">
        <f t="shared" si="66"/>
        <v>1510</v>
      </c>
      <c r="O589" s="4">
        <f t="shared" si="67"/>
        <v>825.1366120218579</v>
      </c>
      <c r="P589" t="s">
        <v>18</v>
      </c>
      <c r="Q589">
        <v>136</v>
      </c>
      <c r="R589">
        <f t="shared" si="68"/>
        <v>13.6</v>
      </c>
      <c r="S589">
        <v>35</v>
      </c>
      <c r="T589">
        <f>gym_members_exercise_tracking[[#This Row],[Water_Intake (liters)]]/10</f>
        <v>3.5</v>
      </c>
      <c r="U589">
        <v>4</v>
      </c>
      <c r="V589">
        <v>3</v>
      </c>
      <c r="W589">
        <v>2166</v>
      </c>
      <c r="X589">
        <f t="shared" si="69"/>
        <v>21.66</v>
      </c>
    </row>
    <row r="590" spans="1:24" x14ac:dyDescent="0.3">
      <c r="A590">
        <v>20</v>
      </c>
      <c r="B590">
        <v>589</v>
      </c>
      <c r="C590" t="s">
        <v>15</v>
      </c>
      <c r="D590">
        <v>1205</v>
      </c>
      <c r="E590">
        <f t="shared" si="63"/>
        <v>120.5</v>
      </c>
      <c r="F590">
        <v>173</v>
      </c>
      <c r="G590">
        <f t="shared" si="64"/>
        <v>1.73</v>
      </c>
      <c r="H590">
        <v>186</v>
      </c>
      <c r="I590">
        <v>153</v>
      </c>
      <c r="J590">
        <v>67</v>
      </c>
      <c r="K590">
        <v>101</v>
      </c>
      <c r="L590">
        <f t="shared" si="65"/>
        <v>1.01</v>
      </c>
      <c r="M590">
        <v>8500</v>
      </c>
      <c r="N590">
        <f t="shared" si="66"/>
        <v>850</v>
      </c>
      <c r="O590" s="4">
        <f t="shared" si="67"/>
        <v>841.58415841584156</v>
      </c>
      <c r="P590" t="s">
        <v>19</v>
      </c>
      <c r="Q590">
        <v>293</v>
      </c>
      <c r="R590">
        <f t="shared" si="68"/>
        <v>29.3</v>
      </c>
      <c r="S590">
        <v>34</v>
      </c>
      <c r="T590">
        <f>gym_members_exercise_tracking[[#This Row],[Water_Intake (liters)]]/10</f>
        <v>3.4</v>
      </c>
      <c r="U590">
        <v>3</v>
      </c>
      <c r="V590">
        <v>2</v>
      </c>
      <c r="W590">
        <v>4026</v>
      </c>
      <c r="X590">
        <f t="shared" si="69"/>
        <v>40.26</v>
      </c>
    </row>
    <row r="591" spans="1:24" x14ac:dyDescent="0.3">
      <c r="A591">
        <v>30</v>
      </c>
      <c r="B591">
        <v>590</v>
      </c>
      <c r="C591" t="s">
        <v>15</v>
      </c>
      <c r="D591">
        <v>1216</v>
      </c>
      <c r="E591">
        <f t="shared" si="63"/>
        <v>121.6</v>
      </c>
      <c r="F591">
        <v>20</v>
      </c>
      <c r="G591">
        <f t="shared" si="64"/>
        <v>2</v>
      </c>
      <c r="H591">
        <v>179</v>
      </c>
      <c r="I591">
        <v>160</v>
      </c>
      <c r="J591">
        <v>60</v>
      </c>
      <c r="K591">
        <v>124</v>
      </c>
      <c r="L591">
        <f t="shared" si="65"/>
        <v>1.24</v>
      </c>
      <c r="M591">
        <v>10910</v>
      </c>
      <c r="N591">
        <f t="shared" si="66"/>
        <v>1091</v>
      </c>
      <c r="O591" s="4">
        <f t="shared" si="67"/>
        <v>879.83870967741939</v>
      </c>
      <c r="P591" t="s">
        <v>19</v>
      </c>
      <c r="Q591">
        <v>280</v>
      </c>
      <c r="R591">
        <f t="shared" si="68"/>
        <v>28</v>
      </c>
      <c r="S591">
        <v>33</v>
      </c>
      <c r="T591">
        <f>gym_members_exercise_tracking[[#This Row],[Water_Intake (liters)]]/10</f>
        <v>3.3</v>
      </c>
      <c r="U591">
        <v>4</v>
      </c>
      <c r="V591">
        <v>2</v>
      </c>
      <c r="W591">
        <v>304</v>
      </c>
      <c r="X591">
        <f t="shared" si="69"/>
        <v>30.4</v>
      </c>
    </row>
    <row r="592" spans="1:24" x14ac:dyDescent="0.3">
      <c r="A592">
        <v>45</v>
      </c>
      <c r="B592">
        <v>591</v>
      </c>
      <c r="C592" t="s">
        <v>17</v>
      </c>
      <c r="D592">
        <v>730</v>
      </c>
      <c r="E592">
        <f t="shared" si="63"/>
        <v>73</v>
      </c>
      <c r="F592">
        <v>175</v>
      </c>
      <c r="G592">
        <f t="shared" si="64"/>
        <v>1.75</v>
      </c>
      <c r="H592">
        <v>184</v>
      </c>
      <c r="I592">
        <v>148</v>
      </c>
      <c r="J592">
        <v>50</v>
      </c>
      <c r="K592">
        <v>114</v>
      </c>
      <c r="L592">
        <f t="shared" si="65"/>
        <v>1.1399999999999999</v>
      </c>
      <c r="M592">
        <v>7590</v>
      </c>
      <c r="N592">
        <f t="shared" si="66"/>
        <v>759</v>
      </c>
      <c r="O592" s="4">
        <f t="shared" si="67"/>
        <v>665.78947368421063</v>
      </c>
      <c r="P592" t="s">
        <v>16</v>
      </c>
      <c r="Q592">
        <v>266</v>
      </c>
      <c r="R592">
        <f t="shared" si="68"/>
        <v>26.6</v>
      </c>
      <c r="S592">
        <v>20</v>
      </c>
      <c r="T592">
        <f>gym_members_exercise_tracking[[#This Row],[Water_Intake (liters)]]/10</f>
        <v>2</v>
      </c>
      <c r="U592">
        <v>4</v>
      </c>
      <c r="V592">
        <v>2</v>
      </c>
      <c r="W592">
        <v>2384</v>
      </c>
      <c r="X592">
        <f t="shared" si="69"/>
        <v>23.84</v>
      </c>
    </row>
    <row r="593" spans="1:24" x14ac:dyDescent="0.3">
      <c r="A593">
        <v>42</v>
      </c>
      <c r="B593">
        <v>592</v>
      </c>
      <c r="C593" t="s">
        <v>17</v>
      </c>
      <c r="D593">
        <v>575</v>
      </c>
      <c r="E593">
        <f t="shared" si="63"/>
        <v>57.5</v>
      </c>
      <c r="F593">
        <v>167</v>
      </c>
      <c r="G593">
        <f t="shared" si="64"/>
        <v>1.67</v>
      </c>
      <c r="H593">
        <v>161</v>
      </c>
      <c r="I593">
        <v>133</v>
      </c>
      <c r="J593">
        <v>63</v>
      </c>
      <c r="K593">
        <v>176</v>
      </c>
      <c r="L593">
        <f t="shared" si="65"/>
        <v>1.76</v>
      </c>
      <c r="M593">
        <v>10530</v>
      </c>
      <c r="N593">
        <f t="shared" si="66"/>
        <v>1053</v>
      </c>
      <c r="O593" s="4">
        <f t="shared" si="67"/>
        <v>598.2954545454545</v>
      </c>
      <c r="P593" t="s">
        <v>19</v>
      </c>
      <c r="Q593">
        <v>162</v>
      </c>
      <c r="R593">
        <f t="shared" si="68"/>
        <v>16.2</v>
      </c>
      <c r="S593">
        <v>27</v>
      </c>
      <c r="T593">
        <f>gym_members_exercise_tracking[[#This Row],[Water_Intake (liters)]]/10</f>
        <v>2.7</v>
      </c>
      <c r="U593">
        <v>5</v>
      </c>
      <c r="V593">
        <v>3</v>
      </c>
      <c r="W593">
        <v>2062</v>
      </c>
      <c r="X593">
        <f t="shared" si="69"/>
        <v>20.62</v>
      </c>
    </row>
    <row r="594" spans="1:24" x14ac:dyDescent="0.3">
      <c r="A594">
        <v>50</v>
      </c>
      <c r="B594">
        <v>593</v>
      </c>
      <c r="C594" t="s">
        <v>17</v>
      </c>
      <c r="D594">
        <v>427</v>
      </c>
      <c r="E594">
        <f t="shared" si="63"/>
        <v>42.7</v>
      </c>
      <c r="F594">
        <v>153</v>
      </c>
      <c r="G594">
        <f t="shared" si="64"/>
        <v>1.53</v>
      </c>
      <c r="H594">
        <v>168</v>
      </c>
      <c r="I594">
        <v>155</v>
      </c>
      <c r="J594">
        <v>65</v>
      </c>
      <c r="K594">
        <v>141</v>
      </c>
      <c r="L594">
        <f t="shared" si="65"/>
        <v>1.41</v>
      </c>
      <c r="M594">
        <v>9830</v>
      </c>
      <c r="N594">
        <f t="shared" si="66"/>
        <v>983</v>
      </c>
      <c r="O594" s="4">
        <f t="shared" si="67"/>
        <v>697.16312056737593</v>
      </c>
      <c r="P594" t="s">
        <v>20</v>
      </c>
      <c r="Q594">
        <v>284</v>
      </c>
      <c r="R594">
        <f t="shared" si="68"/>
        <v>28.4</v>
      </c>
      <c r="S594">
        <v>24</v>
      </c>
      <c r="T594">
        <f>gym_members_exercise_tracking[[#This Row],[Water_Intake (liters)]]/10</f>
        <v>2.4</v>
      </c>
      <c r="U594">
        <v>4</v>
      </c>
      <c r="V594">
        <v>2</v>
      </c>
      <c r="W594">
        <v>1824</v>
      </c>
      <c r="X594">
        <f t="shared" si="69"/>
        <v>18.239999999999998</v>
      </c>
    </row>
    <row r="595" spans="1:24" x14ac:dyDescent="0.3">
      <c r="A595">
        <v>55</v>
      </c>
      <c r="B595">
        <v>594</v>
      </c>
      <c r="C595" t="s">
        <v>15</v>
      </c>
      <c r="D595">
        <v>1299</v>
      </c>
      <c r="E595">
        <f t="shared" si="63"/>
        <v>129.9</v>
      </c>
      <c r="F595">
        <v>173</v>
      </c>
      <c r="G595">
        <f t="shared" si="64"/>
        <v>1.73</v>
      </c>
      <c r="H595">
        <v>187</v>
      </c>
      <c r="I595">
        <v>155</v>
      </c>
      <c r="J595">
        <v>60</v>
      </c>
      <c r="K595">
        <v>69</v>
      </c>
      <c r="L595">
        <f t="shared" si="65"/>
        <v>6.9</v>
      </c>
      <c r="M595">
        <v>5290</v>
      </c>
      <c r="N595">
        <f t="shared" si="66"/>
        <v>529</v>
      </c>
      <c r="O595" s="4">
        <f t="shared" si="67"/>
        <v>76.666666666666657</v>
      </c>
      <c r="P595" t="s">
        <v>16</v>
      </c>
      <c r="Q595">
        <v>217</v>
      </c>
      <c r="R595">
        <f t="shared" si="68"/>
        <v>21.7</v>
      </c>
      <c r="S595">
        <v>31</v>
      </c>
      <c r="T595">
        <f>gym_members_exercise_tracking[[#This Row],[Water_Intake (liters)]]/10</f>
        <v>3.1</v>
      </c>
      <c r="U595">
        <v>3</v>
      </c>
      <c r="V595">
        <v>1</v>
      </c>
      <c r="W595">
        <v>434</v>
      </c>
      <c r="X595">
        <f t="shared" si="69"/>
        <v>43.4</v>
      </c>
    </row>
    <row r="596" spans="1:24" x14ac:dyDescent="0.3">
      <c r="A596">
        <v>23</v>
      </c>
      <c r="B596">
        <v>595</v>
      </c>
      <c r="C596" t="s">
        <v>15</v>
      </c>
      <c r="D596">
        <v>1086</v>
      </c>
      <c r="E596">
        <f t="shared" si="63"/>
        <v>108.6</v>
      </c>
      <c r="F596">
        <v>192</v>
      </c>
      <c r="G596">
        <f t="shared" si="64"/>
        <v>1.92</v>
      </c>
      <c r="H596">
        <v>197</v>
      </c>
      <c r="I596">
        <v>134</v>
      </c>
      <c r="J596">
        <v>50</v>
      </c>
      <c r="K596">
        <v>89</v>
      </c>
      <c r="L596">
        <f t="shared" si="65"/>
        <v>8.9</v>
      </c>
      <c r="M596">
        <v>6560</v>
      </c>
      <c r="N596">
        <f t="shared" si="66"/>
        <v>656</v>
      </c>
      <c r="O596" s="4">
        <f t="shared" si="67"/>
        <v>73.707865168539328</v>
      </c>
      <c r="P596" t="s">
        <v>16</v>
      </c>
      <c r="Q596">
        <v>258</v>
      </c>
      <c r="R596">
        <f t="shared" si="68"/>
        <v>25.8</v>
      </c>
      <c r="S596">
        <v>35</v>
      </c>
      <c r="T596">
        <f>gym_members_exercise_tracking[[#This Row],[Water_Intake (liters)]]/10</f>
        <v>3.5</v>
      </c>
      <c r="U596">
        <v>2</v>
      </c>
      <c r="V596">
        <v>1</v>
      </c>
      <c r="W596">
        <v>2946</v>
      </c>
      <c r="X596">
        <f t="shared" si="69"/>
        <v>29.46</v>
      </c>
    </row>
    <row r="597" spans="1:24" x14ac:dyDescent="0.3">
      <c r="A597">
        <v>49</v>
      </c>
      <c r="B597">
        <v>596</v>
      </c>
      <c r="C597" t="s">
        <v>15</v>
      </c>
      <c r="D597">
        <v>886</v>
      </c>
      <c r="E597">
        <f t="shared" si="63"/>
        <v>88.6</v>
      </c>
      <c r="F597">
        <v>20</v>
      </c>
      <c r="G597">
        <f t="shared" si="64"/>
        <v>2</v>
      </c>
      <c r="H597">
        <v>162</v>
      </c>
      <c r="I597">
        <v>127</v>
      </c>
      <c r="J597">
        <v>56</v>
      </c>
      <c r="K597">
        <v>183</v>
      </c>
      <c r="L597">
        <f t="shared" si="65"/>
        <v>1.83</v>
      </c>
      <c r="M597">
        <v>11500</v>
      </c>
      <c r="N597">
        <f t="shared" si="66"/>
        <v>1150</v>
      </c>
      <c r="O597" s="4">
        <f t="shared" si="67"/>
        <v>628.41530054644807</v>
      </c>
      <c r="P597" t="s">
        <v>19</v>
      </c>
      <c r="Q597">
        <v>149</v>
      </c>
      <c r="R597">
        <f t="shared" si="68"/>
        <v>14.9</v>
      </c>
      <c r="S597">
        <v>35</v>
      </c>
      <c r="T597">
        <f>gym_members_exercise_tracking[[#This Row],[Water_Intake (liters)]]/10</f>
        <v>3.5</v>
      </c>
      <c r="U597">
        <v>4</v>
      </c>
      <c r="V597">
        <v>3</v>
      </c>
      <c r="W597">
        <v>2215</v>
      </c>
      <c r="X597">
        <f t="shared" si="69"/>
        <v>22.15</v>
      </c>
    </row>
    <row r="598" spans="1:24" x14ac:dyDescent="0.3">
      <c r="A598">
        <v>38</v>
      </c>
      <c r="B598">
        <v>597</v>
      </c>
      <c r="C598" t="s">
        <v>17</v>
      </c>
      <c r="D598">
        <v>497</v>
      </c>
      <c r="E598">
        <f t="shared" si="63"/>
        <v>49.7</v>
      </c>
      <c r="F598">
        <v>151</v>
      </c>
      <c r="G598">
        <f t="shared" si="64"/>
        <v>1.51</v>
      </c>
      <c r="H598">
        <v>179</v>
      </c>
      <c r="I598">
        <v>145</v>
      </c>
      <c r="J598">
        <v>65</v>
      </c>
      <c r="K598">
        <v>125</v>
      </c>
      <c r="L598">
        <f t="shared" si="65"/>
        <v>1.25</v>
      </c>
      <c r="M598">
        <v>9060</v>
      </c>
      <c r="N598">
        <f t="shared" si="66"/>
        <v>906</v>
      </c>
      <c r="O598" s="4">
        <f t="shared" si="67"/>
        <v>724.8</v>
      </c>
      <c r="P598" t="s">
        <v>18</v>
      </c>
      <c r="Q598">
        <v>326</v>
      </c>
      <c r="R598">
        <f t="shared" si="68"/>
        <v>32.6</v>
      </c>
      <c r="S598">
        <v>25</v>
      </c>
      <c r="T598">
        <f>gym_members_exercise_tracking[[#This Row],[Water_Intake (liters)]]/10</f>
        <v>2.5</v>
      </c>
      <c r="U598">
        <v>3</v>
      </c>
      <c r="V598">
        <v>1</v>
      </c>
      <c r="W598">
        <v>218</v>
      </c>
      <c r="X598">
        <f t="shared" si="69"/>
        <v>21.8</v>
      </c>
    </row>
    <row r="599" spans="1:24" x14ac:dyDescent="0.3">
      <c r="A599">
        <v>33</v>
      </c>
      <c r="B599">
        <v>598</v>
      </c>
      <c r="C599" t="s">
        <v>17</v>
      </c>
      <c r="D599">
        <v>564</v>
      </c>
      <c r="E599">
        <f t="shared" si="63"/>
        <v>56.4</v>
      </c>
      <c r="F599">
        <v>154</v>
      </c>
      <c r="G599">
        <f t="shared" si="64"/>
        <v>1.54</v>
      </c>
      <c r="H599">
        <v>165</v>
      </c>
      <c r="I599">
        <v>155</v>
      </c>
      <c r="J599">
        <v>63</v>
      </c>
      <c r="K599">
        <v>106</v>
      </c>
      <c r="L599">
        <f t="shared" si="65"/>
        <v>1.06</v>
      </c>
      <c r="M599">
        <v>8220</v>
      </c>
      <c r="N599">
        <f t="shared" si="66"/>
        <v>822</v>
      </c>
      <c r="O599" s="4">
        <f t="shared" si="67"/>
        <v>775.47169811320748</v>
      </c>
      <c r="P599" t="s">
        <v>20</v>
      </c>
      <c r="Q599">
        <v>292</v>
      </c>
      <c r="R599">
        <f t="shared" si="68"/>
        <v>29.2</v>
      </c>
      <c r="S599">
        <v>15</v>
      </c>
      <c r="T599">
        <f>gym_members_exercise_tracking[[#This Row],[Water_Intake (liters)]]/10</f>
        <v>1.5</v>
      </c>
      <c r="U599">
        <v>3</v>
      </c>
      <c r="V599">
        <v>1</v>
      </c>
      <c r="W599">
        <v>2378</v>
      </c>
      <c r="X599">
        <f t="shared" si="69"/>
        <v>23.78</v>
      </c>
    </row>
    <row r="600" spans="1:24" x14ac:dyDescent="0.3">
      <c r="A600">
        <v>38</v>
      </c>
      <c r="B600">
        <v>599</v>
      </c>
      <c r="C600" t="s">
        <v>15</v>
      </c>
      <c r="D600">
        <v>469</v>
      </c>
      <c r="E600">
        <f t="shared" si="63"/>
        <v>46.9</v>
      </c>
      <c r="F600">
        <v>174</v>
      </c>
      <c r="G600">
        <f t="shared" si="64"/>
        <v>1.74</v>
      </c>
      <c r="H600">
        <v>198</v>
      </c>
      <c r="I600">
        <v>167</v>
      </c>
      <c r="J600">
        <v>64</v>
      </c>
      <c r="K600">
        <v>103</v>
      </c>
      <c r="L600">
        <f t="shared" si="65"/>
        <v>1.03</v>
      </c>
      <c r="M600">
        <v>9460</v>
      </c>
      <c r="N600">
        <f t="shared" si="66"/>
        <v>946</v>
      </c>
      <c r="O600" s="4">
        <f t="shared" si="67"/>
        <v>918.44660194174753</v>
      </c>
      <c r="P600" t="s">
        <v>20</v>
      </c>
      <c r="Q600">
        <v>200</v>
      </c>
      <c r="R600">
        <f t="shared" si="68"/>
        <v>20</v>
      </c>
      <c r="S600">
        <v>26</v>
      </c>
      <c r="T600">
        <f>gym_members_exercise_tracking[[#This Row],[Water_Intake (liters)]]/10</f>
        <v>2.6</v>
      </c>
      <c r="U600">
        <v>4</v>
      </c>
      <c r="V600">
        <v>2</v>
      </c>
      <c r="W600">
        <v>1549</v>
      </c>
      <c r="X600">
        <f t="shared" si="69"/>
        <v>15.49</v>
      </c>
    </row>
    <row r="601" spans="1:24" x14ac:dyDescent="0.3">
      <c r="A601">
        <v>28</v>
      </c>
      <c r="B601">
        <v>600</v>
      </c>
      <c r="C601" t="s">
        <v>17</v>
      </c>
      <c r="D601">
        <v>713</v>
      </c>
      <c r="E601">
        <f t="shared" si="63"/>
        <v>71.3</v>
      </c>
      <c r="F601">
        <v>167</v>
      </c>
      <c r="G601">
        <f t="shared" si="64"/>
        <v>1.67</v>
      </c>
      <c r="H601">
        <v>192</v>
      </c>
      <c r="I601">
        <v>140</v>
      </c>
      <c r="J601">
        <v>63</v>
      </c>
      <c r="K601">
        <v>146</v>
      </c>
      <c r="L601">
        <f t="shared" si="65"/>
        <v>1.46</v>
      </c>
      <c r="M601">
        <v>10220</v>
      </c>
      <c r="N601">
        <f t="shared" si="66"/>
        <v>1022</v>
      </c>
      <c r="O601" s="4">
        <f t="shared" si="67"/>
        <v>700</v>
      </c>
      <c r="P601" t="s">
        <v>20</v>
      </c>
      <c r="Q601">
        <v>281</v>
      </c>
      <c r="R601">
        <f t="shared" si="68"/>
        <v>28.1</v>
      </c>
      <c r="S601">
        <v>15</v>
      </c>
      <c r="T601">
        <f>gym_members_exercise_tracking[[#This Row],[Water_Intake (liters)]]/10</f>
        <v>1.5</v>
      </c>
      <c r="U601">
        <v>4</v>
      </c>
      <c r="V601">
        <v>2</v>
      </c>
      <c r="W601">
        <v>2557</v>
      </c>
      <c r="X601">
        <f t="shared" si="69"/>
        <v>25.57</v>
      </c>
    </row>
    <row r="602" spans="1:24" x14ac:dyDescent="0.3">
      <c r="A602">
        <v>54</v>
      </c>
      <c r="B602">
        <v>601</v>
      </c>
      <c r="C602" t="s">
        <v>15</v>
      </c>
      <c r="D602">
        <v>716</v>
      </c>
      <c r="E602">
        <f t="shared" si="63"/>
        <v>71.599999999999994</v>
      </c>
      <c r="F602">
        <v>186</v>
      </c>
      <c r="G602">
        <f t="shared" si="64"/>
        <v>1.86</v>
      </c>
      <c r="H602">
        <v>160</v>
      </c>
      <c r="I602">
        <v>147</v>
      </c>
      <c r="J602">
        <v>70</v>
      </c>
      <c r="K602">
        <v>114</v>
      </c>
      <c r="L602">
        <f t="shared" si="65"/>
        <v>1.1399999999999999</v>
      </c>
      <c r="M602">
        <v>8300</v>
      </c>
      <c r="N602">
        <f t="shared" si="66"/>
        <v>830</v>
      </c>
      <c r="O602" s="4">
        <f t="shared" si="67"/>
        <v>728.07017543859661</v>
      </c>
      <c r="P602" t="s">
        <v>16</v>
      </c>
      <c r="Q602">
        <v>253</v>
      </c>
      <c r="R602">
        <f t="shared" si="68"/>
        <v>25.3</v>
      </c>
      <c r="S602">
        <v>22</v>
      </c>
      <c r="T602">
        <f>gym_members_exercise_tracking[[#This Row],[Water_Intake (liters)]]/10</f>
        <v>2.2000000000000002</v>
      </c>
      <c r="U602">
        <v>3</v>
      </c>
      <c r="V602">
        <v>2</v>
      </c>
      <c r="W602">
        <v>207</v>
      </c>
      <c r="X602">
        <f t="shared" si="69"/>
        <v>20.7</v>
      </c>
    </row>
    <row r="603" spans="1:24" x14ac:dyDescent="0.3">
      <c r="A603">
        <v>53</v>
      </c>
      <c r="B603">
        <v>602</v>
      </c>
      <c r="C603" t="s">
        <v>15</v>
      </c>
      <c r="D603">
        <v>823</v>
      </c>
      <c r="E603">
        <f t="shared" si="63"/>
        <v>82.3</v>
      </c>
      <c r="F603">
        <v>161</v>
      </c>
      <c r="G603">
        <f t="shared" si="64"/>
        <v>1.61</v>
      </c>
      <c r="H603">
        <v>196</v>
      </c>
      <c r="I603">
        <v>123</v>
      </c>
      <c r="J603">
        <v>60</v>
      </c>
      <c r="K603">
        <v>187</v>
      </c>
      <c r="L603">
        <f t="shared" si="65"/>
        <v>1.87</v>
      </c>
      <c r="M603">
        <v>11390</v>
      </c>
      <c r="N603">
        <f t="shared" si="66"/>
        <v>1139</v>
      </c>
      <c r="O603" s="4">
        <f t="shared" si="67"/>
        <v>609.09090909090901</v>
      </c>
      <c r="P603" t="s">
        <v>20</v>
      </c>
      <c r="Q603">
        <v>116</v>
      </c>
      <c r="R603">
        <f t="shared" si="68"/>
        <v>11.6</v>
      </c>
      <c r="S603">
        <v>35</v>
      </c>
      <c r="T603">
        <f>gym_members_exercise_tracking[[#This Row],[Water_Intake (liters)]]/10</f>
        <v>3.5</v>
      </c>
      <c r="U603">
        <v>5</v>
      </c>
      <c r="V603">
        <v>3</v>
      </c>
      <c r="W603">
        <v>3175</v>
      </c>
      <c r="X603">
        <f t="shared" si="69"/>
        <v>31.75</v>
      </c>
    </row>
    <row r="604" spans="1:24" x14ac:dyDescent="0.3">
      <c r="A604">
        <v>52</v>
      </c>
      <c r="B604">
        <v>603</v>
      </c>
      <c r="C604" t="s">
        <v>17</v>
      </c>
      <c r="D604">
        <v>706</v>
      </c>
      <c r="E604">
        <f t="shared" si="63"/>
        <v>70.599999999999994</v>
      </c>
      <c r="F604">
        <v>169</v>
      </c>
      <c r="G604">
        <f t="shared" si="64"/>
        <v>1.69</v>
      </c>
      <c r="H604">
        <v>165</v>
      </c>
      <c r="I604">
        <v>135</v>
      </c>
      <c r="J604">
        <v>65</v>
      </c>
      <c r="K604">
        <v>136</v>
      </c>
      <c r="L604">
        <f t="shared" si="65"/>
        <v>1.36</v>
      </c>
      <c r="M604">
        <v>8260</v>
      </c>
      <c r="N604">
        <f t="shared" si="66"/>
        <v>826</v>
      </c>
      <c r="O604" s="4">
        <f t="shared" si="67"/>
        <v>607.35294117647049</v>
      </c>
      <c r="P604" t="s">
        <v>18</v>
      </c>
      <c r="Q604">
        <v>261</v>
      </c>
      <c r="R604">
        <f t="shared" si="68"/>
        <v>26.1</v>
      </c>
      <c r="S604">
        <v>22</v>
      </c>
      <c r="T604">
        <f>gym_members_exercise_tracking[[#This Row],[Water_Intake (liters)]]/10</f>
        <v>2.2000000000000002</v>
      </c>
      <c r="U604">
        <v>3</v>
      </c>
      <c r="V604">
        <v>1</v>
      </c>
      <c r="W604">
        <v>2472</v>
      </c>
      <c r="X604">
        <f t="shared" si="69"/>
        <v>24.72</v>
      </c>
    </row>
    <row r="605" spans="1:24" x14ac:dyDescent="0.3">
      <c r="A605">
        <v>36</v>
      </c>
      <c r="B605">
        <v>604</v>
      </c>
      <c r="C605" t="s">
        <v>15</v>
      </c>
      <c r="D605">
        <v>1098</v>
      </c>
      <c r="E605">
        <f t="shared" si="63"/>
        <v>109.8</v>
      </c>
      <c r="F605">
        <v>162</v>
      </c>
      <c r="G605">
        <f t="shared" si="64"/>
        <v>1.62</v>
      </c>
      <c r="H605">
        <v>193</v>
      </c>
      <c r="I605">
        <v>141</v>
      </c>
      <c r="J605">
        <v>68</v>
      </c>
      <c r="K605">
        <v>84</v>
      </c>
      <c r="L605">
        <f t="shared" si="65"/>
        <v>8.4</v>
      </c>
      <c r="M605">
        <v>6510</v>
      </c>
      <c r="N605">
        <f t="shared" si="66"/>
        <v>651</v>
      </c>
      <c r="O605" s="4">
        <f t="shared" si="67"/>
        <v>77.5</v>
      </c>
      <c r="P605" t="s">
        <v>18</v>
      </c>
      <c r="Q605">
        <v>244</v>
      </c>
      <c r="R605">
        <f t="shared" si="68"/>
        <v>24.4</v>
      </c>
      <c r="S605">
        <v>35</v>
      </c>
      <c r="T605">
        <f>gym_members_exercise_tracking[[#This Row],[Water_Intake (liters)]]/10</f>
        <v>3.5</v>
      </c>
      <c r="U605">
        <v>3</v>
      </c>
      <c r="V605">
        <v>1</v>
      </c>
      <c r="W605">
        <v>4184</v>
      </c>
      <c r="X605">
        <f t="shared" si="69"/>
        <v>41.84</v>
      </c>
    </row>
    <row r="606" spans="1:24" x14ac:dyDescent="0.3">
      <c r="A606">
        <v>37</v>
      </c>
      <c r="B606">
        <v>605</v>
      </c>
      <c r="C606" t="s">
        <v>17</v>
      </c>
      <c r="D606">
        <v>735</v>
      </c>
      <c r="E606">
        <f t="shared" si="63"/>
        <v>73.5</v>
      </c>
      <c r="F606">
        <v>169</v>
      </c>
      <c r="G606">
        <f t="shared" si="64"/>
        <v>1.69</v>
      </c>
      <c r="H606">
        <v>174</v>
      </c>
      <c r="I606">
        <v>131</v>
      </c>
      <c r="J606">
        <v>66</v>
      </c>
      <c r="K606">
        <v>54</v>
      </c>
      <c r="L606">
        <f t="shared" si="65"/>
        <v>5.4</v>
      </c>
      <c r="M606">
        <v>3540</v>
      </c>
      <c r="N606">
        <f t="shared" si="66"/>
        <v>354</v>
      </c>
      <c r="O606" s="4">
        <f t="shared" si="67"/>
        <v>65.555555555555557</v>
      </c>
      <c r="P606" t="s">
        <v>19</v>
      </c>
      <c r="Q606">
        <v>275</v>
      </c>
      <c r="R606">
        <f t="shared" si="68"/>
        <v>27.5</v>
      </c>
      <c r="S606">
        <v>16</v>
      </c>
      <c r="T606">
        <f>gym_members_exercise_tracking[[#This Row],[Water_Intake (liters)]]/10</f>
        <v>1.6</v>
      </c>
      <c r="U606">
        <v>2</v>
      </c>
      <c r="V606">
        <v>1</v>
      </c>
      <c r="W606">
        <v>2573</v>
      </c>
      <c r="X606">
        <f t="shared" si="69"/>
        <v>25.73</v>
      </c>
    </row>
    <row r="607" spans="1:24" x14ac:dyDescent="0.3">
      <c r="A607">
        <v>35</v>
      </c>
      <c r="B607">
        <v>606</v>
      </c>
      <c r="C607" t="s">
        <v>15</v>
      </c>
      <c r="D607">
        <v>856</v>
      </c>
      <c r="E607">
        <f t="shared" si="63"/>
        <v>85.6</v>
      </c>
      <c r="F607">
        <v>185</v>
      </c>
      <c r="G607">
        <f t="shared" si="64"/>
        <v>1.85</v>
      </c>
      <c r="H607">
        <v>185</v>
      </c>
      <c r="I607">
        <v>135</v>
      </c>
      <c r="J607">
        <v>55</v>
      </c>
      <c r="K607">
        <v>178</v>
      </c>
      <c r="L607">
        <f t="shared" si="65"/>
        <v>1.78</v>
      </c>
      <c r="M607">
        <v>13220</v>
      </c>
      <c r="N607">
        <f t="shared" si="66"/>
        <v>1322</v>
      </c>
      <c r="O607" s="4">
        <f t="shared" si="67"/>
        <v>742.69662921348311</v>
      </c>
      <c r="P607" t="s">
        <v>20</v>
      </c>
      <c r="Q607">
        <v>145</v>
      </c>
      <c r="R607">
        <f t="shared" si="68"/>
        <v>14.5</v>
      </c>
      <c r="S607">
        <v>35</v>
      </c>
      <c r="T607">
        <f>gym_members_exercise_tracking[[#This Row],[Water_Intake (liters)]]/10</f>
        <v>3.5</v>
      </c>
      <c r="U607">
        <v>5</v>
      </c>
      <c r="V607">
        <v>3</v>
      </c>
      <c r="W607">
        <v>2501</v>
      </c>
      <c r="X607">
        <f t="shared" si="69"/>
        <v>25.01</v>
      </c>
    </row>
    <row r="608" spans="1:24" x14ac:dyDescent="0.3">
      <c r="A608">
        <v>58</v>
      </c>
      <c r="B608">
        <v>607</v>
      </c>
      <c r="C608" t="s">
        <v>17</v>
      </c>
      <c r="D608">
        <v>746</v>
      </c>
      <c r="E608">
        <f t="shared" si="63"/>
        <v>74.599999999999994</v>
      </c>
      <c r="F608">
        <v>168</v>
      </c>
      <c r="G608">
        <f t="shared" si="64"/>
        <v>1.68</v>
      </c>
      <c r="H608">
        <v>173</v>
      </c>
      <c r="I608">
        <v>159</v>
      </c>
      <c r="J608">
        <v>60</v>
      </c>
      <c r="K608">
        <v>103</v>
      </c>
      <c r="L608">
        <f t="shared" si="65"/>
        <v>1.03</v>
      </c>
      <c r="M608">
        <v>7370</v>
      </c>
      <c r="N608">
        <f t="shared" si="66"/>
        <v>737</v>
      </c>
      <c r="O608" s="4">
        <f t="shared" si="67"/>
        <v>715.53398058252424</v>
      </c>
      <c r="P608" t="s">
        <v>16</v>
      </c>
      <c r="Q608">
        <v>260</v>
      </c>
      <c r="R608">
        <f t="shared" si="68"/>
        <v>26</v>
      </c>
      <c r="S608">
        <v>20</v>
      </c>
      <c r="T608">
        <f>gym_members_exercise_tracking[[#This Row],[Water_Intake (liters)]]/10</f>
        <v>2</v>
      </c>
      <c r="U608">
        <v>4</v>
      </c>
      <c r="V608">
        <v>2</v>
      </c>
      <c r="W608">
        <v>2643</v>
      </c>
      <c r="X608">
        <f t="shared" si="69"/>
        <v>26.43</v>
      </c>
    </row>
    <row r="609" spans="1:24" x14ac:dyDescent="0.3">
      <c r="A609">
        <v>31</v>
      </c>
      <c r="B609">
        <v>608</v>
      </c>
      <c r="C609" t="s">
        <v>17</v>
      </c>
      <c r="D609">
        <v>632</v>
      </c>
      <c r="E609">
        <f t="shared" si="63"/>
        <v>63.2</v>
      </c>
      <c r="F609">
        <v>18</v>
      </c>
      <c r="G609">
        <f t="shared" si="64"/>
        <v>1.8</v>
      </c>
      <c r="H609">
        <v>166</v>
      </c>
      <c r="I609">
        <v>157</v>
      </c>
      <c r="J609">
        <v>66</v>
      </c>
      <c r="K609">
        <v>59</v>
      </c>
      <c r="L609">
        <f t="shared" si="65"/>
        <v>5.9</v>
      </c>
      <c r="M609">
        <v>4630</v>
      </c>
      <c r="N609">
        <f t="shared" si="66"/>
        <v>463</v>
      </c>
      <c r="O609" s="4">
        <f t="shared" si="67"/>
        <v>78.474576271186436</v>
      </c>
      <c r="P609" t="s">
        <v>19</v>
      </c>
      <c r="Q609">
        <v>255</v>
      </c>
      <c r="R609">
        <f t="shared" si="68"/>
        <v>25.5</v>
      </c>
      <c r="S609">
        <v>26</v>
      </c>
      <c r="T609">
        <f>gym_members_exercise_tracking[[#This Row],[Water_Intake (liters)]]/10</f>
        <v>2.6</v>
      </c>
      <c r="U609">
        <v>2</v>
      </c>
      <c r="V609">
        <v>1</v>
      </c>
      <c r="W609">
        <v>1951</v>
      </c>
      <c r="X609">
        <f t="shared" si="69"/>
        <v>19.510000000000002</v>
      </c>
    </row>
    <row r="610" spans="1:24" x14ac:dyDescent="0.3">
      <c r="A610">
        <v>32</v>
      </c>
      <c r="B610">
        <v>609</v>
      </c>
      <c r="C610" t="s">
        <v>17</v>
      </c>
      <c r="D610">
        <v>626</v>
      </c>
      <c r="E610">
        <f t="shared" si="63"/>
        <v>62.6</v>
      </c>
      <c r="F610">
        <v>163</v>
      </c>
      <c r="G610">
        <f t="shared" si="64"/>
        <v>1.63</v>
      </c>
      <c r="H610">
        <v>190</v>
      </c>
      <c r="I610">
        <v>161</v>
      </c>
      <c r="J610">
        <v>58</v>
      </c>
      <c r="K610">
        <v>167</v>
      </c>
      <c r="L610">
        <f t="shared" si="65"/>
        <v>1.67</v>
      </c>
      <c r="M610">
        <v>13440</v>
      </c>
      <c r="N610">
        <f t="shared" si="66"/>
        <v>1344</v>
      </c>
      <c r="O610" s="4">
        <f t="shared" si="67"/>
        <v>804.79041916167671</v>
      </c>
      <c r="P610" t="s">
        <v>18</v>
      </c>
      <c r="Q610">
        <v>150</v>
      </c>
      <c r="R610">
        <f t="shared" si="68"/>
        <v>15</v>
      </c>
      <c r="S610">
        <v>27</v>
      </c>
      <c r="T610">
        <f>gym_members_exercise_tracking[[#This Row],[Water_Intake (liters)]]/10</f>
        <v>2.7</v>
      </c>
      <c r="U610">
        <v>5</v>
      </c>
      <c r="V610">
        <v>3</v>
      </c>
      <c r="W610">
        <v>2356</v>
      </c>
      <c r="X610">
        <f t="shared" si="69"/>
        <v>23.56</v>
      </c>
    </row>
    <row r="611" spans="1:24" x14ac:dyDescent="0.3">
      <c r="A611">
        <v>48</v>
      </c>
      <c r="B611">
        <v>610</v>
      </c>
      <c r="C611" t="s">
        <v>15</v>
      </c>
      <c r="D611">
        <v>871</v>
      </c>
      <c r="E611">
        <f t="shared" si="63"/>
        <v>87.1</v>
      </c>
      <c r="F611">
        <v>176</v>
      </c>
      <c r="G611">
        <f t="shared" si="64"/>
        <v>1.76</v>
      </c>
      <c r="H611">
        <v>183</v>
      </c>
      <c r="I611">
        <v>156</v>
      </c>
      <c r="J611">
        <v>67</v>
      </c>
      <c r="K611">
        <v>181</v>
      </c>
      <c r="L611">
        <f t="shared" si="65"/>
        <v>1.81</v>
      </c>
      <c r="M611">
        <v>13980</v>
      </c>
      <c r="N611">
        <f t="shared" si="66"/>
        <v>1398</v>
      </c>
      <c r="O611" s="4">
        <f t="shared" si="67"/>
        <v>772.37569060773478</v>
      </c>
      <c r="P611" t="s">
        <v>20</v>
      </c>
      <c r="Q611">
        <v>116</v>
      </c>
      <c r="R611">
        <f t="shared" si="68"/>
        <v>11.6</v>
      </c>
      <c r="S611">
        <v>35</v>
      </c>
      <c r="T611">
        <f>gym_members_exercise_tracking[[#This Row],[Water_Intake (liters)]]/10</f>
        <v>3.5</v>
      </c>
      <c r="U611">
        <v>5</v>
      </c>
      <c r="V611">
        <v>3</v>
      </c>
      <c r="W611">
        <v>2812</v>
      </c>
      <c r="X611">
        <f t="shared" si="69"/>
        <v>28.12</v>
      </c>
    </row>
    <row r="612" spans="1:24" x14ac:dyDescent="0.3">
      <c r="A612">
        <v>18</v>
      </c>
      <c r="B612">
        <v>611</v>
      </c>
      <c r="C612" t="s">
        <v>15</v>
      </c>
      <c r="D612">
        <v>823</v>
      </c>
      <c r="E612">
        <f t="shared" si="63"/>
        <v>82.3</v>
      </c>
      <c r="F612">
        <v>184</v>
      </c>
      <c r="G612">
        <f t="shared" si="64"/>
        <v>1.84</v>
      </c>
      <c r="H612">
        <v>190</v>
      </c>
      <c r="I612">
        <v>148</v>
      </c>
      <c r="J612">
        <v>66</v>
      </c>
      <c r="K612">
        <v>173</v>
      </c>
      <c r="L612">
        <f t="shared" si="65"/>
        <v>1.73</v>
      </c>
      <c r="M612">
        <v>14080</v>
      </c>
      <c r="N612">
        <f t="shared" si="66"/>
        <v>1408</v>
      </c>
      <c r="O612" s="4">
        <f t="shared" si="67"/>
        <v>813.87283236994222</v>
      </c>
      <c r="P612" t="s">
        <v>18</v>
      </c>
      <c r="Q612">
        <v>133</v>
      </c>
      <c r="R612">
        <f t="shared" si="68"/>
        <v>13.3</v>
      </c>
      <c r="S612">
        <v>35</v>
      </c>
      <c r="T612">
        <f>gym_members_exercise_tracking[[#This Row],[Water_Intake (liters)]]/10</f>
        <v>3.5</v>
      </c>
      <c r="U612">
        <v>5</v>
      </c>
      <c r="V612">
        <v>3</v>
      </c>
      <c r="W612">
        <v>2431</v>
      </c>
      <c r="X612">
        <f t="shared" si="69"/>
        <v>24.31</v>
      </c>
    </row>
    <row r="613" spans="1:24" x14ac:dyDescent="0.3">
      <c r="A613">
        <v>20</v>
      </c>
      <c r="B613">
        <v>612</v>
      </c>
      <c r="C613" t="s">
        <v>17</v>
      </c>
      <c r="D613">
        <v>643</v>
      </c>
      <c r="E613">
        <f t="shared" si="63"/>
        <v>64.3</v>
      </c>
      <c r="F613">
        <v>178</v>
      </c>
      <c r="G613">
        <f t="shared" si="64"/>
        <v>1.78</v>
      </c>
      <c r="H613">
        <v>188</v>
      </c>
      <c r="I613">
        <v>137</v>
      </c>
      <c r="J613">
        <v>61</v>
      </c>
      <c r="K613">
        <v>171</v>
      </c>
      <c r="L613">
        <f t="shared" si="65"/>
        <v>1.71</v>
      </c>
      <c r="M613">
        <v>11710</v>
      </c>
      <c r="N613">
        <f t="shared" si="66"/>
        <v>1171</v>
      </c>
      <c r="O613" s="4">
        <f t="shared" si="67"/>
        <v>684.79532163742692</v>
      </c>
      <c r="P613" t="s">
        <v>19</v>
      </c>
      <c r="Q613">
        <v>187</v>
      </c>
      <c r="R613">
        <f t="shared" si="68"/>
        <v>18.7</v>
      </c>
      <c r="S613">
        <v>27</v>
      </c>
      <c r="T613">
        <f>gym_members_exercise_tracking[[#This Row],[Water_Intake (liters)]]/10</f>
        <v>2.7</v>
      </c>
      <c r="U613">
        <v>4</v>
      </c>
      <c r="V613">
        <v>3</v>
      </c>
      <c r="W613">
        <v>2029</v>
      </c>
      <c r="X613">
        <f t="shared" si="69"/>
        <v>20.29</v>
      </c>
    </row>
    <row r="614" spans="1:24" x14ac:dyDescent="0.3">
      <c r="A614">
        <v>33</v>
      </c>
      <c r="B614">
        <v>613</v>
      </c>
      <c r="C614" t="s">
        <v>17</v>
      </c>
      <c r="D614">
        <v>537</v>
      </c>
      <c r="E614">
        <f t="shared" si="63"/>
        <v>53.7</v>
      </c>
      <c r="F614">
        <v>166</v>
      </c>
      <c r="G614">
        <f t="shared" si="64"/>
        <v>1.66</v>
      </c>
      <c r="H614">
        <v>191</v>
      </c>
      <c r="I614">
        <v>129</v>
      </c>
      <c r="J614">
        <v>72</v>
      </c>
      <c r="K614">
        <v>125</v>
      </c>
      <c r="L614">
        <f t="shared" si="65"/>
        <v>1.25</v>
      </c>
      <c r="M614">
        <v>8060</v>
      </c>
      <c r="N614">
        <f t="shared" si="66"/>
        <v>806</v>
      </c>
      <c r="O614" s="4">
        <f t="shared" si="67"/>
        <v>644.79999999999995</v>
      </c>
      <c r="P614" t="s">
        <v>18</v>
      </c>
      <c r="Q614">
        <v>295</v>
      </c>
      <c r="R614">
        <f t="shared" si="68"/>
        <v>29.5</v>
      </c>
      <c r="S614">
        <v>25</v>
      </c>
      <c r="T614">
        <f>gym_members_exercise_tracking[[#This Row],[Water_Intake (liters)]]/10</f>
        <v>2.5</v>
      </c>
      <c r="U614">
        <v>3</v>
      </c>
      <c r="V614">
        <v>1</v>
      </c>
      <c r="W614">
        <v>1949</v>
      </c>
      <c r="X614">
        <f t="shared" si="69"/>
        <v>19.489999999999998</v>
      </c>
    </row>
    <row r="615" spans="1:24" x14ac:dyDescent="0.3">
      <c r="A615">
        <v>40</v>
      </c>
      <c r="B615">
        <v>614</v>
      </c>
      <c r="C615" t="s">
        <v>15</v>
      </c>
      <c r="D615">
        <v>630</v>
      </c>
      <c r="E615">
        <f t="shared" si="63"/>
        <v>63</v>
      </c>
      <c r="F615">
        <v>20</v>
      </c>
      <c r="G615">
        <f t="shared" si="64"/>
        <v>2</v>
      </c>
      <c r="H615">
        <v>176</v>
      </c>
      <c r="I615">
        <v>161</v>
      </c>
      <c r="J615">
        <v>71</v>
      </c>
      <c r="K615">
        <v>142</v>
      </c>
      <c r="L615">
        <f t="shared" si="65"/>
        <v>1.42</v>
      </c>
      <c r="M615">
        <v>12570</v>
      </c>
      <c r="N615">
        <f t="shared" si="66"/>
        <v>1257</v>
      </c>
      <c r="O615" s="4">
        <f t="shared" si="67"/>
        <v>885.21126760563379</v>
      </c>
      <c r="P615" t="s">
        <v>20</v>
      </c>
      <c r="Q615">
        <v>268</v>
      </c>
      <c r="R615">
        <f t="shared" si="68"/>
        <v>26.8</v>
      </c>
      <c r="S615">
        <v>29</v>
      </c>
      <c r="T615">
        <f>gym_members_exercise_tracking[[#This Row],[Water_Intake (liters)]]/10</f>
        <v>2.9</v>
      </c>
      <c r="U615">
        <v>4</v>
      </c>
      <c r="V615">
        <v>2</v>
      </c>
      <c r="W615">
        <v>1575</v>
      </c>
      <c r="X615">
        <f t="shared" si="69"/>
        <v>15.75</v>
      </c>
    </row>
    <row r="616" spans="1:24" x14ac:dyDescent="0.3">
      <c r="A616">
        <v>28</v>
      </c>
      <c r="B616">
        <v>615</v>
      </c>
      <c r="C616" t="s">
        <v>15</v>
      </c>
      <c r="D616">
        <v>1284</v>
      </c>
      <c r="E616">
        <f t="shared" si="63"/>
        <v>128.4</v>
      </c>
      <c r="F616">
        <v>186</v>
      </c>
      <c r="G616">
        <f t="shared" si="64"/>
        <v>1.86</v>
      </c>
      <c r="H616">
        <v>173</v>
      </c>
      <c r="I616">
        <v>158</v>
      </c>
      <c r="J616">
        <v>71</v>
      </c>
      <c r="K616">
        <v>106</v>
      </c>
      <c r="L616">
        <f t="shared" si="65"/>
        <v>1.06</v>
      </c>
      <c r="M616">
        <v>9210</v>
      </c>
      <c r="N616">
        <f t="shared" si="66"/>
        <v>921</v>
      </c>
      <c r="O616" s="4">
        <f t="shared" si="67"/>
        <v>868.86792452830184</v>
      </c>
      <c r="P616" t="s">
        <v>20</v>
      </c>
      <c r="Q616">
        <v>236</v>
      </c>
      <c r="R616">
        <f t="shared" si="68"/>
        <v>23.6</v>
      </c>
      <c r="S616">
        <v>33</v>
      </c>
      <c r="T616">
        <f>gym_members_exercise_tracking[[#This Row],[Water_Intake (liters)]]/10</f>
        <v>3.3</v>
      </c>
      <c r="U616">
        <v>4</v>
      </c>
      <c r="V616">
        <v>2</v>
      </c>
      <c r="W616">
        <v>3711</v>
      </c>
      <c r="X616">
        <f t="shared" si="69"/>
        <v>37.11</v>
      </c>
    </row>
    <row r="617" spans="1:24" x14ac:dyDescent="0.3">
      <c r="A617">
        <v>29</v>
      </c>
      <c r="B617">
        <v>616</v>
      </c>
      <c r="C617" t="s">
        <v>15</v>
      </c>
      <c r="D617">
        <v>880</v>
      </c>
      <c r="E617">
        <f t="shared" si="63"/>
        <v>88</v>
      </c>
      <c r="F617">
        <v>189</v>
      </c>
      <c r="G617">
        <f t="shared" si="64"/>
        <v>1.89</v>
      </c>
      <c r="H617">
        <v>199</v>
      </c>
      <c r="I617">
        <v>137</v>
      </c>
      <c r="J617">
        <v>54</v>
      </c>
      <c r="K617">
        <v>175</v>
      </c>
      <c r="L617">
        <f t="shared" si="65"/>
        <v>1.75</v>
      </c>
      <c r="M617">
        <v>13190</v>
      </c>
      <c r="N617">
        <f t="shared" si="66"/>
        <v>1319</v>
      </c>
      <c r="O617" s="4">
        <f t="shared" si="67"/>
        <v>753.71428571428567</v>
      </c>
      <c r="P617" t="s">
        <v>19</v>
      </c>
      <c r="Q617">
        <v>133</v>
      </c>
      <c r="R617">
        <f t="shared" si="68"/>
        <v>13.3</v>
      </c>
      <c r="S617">
        <v>35</v>
      </c>
      <c r="T617">
        <f>gym_members_exercise_tracking[[#This Row],[Water_Intake (liters)]]/10</f>
        <v>3.5</v>
      </c>
      <c r="U617">
        <v>5</v>
      </c>
      <c r="V617">
        <v>3</v>
      </c>
      <c r="W617">
        <v>2464</v>
      </c>
      <c r="X617">
        <f t="shared" si="69"/>
        <v>24.64</v>
      </c>
    </row>
    <row r="618" spans="1:24" x14ac:dyDescent="0.3">
      <c r="A618">
        <v>27</v>
      </c>
      <c r="B618">
        <v>617</v>
      </c>
      <c r="C618" t="s">
        <v>17</v>
      </c>
      <c r="D618">
        <v>637</v>
      </c>
      <c r="E618">
        <f t="shared" si="63"/>
        <v>63.7</v>
      </c>
      <c r="F618">
        <v>152</v>
      </c>
      <c r="G618">
        <f t="shared" si="64"/>
        <v>1.52</v>
      </c>
      <c r="H618">
        <v>195</v>
      </c>
      <c r="I618">
        <v>120</v>
      </c>
      <c r="J618">
        <v>60</v>
      </c>
      <c r="K618">
        <v>119</v>
      </c>
      <c r="L618">
        <f t="shared" si="65"/>
        <v>1.19</v>
      </c>
      <c r="M618">
        <v>7140</v>
      </c>
      <c r="N618">
        <f t="shared" si="66"/>
        <v>714</v>
      </c>
      <c r="O618" s="4">
        <f t="shared" si="67"/>
        <v>600</v>
      </c>
      <c r="P618" t="s">
        <v>20</v>
      </c>
      <c r="Q618">
        <v>254</v>
      </c>
      <c r="R618">
        <f t="shared" si="68"/>
        <v>25.4</v>
      </c>
      <c r="S618">
        <v>21</v>
      </c>
      <c r="T618">
        <f>gym_members_exercise_tracking[[#This Row],[Water_Intake (liters)]]/10</f>
        <v>2.1</v>
      </c>
      <c r="U618">
        <v>4</v>
      </c>
      <c r="V618">
        <v>2</v>
      </c>
      <c r="W618">
        <v>2757</v>
      </c>
      <c r="X618">
        <f t="shared" si="69"/>
        <v>27.57</v>
      </c>
    </row>
    <row r="619" spans="1:24" x14ac:dyDescent="0.3">
      <c r="A619">
        <v>49</v>
      </c>
      <c r="B619">
        <v>618</v>
      </c>
      <c r="C619" t="s">
        <v>15</v>
      </c>
      <c r="D619">
        <v>837</v>
      </c>
      <c r="E619">
        <f t="shared" si="63"/>
        <v>83.7</v>
      </c>
      <c r="F619">
        <v>187</v>
      </c>
      <c r="G619">
        <f t="shared" si="64"/>
        <v>1.87</v>
      </c>
      <c r="H619">
        <v>183</v>
      </c>
      <c r="I619">
        <v>158</v>
      </c>
      <c r="J619">
        <v>53</v>
      </c>
      <c r="K619">
        <v>129</v>
      </c>
      <c r="L619">
        <f t="shared" si="65"/>
        <v>1.29</v>
      </c>
      <c r="M619">
        <v>10090</v>
      </c>
      <c r="N619">
        <f t="shared" si="66"/>
        <v>1009</v>
      </c>
      <c r="O619" s="4">
        <f t="shared" si="67"/>
        <v>782.17054263565888</v>
      </c>
      <c r="P619" t="s">
        <v>18</v>
      </c>
      <c r="Q619">
        <v>239</v>
      </c>
      <c r="R619">
        <f t="shared" si="68"/>
        <v>23.9</v>
      </c>
      <c r="S619">
        <v>23</v>
      </c>
      <c r="T619">
        <f>gym_members_exercise_tracking[[#This Row],[Water_Intake (liters)]]/10</f>
        <v>2.2999999999999998</v>
      </c>
      <c r="U619">
        <v>4</v>
      </c>
      <c r="V619">
        <v>2</v>
      </c>
      <c r="W619">
        <v>2394</v>
      </c>
      <c r="X619">
        <f t="shared" si="69"/>
        <v>23.94</v>
      </c>
    </row>
    <row r="620" spans="1:24" x14ac:dyDescent="0.3">
      <c r="A620">
        <v>33</v>
      </c>
      <c r="B620">
        <v>619</v>
      </c>
      <c r="C620" t="s">
        <v>15</v>
      </c>
      <c r="D620">
        <v>1026</v>
      </c>
      <c r="E620">
        <f t="shared" si="63"/>
        <v>102.6</v>
      </c>
      <c r="F620">
        <v>175</v>
      </c>
      <c r="G620">
        <f t="shared" si="64"/>
        <v>1.75</v>
      </c>
      <c r="H620">
        <v>186</v>
      </c>
      <c r="I620">
        <v>140</v>
      </c>
      <c r="J620">
        <v>53</v>
      </c>
      <c r="K620">
        <v>14</v>
      </c>
      <c r="L620">
        <f t="shared" si="65"/>
        <v>1.4</v>
      </c>
      <c r="M620">
        <v>10780</v>
      </c>
      <c r="N620">
        <f t="shared" si="66"/>
        <v>1078</v>
      </c>
      <c r="O620" s="4">
        <f t="shared" si="67"/>
        <v>770</v>
      </c>
      <c r="P620" t="s">
        <v>18</v>
      </c>
      <c r="Q620">
        <v>279</v>
      </c>
      <c r="R620">
        <f t="shared" si="68"/>
        <v>27.9</v>
      </c>
      <c r="S620">
        <v>22</v>
      </c>
      <c r="T620">
        <f>gym_members_exercise_tracking[[#This Row],[Water_Intake (liters)]]/10</f>
        <v>2.2000000000000002</v>
      </c>
      <c r="U620">
        <v>3</v>
      </c>
      <c r="V620">
        <v>2</v>
      </c>
      <c r="W620">
        <v>335</v>
      </c>
      <c r="X620">
        <f t="shared" si="69"/>
        <v>33.5</v>
      </c>
    </row>
    <row r="621" spans="1:24" x14ac:dyDescent="0.3">
      <c r="A621">
        <v>25</v>
      </c>
      <c r="B621">
        <v>620</v>
      </c>
      <c r="C621" t="s">
        <v>17</v>
      </c>
      <c r="D621">
        <v>777</v>
      </c>
      <c r="E621">
        <f t="shared" si="63"/>
        <v>77.7</v>
      </c>
      <c r="F621">
        <v>155</v>
      </c>
      <c r="G621">
        <f t="shared" si="64"/>
        <v>1.55</v>
      </c>
      <c r="H621">
        <v>184</v>
      </c>
      <c r="I621">
        <v>120</v>
      </c>
      <c r="J621">
        <v>52</v>
      </c>
      <c r="K621">
        <v>55</v>
      </c>
      <c r="L621">
        <f t="shared" si="65"/>
        <v>5.5</v>
      </c>
      <c r="M621">
        <v>3300</v>
      </c>
      <c r="N621">
        <f t="shared" si="66"/>
        <v>330</v>
      </c>
      <c r="O621" s="4">
        <f t="shared" si="67"/>
        <v>60</v>
      </c>
      <c r="P621" t="s">
        <v>16</v>
      </c>
      <c r="Q621">
        <v>330</v>
      </c>
      <c r="R621">
        <f t="shared" si="68"/>
        <v>33</v>
      </c>
      <c r="S621">
        <v>17</v>
      </c>
      <c r="T621">
        <f>gym_members_exercise_tracking[[#This Row],[Water_Intake (liters)]]/10</f>
        <v>1.7</v>
      </c>
      <c r="U621">
        <v>2</v>
      </c>
      <c r="V621">
        <v>1</v>
      </c>
      <c r="W621">
        <v>3234</v>
      </c>
      <c r="X621">
        <f t="shared" si="69"/>
        <v>32.340000000000003</v>
      </c>
    </row>
    <row r="622" spans="1:24" x14ac:dyDescent="0.3">
      <c r="A622">
        <v>55</v>
      </c>
      <c r="B622">
        <v>621</v>
      </c>
      <c r="C622" t="s">
        <v>15</v>
      </c>
      <c r="D622">
        <v>875</v>
      </c>
      <c r="E622">
        <f t="shared" si="63"/>
        <v>87.5</v>
      </c>
      <c r="F622">
        <v>188</v>
      </c>
      <c r="G622">
        <f t="shared" si="64"/>
        <v>1.88</v>
      </c>
      <c r="H622">
        <v>191</v>
      </c>
      <c r="I622">
        <v>134</v>
      </c>
      <c r="J622">
        <v>73</v>
      </c>
      <c r="K622">
        <v>119</v>
      </c>
      <c r="L622">
        <f t="shared" si="65"/>
        <v>1.19</v>
      </c>
      <c r="M622">
        <v>7890</v>
      </c>
      <c r="N622">
        <f t="shared" si="66"/>
        <v>789</v>
      </c>
      <c r="O622" s="4">
        <f t="shared" si="67"/>
        <v>663.02521008403369</v>
      </c>
      <c r="P622" t="s">
        <v>16</v>
      </c>
      <c r="Q622">
        <v>272</v>
      </c>
      <c r="R622">
        <f t="shared" si="68"/>
        <v>27.2</v>
      </c>
      <c r="S622">
        <v>26</v>
      </c>
      <c r="T622">
        <f>gym_members_exercise_tracking[[#This Row],[Water_Intake (liters)]]/10</f>
        <v>2.6</v>
      </c>
      <c r="U622">
        <v>4</v>
      </c>
      <c r="V622">
        <v>2</v>
      </c>
      <c r="W622">
        <v>2476</v>
      </c>
      <c r="X622">
        <f t="shared" si="69"/>
        <v>24.76</v>
      </c>
    </row>
    <row r="623" spans="1:24" x14ac:dyDescent="0.3">
      <c r="A623">
        <v>29</v>
      </c>
      <c r="B623">
        <v>622</v>
      </c>
      <c r="C623" t="s">
        <v>15</v>
      </c>
      <c r="D623">
        <v>870</v>
      </c>
      <c r="E623">
        <f t="shared" si="63"/>
        <v>87</v>
      </c>
      <c r="F623">
        <v>186</v>
      </c>
      <c r="G623">
        <f t="shared" si="64"/>
        <v>1.86</v>
      </c>
      <c r="H623">
        <v>177</v>
      </c>
      <c r="I623">
        <v>123</v>
      </c>
      <c r="J623">
        <v>72</v>
      </c>
      <c r="K623">
        <v>152</v>
      </c>
      <c r="L623">
        <f t="shared" si="65"/>
        <v>1.52</v>
      </c>
      <c r="M623">
        <v>10280</v>
      </c>
      <c r="N623">
        <f t="shared" si="66"/>
        <v>1028</v>
      </c>
      <c r="O623" s="4">
        <f t="shared" si="67"/>
        <v>676.31578947368416</v>
      </c>
      <c r="P623" t="s">
        <v>16</v>
      </c>
      <c r="Q623">
        <v>110</v>
      </c>
      <c r="R623">
        <f t="shared" si="68"/>
        <v>11</v>
      </c>
      <c r="S623">
        <v>35</v>
      </c>
      <c r="T623">
        <f>gym_members_exercise_tracking[[#This Row],[Water_Intake (liters)]]/10</f>
        <v>3.5</v>
      </c>
      <c r="U623">
        <v>4</v>
      </c>
      <c r="V623">
        <v>3</v>
      </c>
      <c r="W623">
        <v>2515</v>
      </c>
      <c r="X623">
        <f t="shared" si="69"/>
        <v>25.15</v>
      </c>
    </row>
    <row r="624" spans="1:24" x14ac:dyDescent="0.3">
      <c r="A624">
        <v>41</v>
      </c>
      <c r="B624">
        <v>623</v>
      </c>
      <c r="C624" t="s">
        <v>15</v>
      </c>
      <c r="D624">
        <v>828</v>
      </c>
      <c r="E624">
        <f t="shared" si="63"/>
        <v>82.8</v>
      </c>
      <c r="F624">
        <v>166</v>
      </c>
      <c r="G624">
        <f t="shared" si="64"/>
        <v>1.66</v>
      </c>
      <c r="H624">
        <v>177</v>
      </c>
      <c r="I624">
        <v>139</v>
      </c>
      <c r="J624">
        <v>74</v>
      </c>
      <c r="K624">
        <v>197</v>
      </c>
      <c r="L624">
        <f t="shared" si="65"/>
        <v>1.97</v>
      </c>
      <c r="M624">
        <v>13550</v>
      </c>
      <c r="N624">
        <f t="shared" si="66"/>
        <v>1355</v>
      </c>
      <c r="O624" s="4">
        <f t="shared" si="67"/>
        <v>687.81725888324877</v>
      </c>
      <c r="P624" t="s">
        <v>18</v>
      </c>
      <c r="Q624">
        <v>112</v>
      </c>
      <c r="R624">
        <f t="shared" si="68"/>
        <v>11.2</v>
      </c>
      <c r="S624">
        <v>35</v>
      </c>
      <c r="T624">
        <f>gym_members_exercise_tracking[[#This Row],[Water_Intake (liters)]]/10</f>
        <v>3.5</v>
      </c>
      <c r="U624">
        <v>5</v>
      </c>
      <c r="V624">
        <v>3</v>
      </c>
      <c r="W624">
        <v>3005</v>
      </c>
      <c r="X624">
        <f t="shared" si="69"/>
        <v>30.05</v>
      </c>
    </row>
    <row r="625" spans="1:24" x14ac:dyDescent="0.3">
      <c r="A625">
        <v>45</v>
      </c>
      <c r="B625">
        <v>624</v>
      </c>
      <c r="C625" t="s">
        <v>17</v>
      </c>
      <c r="D625">
        <v>654</v>
      </c>
      <c r="E625">
        <f t="shared" si="63"/>
        <v>65.400000000000006</v>
      </c>
      <c r="F625">
        <v>168</v>
      </c>
      <c r="G625">
        <f t="shared" si="64"/>
        <v>1.68</v>
      </c>
      <c r="H625">
        <v>196</v>
      </c>
      <c r="I625">
        <v>129</v>
      </c>
      <c r="J625">
        <v>66</v>
      </c>
      <c r="K625">
        <v>76</v>
      </c>
      <c r="L625">
        <f t="shared" si="65"/>
        <v>7.6</v>
      </c>
      <c r="M625">
        <v>4410</v>
      </c>
      <c r="N625">
        <f t="shared" si="66"/>
        <v>441</v>
      </c>
      <c r="O625" s="4">
        <f t="shared" si="67"/>
        <v>58.026315789473685</v>
      </c>
      <c r="P625" t="s">
        <v>18</v>
      </c>
      <c r="Q625">
        <v>350</v>
      </c>
      <c r="R625">
        <f t="shared" si="68"/>
        <v>35</v>
      </c>
      <c r="S625">
        <v>26</v>
      </c>
      <c r="T625">
        <f>gym_members_exercise_tracking[[#This Row],[Water_Intake (liters)]]/10</f>
        <v>2.6</v>
      </c>
      <c r="U625">
        <v>3</v>
      </c>
      <c r="V625">
        <v>1</v>
      </c>
      <c r="W625">
        <v>2317</v>
      </c>
      <c r="X625">
        <f t="shared" si="69"/>
        <v>23.17</v>
      </c>
    </row>
    <row r="626" spans="1:24" x14ac:dyDescent="0.3">
      <c r="A626">
        <v>25</v>
      </c>
      <c r="B626">
        <v>625</v>
      </c>
      <c r="C626" t="s">
        <v>17</v>
      </c>
      <c r="D626">
        <v>472</v>
      </c>
      <c r="E626">
        <f t="shared" si="63"/>
        <v>47.2</v>
      </c>
      <c r="F626">
        <v>171</v>
      </c>
      <c r="G626">
        <f t="shared" si="64"/>
        <v>1.71</v>
      </c>
      <c r="H626">
        <v>185</v>
      </c>
      <c r="I626">
        <v>142</v>
      </c>
      <c r="J626">
        <v>56</v>
      </c>
      <c r="K626">
        <v>89</v>
      </c>
      <c r="L626">
        <f t="shared" si="65"/>
        <v>8.9</v>
      </c>
      <c r="M626">
        <v>6320</v>
      </c>
      <c r="N626">
        <f t="shared" si="66"/>
        <v>632</v>
      </c>
      <c r="O626" s="4">
        <f t="shared" si="67"/>
        <v>71.011235955056179</v>
      </c>
      <c r="P626" t="s">
        <v>19</v>
      </c>
      <c r="Q626">
        <v>260</v>
      </c>
      <c r="R626">
        <f t="shared" si="68"/>
        <v>26</v>
      </c>
      <c r="S626">
        <v>25</v>
      </c>
      <c r="T626">
        <f>gym_members_exercise_tracking[[#This Row],[Water_Intake (liters)]]/10</f>
        <v>2.5</v>
      </c>
      <c r="U626">
        <v>2</v>
      </c>
      <c r="V626">
        <v>1</v>
      </c>
      <c r="W626">
        <v>1614</v>
      </c>
      <c r="X626">
        <f t="shared" si="69"/>
        <v>16.14</v>
      </c>
    </row>
    <row r="627" spans="1:24" x14ac:dyDescent="0.3">
      <c r="A627">
        <v>45</v>
      </c>
      <c r="B627">
        <v>626</v>
      </c>
      <c r="C627" t="s">
        <v>17</v>
      </c>
      <c r="D627">
        <v>582</v>
      </c>
      <c r="E627">
        <f t="shared" si="63"/>
        <v>58.2</v>
      </c>
      <c r="F627">
        <v>17</v>
      </c>
      <c r="G627">
        <f t="shared" si="64"/>
        <v>1.7</v>
      </c>
      <c r="H627">
        <v>168</v>
      </c>
      <c r="I627">
        <v>160</v>
      </c>
      <c r="J627">
        <v>53</v>
      </c>
      <c r="K627">
        <v>95</v>
      </c>
      <c r="L627">
        <f t="shared" si="65"/>
        <v>9.5</v>
      </c>
      <c r="M627">
        <v>6840</v>
      </c>
      <c r="N627">
        <f t="shared" si="66"/>
        <v>684</v>
      </c>
      <c r="O627" s="4">
        <f t="shared" si="67"/>
        <v>72</v>
      </c>
      <c r="P627" t="s">
        <v>16</v>
      </c>
      <c r="Q627">
        <v>268</v>
      </c>
      <c r="R627">
        <f t="shared" si="68"/>
        <v>26.8</v>
      </c>
      <c r="S627">
        <v>20</v>
      </c>
      <c r="T627">
        <f>gym_members_exercise_tracking[[#This Row],[Water_Intake (liters)]]/10</f>
        <v>2</v>
      </c>
      <c r="U627">
        <v>3</v>
      </c>
      <c r="V627">
        <v>1</v>
      </c>
      <c r="W627">
        <v>2014</v>
      </c>
      <c r="X627">
        <f t="shared" si="69"/>
        <v>20.14</v>
      </c>
    </row>
    <row r="628" spans="1:24" x14ac:dyDescent="0.3">
      <c r="A628">
        <v>53</v>
      </c>
      <c r="B628">
        <v>627</v>
      </c>
      <c r="C628" t="s">
        <v>17</v>
      </c>
      <c r="D628">
        <v>735</v>
      </c>
      <c r="E628">
        <f t="shared" si="63"/>
        <v>73.5</v>
      </c>
      <c r="F628">
        <v>155</v>
      </c>
      <c r="G628">
        <f t="shared" si="64"/>
        <v>1.55</v>
      </c>
      <c r="H628">
        <v>194</v>
      </c>
      <c r="I628">
        <v>153</v>
      </c>
      <c r="J628">
        <v>72</v>
      </c>
      <c r="K628">
        <v>117</v>
      </c>
      <c r="L628">
        <f t="shared" si="65"/>
        <v>1.17</v>
      </c>
      <c r="M628">
        <v>8060</v>
      </c>
      <c r="N628">
        <f t="shared" si="66"/>
        <v>806</v>
      </c>
      <c r="O628" s="4">
        <f t="shared" si="67"/>
        <v>688.88888888888891</v>
      </c>
      <c r="P628" t="s">
        <v>18</v>
      </c>
      <c r="Q628">
        <v>263</v>
      </c>
      <c r="R628">
        <f t="shared" si="68"/>
        <v>26.3</v>
      </c>
      <c r="S628">
        <v>21</v>
      </c>
      <c r="T628">
        <f>gym_members_exercise_tracking[[#This Row],[Water_Intake (liters)]]/10</f>
        <v>2.1</v>
      </c>
      <c r="U628">
        <v>4</v>
      </c>
      <c r="V628">
        <v>2</v>
      </c>
      <c r="W628">
        <v>3059</v>
      </c>
      <c r="X628">
        <f t="shared" si="69"/>
        <v>30.59</v>
      </c>
    </row>
    <row r="629" spans="1:24" x14ac:dyDescent="0.3">
      <c r="A629">
        <v>43</v>
      </c>
      <c r="B629">
        <v>628</v>
      </c>
      <c r="C629" t="s">
        <v>17</v>
      </c>
      <c r="D629">
        <v>552</v>
      </c>
      <c r="E629">
        <f t="shared" si="63"/>
        <v>55.2</v>
      </c>
      <c r="F629">
        <v>173</v>
      </c>
      <c r="G629">
        <f t="shared" si="64"/>
        <v>1.73</v>
      </c>
      <c r="H629">
        <v>167</v>
      </c>
      <c r="I629">
        <v>165</v>
      </c>
      <c r="J629">
        <v>62</v>
      </c>
      <c r="K629">
        <v>167</v>
      </c>
      <c r="L629">
        <f t="shared" si="65"/>
        <v>1.67</v>
      </c>
      <c r="M629">
        <v>12400</v>
      </c>
      <c r="N629">
        <f t="shared" si="66"/>
        <v>1240</v>
      </c>
      <c r="O629" s="4">
        <f t="shared" si="67"/>
        <v>742.51497005988028</v>
      </c>
      <c r="P629" t="s">
        <v>19</v>
      </c>
      <c r="Q629">
        <v>166</v>
      </c>
      <c r="R629">
        <f t="shared" si="68"/>
        <v>16.600000000000001</v>
      </c>
      <c r="S629">
        <v>27</v>
      </c>
      <c r="T629">
        <f>gym_members_exercise_tracking[[#This Row],[Water_Intake (liters)]]/10</f>
        <v>2.7</v>
      </c>
      <c r="U629">
        <v>5</v>
      </c>
      <c r="V629">
        <v>3</v>
      </c>
      <c r="W629">
        <v>1844</v>
      </c>
      <c r="X629">
        <f t="shared" si="69"/>
        <v>18.440000000000001</v>
      </c>
    </row>
    <row r="630" spans="1:24" x14ac:dyDescent="0.3">
      <c r="A630">
        <v>25</v>
      </c>
      <c r="B630">
        <v>629</v>
      </c>
      <c r="C630" t="s">
        <v>17</v>
      </c>
      <c r="D630">
        <v>644</v>
      </c>
      <c r="E630">
        <f t="shared" si="63"/>
        <v>64.400000000000006</v>
      </c>
      <c r="F630">
        <v>171</v>
      </c>
      <c r="G630">
        <f t="shared" si="64"/>
        <v>1.71</v>
      </c>
      <c r="H630">
        <v>179</v>
      </c>
      <c r="I630">
        <v>167</v>
      </c>
      <c r="J630">
        <v>61</v>
      </c>
      <c r="K630">
        <v>112</v>
      </c>
      <c r="L630">
        <f t="shared" si="65"/>
        <v>1.1200000000000001</v>
      </c>
      <c r="M630">
        <v>9350</v>
      </c>
      <c r="N630">
        <f t="shared" si="66"/>
        <v>935</v>
      </c>
      <c r="O630" s="4">
        <f t="shared" si="67"/>
        <v>834.82142857142844</v>
      </c>
      <c r="P630" t="s">
        <v>18</v>
      </c>
      <c r="Q630">
        <v>271</v>
      </c>
      <c r="R630">
        <f t="shared" si="68"/>
        <v>27.1</v>
      </c>
      <c r="S630">
        <v>18</v>
      </c>
      <c r="T630">
        <f>gym_members_exercise_tracking[[#This Row],[Water_Intake (liters)]]/10</f>
        <v>1.8</v>
      </c>
      <c r="U630">
        <v>3</v>
      </c>
      <c r="V630">
        <v>1</v>
      </c>
      <c r="W630">
        <v>2202</v>
      </c>
      <c r="X630">
        <f t="shared" si="69"/>
        <v>22.02</v>
      </c>
    </row>
    <row r="631" spans="1:24" x14ac:dyDescent="0.3">
      <c r="A631">
        <v>45</v>
      </c>
      <c r="B631">
        <v>630</v>
      </c>
      <c r="C631" t="s">
        <v>17</v>
      </c>
      <c r="D631">
        <v>735</v>
      </c>
      <c r="E631">
        <f t="shared" si="63"/>
        <v>73.5</v>
      </c>
      <c r="F631">
        <v>174</v>
      </c>
      <c r="G631">
        <f t="shared" si="64"/>
        <v>1.74</v>
      </c>
      <c r="H631">
        <v>181</v>
      </c>
      <c r="I631">
        <v>152</v>
      </c>
      <c r="J631">
        <v>50</v>
      </c>
      <c r="K631">
        <v>118</v>
      </c>
      <c r="L631">
        <f t="shared" si="65"/>
        <v>1.18</v>
      </c>
      <c r="M631">
        <v>8070</v>
      </c>
      <c r="N631">
        <f t="shared" si="66"/>
        <v>807</v>
      </c>
      <c r="O631" s="4">
        <f t="shared" si="67"/>
        <v>683.89830508474574</v>
      </c>
      <c r="P631" t="s">
        <v>19</v>
      </c>
      <c r="Q631">
        <v>300</v>
      </c>
      <c r="R631">
        <f t="shared" si="68"/>
        <v>30</v>
      </c>
      <c r="S631">
        <v>23</v>
      </c>
      <c r="T631">
        <f>gym_members_exercise_tracking[[#This Row],[Water_Intake (liters)]]/10</f>
        <v>2.2999999999999998</v>
      </c>
      <c r="U631">
        <v>4</v>
      </c>
      <c r="V631">
        <v>2</v>
      </c>
      <c r="W631">
        <v>2428</v>
      </c>
      <c r="X631">
        <f t="shared" si="69"/>
        <v>24.28</v>
      </c>
    </row>
    <row r="632" spans="1:24" x14ac:dyDescent="0.3">
      <c r="A632">
        <v>45</v>
      </c>
      <c r="B632">
        <v>631</v>
      </c>
      <c r="C632" t="s">
        <v>15</v>
      </c>
      <c r="D632">
        <v>896</v>
      </c>
      <c r="E632">
        <f t="shared" si="63"/>
        <v>89.6</v>
      </c>
      <c r="F632">
        <v>181</v>
      </c>
      <c r="G632">
        <f t="shared" si="64"/>
        <v>1.81</v>
      </c>
      <c r="H632">
        <v>178</v>
      </c>
      <c r="I632">
        <v>153</v>
      </c>
      <c r="J632">
        <v>70</v>
      </c>
      <c r="K632">
        <v>17</v>
      </c>
      <c r="L632">
        <f t="shared" si="65"/>
        <v>1.7</v>
      </c>
      <c r="M632">
        <v>12870</v>
      </c>
      <c r="N632">
        <f t="shared" si="66"/>
        <v>1287</v>
      </c>
      <c r="O632" s="4">
        <f t="shared" si="67"/>
        <v>757.05882352941182</v>
      </c>
      <c r="P632" t="s">
        <v>16</v>
      </c>
      <c r="Q632">
        <v>124</v>
      </c>
      <c r="R632">
        <f t="shared" si="68"/>
        <v>12.4</v>
      </c>
      <c r="S632">
        <v>35</v>
      </c>
      <c r="T632">
        <f>gym_members_exercise_tracking[[#This Row],[Water_Intake (liters)]]/10</f>
        <v>3.5</v>
      </c>
      <c r="U632">
        <v>5</v>
      </c>
      <c r="V632">
        <v>3</v>
      </c>
      <c r="W632">
        <v>2735</v>
      </c>
      <c r="X632">
        <f t="shared" si="69"/>
        <v>27.35</v>
      </c>
    </row>
    <row r="633" spans="1:24" x14ac:dyDescent="0.3">
      <c r="A633">
        <v>54</v>
      </c>
      <c r="B633">
        <v>632</v>
      </c>
      <c r="C633" t="s">
        <v>15</v>
      </c>
      <c r="D633">
        <v>865</v>
      </c>
      <c r="E633">
        <f t="shared" si="63"/>
        <v>86.5</v>
      </c>
      <c r="F633">
        <v>176</v>
      </c>
      <c r="G633">
        <f t="shared" si="64"/>
        <v>1.76</v>
      </c>
      <c r="H633">
        <v>189</v>
      </c>
      <c r="I633">
        <v>158</v>
      </c>
      <c r="J633">
        <v>68</v>
      </c>
      <c r="K633">
        <v>148</v>
      </c>
      <c r="L633">
        <f t="shared" si="65"/>
        <v>1.48</v>
      </c>
      <c r="M633">
        <v>11580</v>
      </c>
      <c r="N633">
        <f t="shared" si="66"/>
        <v>1158</v>
      </c>
      <c r="O633" s="4">
        <f t="shared" si="67"/>
        <v>782.43243243243239</v>
      </c>
      <c r="P633" t="s">
        <v>16</v>
      </c>
      <c r="Q633">
        <v>290</v>
      </c>
      <c r="R633">
        <f t="shared" si="68"/>
        <v>29</v>
      </c>
      <c r="S633">
        <v>34</v>
      </c>
      <c r="T633">
        <f>gym_members_exercise_tracking[[#This Row],[Water_Intake (liters)]]/10</f>
        <v>3.4</v>
      </c>
      <c r="U633">
        <v>3</v>
      </c>
      <c r="V633">
        <v>2</v>
      </c>
      <c r="W633">
        <v>2792</v>
      </c>
      <c r="X633">
        <f t="shared" si="69"/>
        <v>27.92</v>
      </c>
    </row>
    <row r="634" spans="1:24" x14ac:dyDescent="0.3">
      <c r="A634">
        <v>58</v>
      </c>
      <c r="B634">
        <v>633</v>
      </c>
      <c r="C634" t="s">
        <v>17</v>
      </c>
      <c r="D634">
        <v>461</v>
      </c>
      <c r="E634">
        <f t="shared" si="63"/>
        <v>46.1</v>
      </c>
      <c r="F634">
        <v>167</v>
      </c>
      <c r="G634">
        <f t="shared" si="64"/>
        <v>1.67</v>
      </c>
      <c r="H634">
        <v>187</v>
      </c>
      <c r="I634">
        <v>129</v>
      </c>
      <c r="J634">
        <v>70</v>
      </c>
      <c r="K634">
        <v>128</v>
      </c>
      <c r="L634">
        <f t="shared" si="65"/>
        <v>1.28</v>
      </c>
      <c r="M634">
        <v>7430</v>
      </c>
      <c r="N634">
        <f t="shared" si="66"/>
        <v>743</v>
      </c>
      <c r="O634" s="4">
        <f t="shared" si="67"/>
        <v>580.46875</v>
      </c>
      <c r="P634" t="s">
        <v>16</v>
      </c>
      <c r="Q634">
        <v>253</v>
      </c>
      <c r="R634">
        <f t="shared" si="68"/>
        <v>25.3</v>
      </c>
      <c r="S634">
        <v>18</v>
      </c>
      <c r="T634">
        <f>gym_members_exercise_tracking[[#This Row],[Water_Intake (liters)]]/10</f>
        <v>1.8</v>
      </c>
      <c r="U634">
        <v>4</v>
      </c>
      <c r="V634">
        <v>2</v>
      </c>
      <c r="W634">
        <v>1653</v>
      </c>
      <c r="X634">
        <f t="shared" si="69"/>
        <v>16.53</v>
      </c>
    </row>
    <row r="635" spans="1:24" x14ac:dyDescent="0.3">
      <c r="A635">
        <v>53</v>
      </c>
      <c r="B635">
        <v>634</v>
      </c>
      <c r="C635" t="s">
        <v>15</v>
      </c>
      <c r="D635">
        <v>685</v>
      </c>
      <c r="E635">
        <f t="shared" si="63"/>
        <v>68.5</v>
      </c>
      <c r="F635">
        <v>197</v>
      </c>
      <c r="G635">
        <f t="shared" si="64"/>
        <v>1.97</v>
      </c>
      <c r="H635">
        <v>194</v>
      </c>
      <c r="I635">
        <v>139</v>
      </c>
      <c r="J635">
        <v>69</v>
      </c>
      <c r="K635">
        <v>13</v>
      </c>
      <c r="L635">
        <f t="shared" si="65"/>
        <v>1.3</v>
      </c>
      <c r="M635">
        <v>8940</v>
      </c>
      <c r="N635">
        <f t="shared" si="66"/>
        <v>894</v>
      </c>
      <c r="O635" s="4">
        <f t="shared" si="67"/>
        <v>687.69230769230762</v>
      </c>
      <c r="P635" t="s">
        <v>18</v>
      </c>
      <c r="Q635">
        <v>232</v>
      </c>
      <c r="R635">
        <f t="shared" si="68"/>
        <v>23.2</v>
      </c>
      <c r="S635">
        <v>21</v>
      </c>
      <c r="T635">
        <f>gym_members_exercise_tracking[[#This Row],[Water_Intake (liters)]]/10</f>
        <v>2.1</v>
      </c>
      <c r="U635">
        <v>3</v>
      </c>
      <c r="V635">
        <v>2</v>
      </c>
      <c r="W635">
        <v>1765</v>
      </c>
      <c r="X635">
        <f t="shared" si="69"/>
        <v>17.649999999999999</v>
      </c>
    </row>
    <row r="636" spans="1:24" x14ac:dyDescent="0.3">
      <c r="A636">
        <v>44</v>
      </c>
      <c r="B636">
        <v>635</v>
      </c>
      <c r="C636" t="s">
        <v>15</v>
      </c>
      <c r="D636">
        <v>946</v>
      </c>
      <c r="E636">
        <f t="shared" si="63"/>
        <v>94.6</v>
      </c>
      <c r="F636">
        <v>184</v>
      </c>
      <c r="G636">
        <f t="shared" si="64"/>
        <v>1.84</v>
      </c>
      <c r="H636">
        <v>170</v>
      </c>
      <c r="I636">
        <v>120</v>
      </c>
      <c r="J636">
        <v>67</v>
      </c>
      <c r="K636">
        <v>126</v>
      </c>
      <c r="L636">
        <f t="shared" si="65"/>
        <v>1.26</v>
      </c>
      <c r="M636">
        <v>7480</v>
      </c>
      <c r="N636">
        <f t="shared" si="66"/>
        <v>748</v>
      </c>
      <c r="O636" s="4">
        <f t="shared" si="67"/>
        <v>593.65079365079362</v>
      </c>
      <c r="P636" t="s">
        <v>18</v>
      </c>
      <c r="Q636">
        <v>260</v>
      </c>
      <c r="R636">
        <f t="shared" si="68"/>
        <v>26</v>
      </c>
      <c r="S636">
        <v>31</v>
      </c>
      <c r="T636">
        <f>gym_members_exercise_tracking[[#This Row],[Water_Intake (liters)]]/10</f>
        <v>3.1</v>
      </c>
      <c r="U636">
        <v>4</v>
      </c>
      <c r="V636">
        <v>2</v>
      </c>
      <c r="W636">
        <v>2794</v>
      </c>
      <c r="X636">
        <f t="shared" si="69"/>
        <v>27.94</v>
      </c>
    </row>
    <row r="637" spans="1:24" x14ac:dyDescent="0.3">
      <c r="A637">
        <v>34</v>
      </c>
      <c r="B637">
        <v>636</v>
      </c>
      <c r="C637" t="s">
        <v>17</v>
      </c>
      <c r="D637">
        <v>542</v>
      </c>
      <c r="E637">
        <f t="shared" si="63"/>
        <v>54.2</v>
      </c>
      <c r="F637">
        <v>152</v>
      </c>
      <c r="G637">
        <f t="shared" si="64"/>
        <v>1.52</v>
      </c>
      <c r="H637">
        <v>190</v>
      </c>
      <c r="I637">
        <v>132</v>
      </c>
      <c r="J637">
        <v>60</v>
      </c>
      <c r="K637">
        <v>113</v>
      </c>
      <c r="L637">
        <f t="shared" si="65"/>
        <v>1.1299999999999999</v>
      </c>
      <c r="M637">
        <v>7460</v>
      </c>
      <c r="N637">
        <f t="shared" si="66"/>
        <v>746</v>
      </c>
      <c r="O637" s="4">
        <f t="shared" si="67"/>
        <v>660.17699115044252</v>
      </c>
      <c r="P637" t="s">
        <v>19</v>
      </c>
      <c r="Q637">
        <v>310</v>
      </c>
      <c r="R637">
        <f t="shared" si="68"/>
        <v>31</v>
      </c>
      <c r="S637">
        <v>22</v>
      </c>
      <c r="T637">
        <f>gym_members_exercise_tracking[[#This Row],[Water_Intake (liters)]]/10</f>
        <v>2.2000000000000002</v>
      </c>
      <c r="U637">
        <v>3</v>
      </c>
      <c r="V637">
        <v>1</v>
      </c>
      <c r="W637">
        <v>2346</v>
      </c>
      <c r="X637">
        <f t="shared" si="69"/>
        <v>23.46</v>
      </c>
    </row>
    <row r="638" spans="1:24" x14ac:dyDescent="0.3">
      <c r="A638">
        <v>26</v>
      </c>
      <c r="B638">
        <v>637</v>
      </c>
      <c r="C638" t="s">
        <v>15</v>
      </c>
      <c r="D638">
        <v>477</v>
      </c>
      <c r="E638">
        <f t="shared" si="63"/>
        <v>47.7</v>
      </c>
      <c r="F638">
        <v>177</v>
      </c>
      <c r="G638">
        <f t="shared" si="64"/>
        <v>1.77</v>
      </c>
      <c r="H638">
        <v>198</v>
      </c>
      <c r="I638">
        <v>120</v>
      </c>
      <c r="J638">
        <v>69</v>
      </c>
      <c r="K638">
        <v>115</v>
      </c>
      <c r="L638">
        <f t="shared" si="65"/>
        <v>1.1499999999999999</v>
      </c>
      <c r="M638">
        <v>7590</v>
      </c>
      <c r="N638">
        <f t="shared" si="66"/>
        <v>759</v>
      </c>
      <c r="O638" s="4">
        <f t="shared" si="67"/>
        <v>660</v>
      </c>
      <c r="P638" t="s">
        <v>20</v>
      </c>
      <c r="Q638">
        <v>248</v>
      </c>
      <c r="R638">
        <f t="shared" si="68"/>
        <v>24.8</v>
      </c>
      <c r="S638">
        <v>27</v>
      </c>
      <c r="T638">
        <f>gym_members_exercise_tracking[[#This Row],[Water_Intake (liters)]]/10</f>
        <v>2.7</v>
      </c>
      <c r="U638">
        <v>3</v>
      </c>
      <c r="V638">
        <v>2</v>
      </c>
      <c r="W638">
        <v>1523</v>
      </c>
      <c r="X638">
        <f t="shared" si="69"/>
        <v>15.23</v>
      </c>
    </row>
    <row r="639" spans="1:24" x14ac:dyDescent="0.3">
      <c r="A639">
        <v>50</v>
      </c>
      <c r="B639">
        <v>638</v>
      </c>
      <c r="C639" t="s">
        <v>15</v>
      </c>
      <c r="D639">
        <v>522</v>
      </c>
      <c r="E639">
        <f t="shared" si="63"/>
        <v>52.2</v>
      </c>
      <c r="F639">
        <v>184</v>
      </c>
      <c r="G639">
        <f t="shared" si="64"/>
        <v>1.84</v>
      </c>
      <c r="H639">
        <v>195</v>
      </c>
      <c r="I639">
        <v>124</v>
      </c>
      <c r="J639">
        <v>52</v>
      </c>
      <c r="K639">
        <v>138</v>
      </c>
      <c r="L639">
        <f t="shared" si="65"/>
        <v>1.38</v>
      </c>
      <c r="M639">
        <v>8470</v>
      </c>
      <c r="N639">
        <f t="shared" si="66"/>
        <v>847</v>
      </c>
      <c r="O639" s="4">
        <f t="shared" si="67"/>
        <v>613.768115942029</v>
      </c>
      <c r="P639" t="s">
        <v>20</v>
      </c>
      <c r="Q639">
        <v>282</v>
      </c>
      <c r="R639">
        <f t="shared" si="68"/>
        <v>28.2</v>
      </c>
      <c r="S639">
        <v>31</v>
      </c>
      <c r="T639">
        <f>gym_members_exercise_tracking[[#This Row],[Water_Intake (liters)]]/10</f>
        <v>3.1</v>
      </c>
      <c r="U639">
        <v>4</v>
      </c>
      <c r="V639">
        <v>2</v>
      </c>
      <c r="W639">
        <v>1542</v>
      </c>
      <c r="X639">
        <f t="shared" si="69"/>
        <v>15.42</v>
      </c>
    </row>
    <row r="640" spans="1:24" x14ac:dyDescent="0.3">
      <c r="A640">
        <v>37</v>
      </c>
      <c r="B640">
        <v>639</v>
      </c>
      <c r="C640" t="s">
        <v>15</v>
      </c>
      <c r="D640">
        <v>888</v>
      </c>
      <c r="E640">
        <f t="shared" si="63"/>
        <v>88.8</v>
      </c>
      <c r="F640">
        <v>195</v>
      </c>
      <c r="G640">
        <f t="shared" si="64"/>
        <v>1.95</v>
      </c>
      <c r="H640">
        <v>189</v>
      </c>
      <c r="I640">
        <v>135</v>
      </c>
      <c r="J640">
        <v>66</v>
      </c>
      <c r="K640">
        <v>158</v>
      </c>
      <c r="L640">
        <f t="shared" si="65"/>
        <v>1.58</v>
      </c>
      <c r="M640">
        <v>11730</v>
      </c>
      <c r="N640">
        <f t="shared" si="66"/>
        <v>1173</v>
      </c>
      <c r="O640" s="4">
        <f t="shared" si="67"/>
        <v>742.40506329113919</v>
      </c>
      <c r="P640" t="s">
        <v>16</v>
      </c>
      <c r="Q640">
        <v>103</v>
      </c>
      <c r="R640">
        <f t="shared" si="68"/>
        <v>10.3</v>
      </c>
      <c r="S640">
        <v>35</v>
      </c>
      <c r="T640">
        <f>gym_members_exercise_tracking[[#This Row],[Water_Intake (liters)]]/10</f>
        <v>3.5</v>
      </c>
      <c r="U640">
        <v>5</v>
      </c>
      <c r="V640">
        <v>3</v>
      </c>
      <c r="W640">
        <v>2335</v>
      </c>
      <c r="X640">
        <f t="shared" si="69"/>
        <v>23.35</v>
      </c>
    </row>
    <row r="641" spans="1:24" x14ac:dyDescent="0.3">
      <c r="A641">
        <v>30</v>
      </c>
      <c r="B641">
        <v>640</v>
      </c>
      <c r="C641" t="s">
        <v>15</v>
      </c>
      <c r="D641">
        <v>1010</v>
      </c>
      <c r="E641">
        <f t="shared" si="63"/>
        <v>101</v>
      </c>
      <c r="F641">
        <v>168</v>
      </c>
      <c r="G641">
        <f t="shared" si="64"/>
        <v>1.68</v>
      </c>
      <c r="H641">
        <v>182</v>
      </c>
      <c r="I641">
        <v>134</v>
      </c>
      <c r="J641">
        <v>61</v>
      </c>
      <c r="K641">
        <v>146</v>
      </c>
      <c r="L641">
        <f t="shared" si="65"/>
        <v>1.46</v>
      </c>
      <c r="M641">
        <v>10760</v>
      </c>
      <c r="N641">
        <f t="shared" si="66"/>
        <v>1076</v>
      </c>
      <c r="O641" s="4">
        <f t="shared" si="67"/>
        <v>736.98630136986299</v>
      </c>
      <c r="P641" t="s">
        <v>20</v>
      </c>
      <c r="Q641">
        <v>282</v>
      </c>
      <c r="R641">
        <f t="shared" si="68"/>
        <v>28.2</v>
      </c>
      <c r="S641">
        <v>29</v>
      </c>
      <c r="T641">
        <f>gym_members_exercise_tracking[[#This Row],[Water_Intake (liters)]]/10</f>
        <v>2.9</v>
      </c>
      <c r="U641">
        <v>4</v>
      </c>
      <c r="V641">
        <v>2</v>
      </c>
      <c r="W641">
        <v>3579</v>
      </c>
      <c r="X641">
        <f t="shared" si="69"/>
        <v>35.79</v>
      </c>
    </row>
    <row r="642" spans="1:24" x14ac:dyDescent="0.3">
      <c r="A642">
        <v>45</v>
      </c>
      <c r="B642">
        <v>641</v>
      </c>
      <c r="C642" t="s">
        <v>15</v>
      </c>
      <c r="D642">
        <v>1184</v>
      </c>
      <c r="E642">
        <f t="shared" si="63"/>
        <v>118.4</v>
      </c>
      <c r="F642">
        <v>195</v>
      </c>
      <c r="G642">
        <f t="shared" si="64"/>
        <v>1.95</v>
      </c>
      <c r="H642">
        <v>178</v>
      </c>
      <c r="I642">
        <v>168</v>
      </c>
      <c r="J642">
        <v>59</v>
      </c>
      <c r="K642">
        <v>106</v>
      </c>
      <c r="L642">
        <f t="shared" si="65"/>
        <v>1.06</v>
      </c>
      <c r="M642">
        <v>8810</v>
      </c>
      <c r="N642">
        <f t="shared" si="66"/>
        <v>881</v>
      </c>
      <c r="O642" s="4">
        <f t="shared" si="67"/>
        <v>831.13207547169804</v>
      </c>
      <c r="P642" t="s">
        <v>16</v>
      </c>
      <c r="Q642">
        <v>249</v>
      </c>
      <c r="R642">
        <f t="shared" si="68"/>
        <v>24.9</v>
      </c>
      <c r="S642">
        <v>24</v>
      </c>
      <c r="T642">
        <f>gym_members_exercise_tracking[[#This Row],[Water_Intake (liters)]]/10</f>
        <v>2.4</v>
      </c>
      <c r="U642">
        <v>3</v>
      </c>
      <c r="V642">
        <v>2</v>
      </c>
      <c r="W642">
        <v>3114</v>
      </c>
      <c r="X642">
        <f t="shared" si="69"/>
        <v>31.14</v>
      </c>
    </row>
    <row r="643" spans="1:24" x14ac:dyDescent="0.3">
      <c r="A643">
        <v>46</v>
      </c>
      <c r="B643">
        <v>642</v>
      </c>
      <c r="C643" t="s">
        <v>17</v>
      </c>
      <c r="D643">
        <v>479</v>
      </c>
      <c r="E643">
        <f t="shared" ref="E643:E706" si="70">IF(LEN($D643)=4, $D643/10, IF(LEN($D643)=3, $D643/10, IF(LEN($D643)=2, $D643 &amp; ".0", $D643)))</f>
        <v>47.9</v>
      </c>
      <c r="F643">
        <v>172</v>
      </c>
      <c r="G643">
        <f t="shared" ref="G643:G706" si="71">IF(LEN(F643)=3, F643/100, IF(LEN(F643)=2, (F643*10)/100, ""))</f>
        <v>1.72</v>
      </c>
      <c r="H643">
        <v>171</v>
      </c>
      <c r="I643">
        <v>147</v>
      </c>
      <c r="J643">
        <v>57</v>
      </c>
      <c r="K643">
        <v>141</v>
      </c>
      <c r="L643">
        <f t="shared" ref="L643:L706" si="72">IF(LEN(K643)=3, K643/100, IF(LEN(K643)=2, (K643*10)/100, ""))</f>
        <v>1.41</v>
      </c>
      <c r="M643">
        <v>9330</v>
      </c>
      <c r="N643">
        <f t="shared" ref="N643:N706" si="73">M643/10</f>
        <v>933</v>
      </c>
      <c r="O643" s="4">
        <f t="shared" ref="O643:O706" si="74">$N643/$L643</f>
        <v>661.70212765957456</v>
      </c>
      <c r="P643" t="s">
        <v>19</v>
      </c>
      <c r="Q643">
        <v>263</v>
      </c>
      <c r="R643">
        <f t="shared" ref="R643:R706" si="75">IF(LEN(Q643)=3, Q643/10, IF(LEN(Q643)=2, (Q643*10)/1, ""))</f>
        <v>26.3</v>
      </c>
      <c r="S643">
        <v>20</v>
      </c>
      <c r="T643">
        <f>gym_members_exercise_tracking[[#This Row],[Water_Intake (liters)]]/10</f>
        <v>2</v>
      </c>
      <c r="U643">
        <v>3</v>
      </c>
      <c r="V643">
        <v>1</v>
      </c>
      <c r="W643">
        <v>1619</v>
      </c>
      <c r="X643">
        <f t="shared" ref="X643:X706" si="76">IF(LEN($W643)=4, $W643/100, IF(LEN($W643)=3, $W643/10, $W643))</f>
        <v>16.190000000000001</v>
      </c>
    </row>
    <row r="644" spans="1:24" x14ac:dyDescent="0.3">
      <c r="A644">
        <v>30</v>
      </c>
      <c r="B644">
        <v>643</v>
      </c>
      <c r="C644" t="s">
        <v>17</v>
      </c>
      <c r="D644">
        <v>515</v>
      </c>
      <c r="E644">
        <f t="shared" si="70"/>
        <v>51.5</v>
      </c>
      <c r="F644">
        <v>174</v>
      </c>
      <c r="G644">
        <f t="shared" si="71"/>
        <v>1.74</v>
      </c>
      <c r="H644">
        <v>174</v>
      </c>
      <c r="I644">
        <v>150</v>
      </c>
      <c r="J644">
        <v>64</v>
      </c>
      <c r="K644">
        <v>108</v>
      </c>
      <c r="L644">
        <f t="shared" si="72"/>
        <v>1.08</v>
      </c>
      <c r="M644">
        <v>8100</v>
      </c>
      <c r="N644">
        <f t="shared" si="73"/>
        <v>810</v>
      </c>
      <c r="O644" s="4">
        <f t="shared" si="74"/>
        <v>750</v>
      </c>
      <c r="P644" t="s">
        <v>20</v>
      </c>
      <c r="Q644">
        <v>339</v>
      </c>
      <c r="R644">
        <f t="shared" si="75"/>
        <v>33.9</v>
      </c>
      <c r="S644">
        <v>20</v>
      </c>
      <c r="T644">
        <f>gym_members_exercise_tracking[[#This Row],[Water_Intake (liters)]]/10</f>
        <v>2</v>
      </c>
      <c r="U644">
        <v>3</v>
      </c>
      <c r="V644">
        <v>2</v>
      </c>
      <c r="W644">
        <v>1701</v>
      </c>
      <c r="X644">
        <f t="shared" si="76"/>
        <v>17.010000000000002</v>
      </c>
    </row>
    <row r="645" spans="1:24" x14ac:dyDescent="0.3">
      <c r="A645">
        <v>52</v>
      </c>
      <c r="B645">
        <v>644</v>
      </c>
      <c r="C645" t="s">
        <v>17</v>
      </c>
      <c r="D645">
        <v>799</v>
      </c>
      <c r="E645">
        <f t="shared" si="70"/>
        <v>79.900000000000006</v>
      </c>
      <c r="F645">
        <v>151</v>
      </c>
      <c r="G645">
        <f t="shared" si="71"/>
        <v>1.51</v>
      </c>
      <c r="H645">
        <v>190</v>
      </c>
      <c r="I645">
        <v>142</v>
      </c>
      <c r="J645">
        <v>54</v>
      </c>
      <c r="K645">
        <v>75</v>
      </c>
      <c r="L645">
        <f t="shared" si="72"/>
        <v>7.5</v>
      </c>
      <c r="M645">
        <v>4790</v>
      </c>
      <c r="N645">
        <f t="shared" si="73"/>
        <v>479</v>
      </c>
      <c r="O645" s="4">
        <f t="shared" si="74"/>
        <v>63.866666666666667</v>
      </c>
      <c r="P645" t="s">
        <v>20</v>
      </c>
      <c r="Q645">
        <v>315</v>
      </c>
      <c r="R645">
        <f t="shared" si="75"/>
        <v>31.5</v>
      </c>
      <c r="S645">
        <v>26</v>
      </c>
      <c r="T645">
        <f>gym_members_exercise_tracking[[#This Row],[Water_Intake (liters)]]/10</f>
        <v>2.6</v>
      </c>
      <c r="U645">
        <v>3</v>
      </c>
      <c r="V645">
        <v>1</v>
      </c>
      <c r="W645">
        <v>3504</v>
      </c>
      <c r="X645">
        <f t="shared" si="76"/>
        <v>35.04</v>
      </c>
    </row>
    <row r="646" spans="1:24" x14ac:dyDescent="0.3">
      <c r="A646">
        <v>23</v>
      </c>
      <c r="B646">
        <v>645</v>
      </c>
      <c r="C646" t="s">
        <v>15</v>
      </c>
      <c r="D646">
        <v>1213</v>
      </c>
      <c r="E646">
        <f t="shared" si="70"/>
        <v>121.3</v>
      </c>
      <c r="F646">
        <v>185</v>
      </c>
      <c r="G646">
        <f t="shared" si="71"/>
        <v>1.85</v>
      </c>
      <c r="H646">
        <v>196</v>
      </c>
      <c r="I646">
        <v>167</v>
      </c>
      <c r="J646">
        <v>53</v>
      </c>
      <c r="K646">
        <v>72</v>
      </c>
      <c r="L646">
        <f t="shared" si="72"/>
        <v>7.2</v>
      </c>
      <c r="M646">
        <v>6610</v>
      </c>
      <c r="N646">
        <f t="shared" si="73"/>
        <v>661</v>
      </c>
      <c r="O646" s="4">
        <f t="shared" si="74"/>
        <v>91.805555555555557</v>
      </c>
      <c r="P646" t="s">
        <v>16</v>
      </c>
      <c r="Q646">
        <v>216</v>
      </c>
      <c r="R646">
        <f t="shared" si="75"/>
        <v>21.6</v>
      </c>
      <c r="S646">
        <v>36</v>
      </c>
      <c r="T646">
        <f>gym_members_exercise_tracking[[#This Row],[Water_Intake (liters)]]/10</f>
        <v>3.6</v>
      </c>
      <c r="U646">
        <v>2</v>
      </c>
      <c r="V646">
        <v>1</v>
      </c>
      <c r="W646">
        <v>3544</v>
      </c>
      <c r="X646">
        <f t="shared" si="76"/>
        <v>35.44</v>
      </c>
    </row>
    <row r="647" spans="1:24" x14ac:dyDescent="0.3">
      <c r="A647">
        <v>35</v>
      </c>
      <c r="B647">
        <v>646</v>
      </c>
      <c r="C647" t="s">
        <v>17</v>
      </c>
      <c r="D647">
        <v>789</v>
      </c>
      <c r="E647">
        <f t="shared" si="70"/>
        <v>78.900000000000006</v>
      </c>
      <c r="F647">
        <v>164</v>
      </c>
      <c r="G647">
        <f t="shared" si="71"/>
        <v>1.64</v>
      </c>
      <c r="H647">
        <v>196</v>
      </c>
      <c r="I647">
        <v>164</v>
      </c>
      <c r="J647">
        <v>70</v>
      </c>
      <c r="K647">
        <v>128</v>
      </c>
      <c r="L647">
        <f t="shared" si="72"/>
        <v>1.28</v>
      </c>
      <c r="M647">
        <v>10500</v>
      </c>
      <c r="N647">
        <f t="shared" si="73"/>
        <v>1050</v>
      </c>
      <c r="O647" s="4">
        <f t="shared" si="74"/>
        <v>820.3125</v>
      </c>
      <c r="P647" t="s">
        <v>19</v>
      </c>
      <c r="Q647">
        <v>253</v>
      </c>
      <c r="R647">
        <f t="shared" si="75"/>
        <v>25.3</v>
      </c>
      <c r="S647">
        <v>26</v>
      </c>
      <c r="T647">
        <f>gym_members_exercise_tracking[[#This Row],[Water_Intake (liters)]]/10</f>
        <v>2.6</v>
      </c>
      <c r="U647">
        <v>4</v>
      </c>
      <c r="V647">
        <v>2</v>
      </c>
      <c r="W647">
        <v>2934</v>
      </c>
      <c r="X647">
        <f t="shared" si="76"/>
        <v>29.34</v>
      </c>
    </row>
    <row r="648" spans="1:24" x14ac:dyDescent="0.3">
      <c r="A648">
        <v>22</v>
      </c>
      <c r="B648">
        <v>647</v>
      </c>
      <c r="C648" t="s">
        <v>15</v>
      </c>
      <c r="D648">
        <v>885</v>
      </c>
      <c r="E648">
        <f t="shared" si="70"/>
        <v>88.5</v>
      </c>
      <c r="F648">
        <v>162</v>
      </c>
      <c r="G648">
        <f t="shared" si="71"/>
        <v>1.62</v>
      </c>
      <c r="H648">
        <v>174</v>
      </c>
      <c r="I648">
        <v>162</v>
      </c>
      <c r="J648">
        <v>69</v>
      </c>
      <c r="K648">
        <v>188</v>
      </c>
      <c r="L648">
        <f t="shared" si="72"/>
        <v>1.88</v>
      </c>
      <c r="M648">
        <v>16750</v>
      </c>
      <c r="N648">
        <f t="shared" si="73"/>
        <v>1675</v>
      </c>
      <c r="O648" s="4">
        <f t="shared" si="74"/>
        <v>890.95744680851067</v>
      </c>
      <c r="P648" t="s">
        <v>20</v>
      </c>
      <c r="Q648">
        <v>107</v>
      </c>
      <c r="R648">
        <f t="shared" si="75"/>
        <v>10.7</v>
      </c>
      <c r="S648">
        <v>35</v>
      </c>
      <c r="T648">
        <f>gym_members_exercise_tracking[[#This Row],[Water_Intake (liters)]]/10</f>
        <v>3.5</v>
      </c>
      <c r="U648">
        <v>5</v>
      </c>
      <c r="V648">
        <v>3</v>
      </c>
      <c r="W648">
        <v>3372</v>
      </c>
      <c r="X648">
        <f t="shared" si="76"/>
        <v>33.72</v>
      </c>
    </row>
    <row r="649" spans="1:24" x14ac:dyDescent="0.3">
      <c r="A649">
        <v>42</v>
      </c>
      <c r="B649">
        <v>648</v>
      </c>
      <c r="C649" t="s">
        <v>15</v>
      </c>
      <c r="D649">
        <v>735</v>
      </c>
      <c r="E649">
        <f t="shared" si="70"/>
        <v>73.5</v>
      </c>
      <c r="F649">
        <v>163</v>
      </c>
      <c r="G649">
        <f t="shared" si="71"/>
        <v>1.63</v>
      </c>
      <c r="H649">
        <v>188</v>
      </c>
      <c r="I649">
        <v>136</v>
      </c>
      <c r="J649">
        <v>68</v>
      </c>
      <c r="K649">
        <v>52</v>
      </c>
      <c r="L649">
        <f t="shared" si="72"/>
        <v>5.2</v>
      </c>
      <c r="M649">
        <v>3500</v>
      </c>
      <c r="N649">
        <f t="shared" si="73"/>
        <v>350</v>
      </c>
      <c r="O649" s="4">
        <f t="shared" si="74"/>
        <v>67.307692307692307</v>
      </c>
      <c r="P649" t="s">
        <v>20</v>
      </c>
      <c r="Q649">
        <v>261</v>
      </c>
      <c r="R649">
        <f t="shared" si="75"/>
        <v>26.1</v>
      </c>
      <c r="S649">
        <v>32</v>
      </c>
      <c r="T649">
        <f>gym_members_exercise_tracking[[#This Row],[Water_Intake (liters)]]/10</f>
        <v>3.2</v>
      </c>
      <c r="U649">
        <v>3</v>
      </c>
      <c r="V649">
        <v>1</v>
      </c>
      <c r="W649">
        <v>2766</v>
      </c>
      <c r="X649">
        <f t="shared" si="76"/>
        <v>27.66</v>
      </c>
    </row>
    <row r="650" spans="1:24" x14ac:dyDescent="0.3">
      <c r="A650">
        <v>19</v>
      </c>
      <c r="B650">
        <v>649</v>
      </c>
      <c r="C650" t="s">
        <v>15</v>
      </c>
      <c r="D650">
        <v>1279</v>
      </c>
      <c r="E650">
        <f t="shared" si="70"/>
        <v>127.9</v>
      </c>
      <c r="F650">
        <v>193</v>
      </c>
      <c r="G650">
        <f t="shared" si="71"/>
        <v>1.93</v>
      </c>
      <c r="H650">
        <v>185</v>
      </c>
      <c r="I650">
        <v>168</v>
      </c>
      <c r="J650">
        <v>70</v>
      </c>
      <c r="K650">
        <v>127</v>
      </c>
      <c r="L650">
        <f t="shared" si="72"/>
        <v>1.27</v>
      </c>
      <c r="M650">
        <v>11730</v>
      </c>
      <c r="N650">
        <f t="shared" si="73"/>
        <v>1173</v>
      </c>
      <c r="O650" s="4">
        <f t="shared" si="74"/>
        <v>923.62204724409446</v>
      </c>
      <c r="P650" t="s">
        <v>20</v>
      </c>
      <c r="Q650">
        <v>218</v>
      </c>
      <c r="R650">
        <f t="shared" si="75"/>
        <v>21.8</v>
      </c>
      <c r="S650">
        <v>30</v>
      </c>
      <c r="T650">
        <f>gym_members_exercise_tracking[[#This Row],[Water_Intake (liters)]]/10</f>
        <v>3</v>
      </c>
      <c r="U650">
        <v>4</v>
      </c>
      <c r="V650">
        <v>2</v>
      </c>
      <c r="W650">
        <v>3434</v>
      </c>
      <c r="X650">
        <f t="shared" si="76"/>
        <v>34.340000000000003</v>
      </c>
    </row>
    <row r="651" spans="1:24" x14ac:dyDescent="0.3">
      <c r="A651">
        <v>27</v>
      </c>
      <c r="B651">
        <v>650</v>
      </c>
      <c r="C651" t="s">
        <v>15</v>
      </c>
      <c r="D651">
        <v>885</v>
      </c>
      <c r="E651">
        <f t="shared" si="70"/>
        <v>88.5</v>
      </c>
      <c r="F651">
        <v>198</v>
      </c>
      <c r="G651">
        <f t="shared" si="71"/>
        <v>1.98</v>
      </c>
      <c r="H651">
        <v>161</v>
      </c>
      <c r="I651">
        <v>153</v>
      </c>
      <c r="J651">
        <v>53</v>
      </c>
      <c r="K651">
        <v>18</v>
      </c>
      <c r="L651">
        <f t="shared" si="72"/>
        <v>1.8</v>
      </c>
      <c r="M651">
        <v>15150</v>
      </c>
      <c r="N651">
        <f t="shared" si="73"/>
        <v>1515</v>
      </c>
      <c r="O651" s="4">
        <f t="shared" si="74"/>
        <v>841.66666666666663</v>
      </c>
      <c r="P651" t="s">
        <v>19</v>
      </c>
      <c r="Q651">
        <v>111</v>
      </c>
      <c r="R651">
        <f t="shared" si="75"/>
        <v>11.1</v>
      </c>
      <c r="S651">
        <v>35</v>
      </c>
      <c r="T651">
        <f>gym_members_exercise_tracking[[#This Row],[Water_Intake (liters)]]/10</f>
        <v>3.5</v>
      </c>
      <c r="U651">
        <v>4</v>
      </c>
      <c r="V651">
        <v>3</v>
      </c>
      <c r="W651">
        <v>2257</v>
      </c>
      <c r="X651">
        <f t="shared" si="76"/>
        <v>22.57</v>
      </c>
    </row>
    <row r="652" spans="1:24" x14ac:dyDescent="0.3">
      <c r="A652">
        <v>47</v>
      </c>
      <c r="B652">
        <v>651</v>
      </c>
      <c r="C652" t="s">
        <v>17</v>
      </c>
      <c r="D652">
        <v>434</v>
      </c>
      <c r="E652">
        <f t="shared" si="70"/>
        <v>43.4</v>
      </c>
      <c r="F652">
        <v>162</v>
      </c>
      <c r="G652">
        <f t="shared" si="71"/>
        <v>1.62</v>
      </c>
      <c r="H652">
        <v>179</v>
      </c>
      <c r="I652">
        <v>132</v>
      </c>
      <c r="J652">
        <v>64</v>
      </c>
      <c r="K652">
        <v>51</v>
      </c>
      <c r="L652">
        <f t="shared" si="72"/>
        <v>5.0999999999999996</v>
      </c>
      <c r="M652">
        <v>3030</v>
      </c>
      <c r="N652">
        <f t="shared" si="73"/>
        <v>303</v>
      </c>
      <c r="O652" s="4">
        <f t="shared" si="74"/>
        <v>59.411764705882355</v>
      </c>
      <c r="P652" t="s">
        <v>19</v>
      </c>
      <c r="Q652">
        <v>253</v>
      </c>
      <c r="R652">
        <f t="shared" si="75"/>
        <v>25.3</v>
      </c>
      <c r="S652">
        <v>23</v>
      </c>
      <c r="T652">
        <f>gym_members_exercise_tracking[[#This Row],[Water_Intake (liters)]]/10</f>
        <v>2.2999999999999998</v>
      </c>
      <c r="U652">
        <v>3</v>
      </c>
      <c r="V652">
        <v>1</v>
      </c>
      <c r="W652">
        <v>1654</v>
      </c>
      <c r="X652">
        <f t="shared" si="76"/>
        <v>16.54</v>
      </c>
    </row>
    <row r="653" spans="1:24" x14ac:dyDescent="0.3">
      <c r="A653">
        <v>22</v>
      </c>
      <c r="B653">
        <v>652</v>
      </c>
      <c r="C653" t="s">
        <v>17</v>
      </c>
      <c r="D653">
        <v>428</v>
      </c>
      <c r="E653">
        <f t="shared" si="70"/>
        <v>42.8</v>
      </c>
      <c r="F653">
        <v>156</v>
      </c>
      <c r="G653">
        <f t="shared" si="71"/>
        <v>1.56</v>
      </c>
      <c r="H653">
        <v>174</v>
      </c>
      <c r="I653">
        <v>133</v>
      </c>
      <c r="J653">
        <v>66</v>
      </c>
      <c r="K653">
        <v>147</v>
      </c>
      <c r="L653">
        <f t="shared" si="72"/>
        <v>1.47</v>
      </c>
      <c r="M653">
        <v>9780</v>
      </c>
      <c r="N653">
        <f t="shared" si="73"/>
        <v>978</v>
      </c>
      <c r="O653" s="4">
        <f t="shared" si="74"/>
        <v>665.30612244897964</v>
      </c>
      <c r="P653" t="s">
        <v>20</v>
      </c>
      <c r="Q653">
        <v>322</v>
      </c>
      <c r="R653">
        <f t="shared" si="75"/>
        <v>32.200000000000003</v>
      </c>
      <c r="S653">
        <v>26</v>
      </c>
      <c r="T653">
        <f>gym_members_exercise_tracking[[#This Row],[Water_Intake (liters)]]/10</f>
        <v>2.6</v>
      </c>
      <c r="U653">
        <v>3</v>
      </c>
      <c r="V653">
        <v>2</v>
      </c>
      <c r="W653">
        <v>1759</v>
      </c>
      <c r="X653">
        <f t="shared" si="76"/>
        <v>17.59</v>
      </c>
    </row>
    <row r="654" spans="1:24" x14ac:dyDescent="0.3">
      <c r="A654">
        <v>50</v>
      </c>
      <c r="B654">
        <v>653</v>
      </c>
      <c r="C654" t="s">
        <v>15</v>
      </c>
      <c r="D654">
        <v>645</v>
      </c>
      <c r="E654">
        <f t="shared" si="70"/>
        <v>64.5</v>
      </c>
      <c r="F654">
        <v>179</v>
      </c>
      <c r="G654">
        <f t="shared" si="71"/>
        <v>1.79</v>
      </c>
      <c r="H654">
        <v>163</v>
      </c>
      <c r="I654">
        <v>130</v>
      </c>
      <c r="J654">
        <v>61</v>
      </c>
      <c r="K654">
        <v>117</v>
      </c>
      <c r="L654">
        <f t="shared" si="72"/>
        <v>1.17</v>
      </c>
      <c r="M654">
        <v>7530</v>
      </c>
      <c r="N654">
        <f t="shared" si="73"/>
        <v>753</v>
      </c>
      <c r="O654" s="4">
        <f t="shared" si="74"/>
        <v>643.58974358974365</v>
      </c>
      <c r="P654" t="s">
        <v>16</v>
      </c>
      <c r="Q654">
        <v>281</v>
      </c>
      <c r="R654">
        <f t="shared" si="75"/>
        <v>28.1</v>
      </c>
      <c r="S654">
        <v>24</v>
      </c>
      <c r="T654">
        <f>gym_members_exercise_tracking[[#This Row],[Water_Intake (liters)]]/10</f>
        <v>2.4</v>
      </c>
      <c r="U654">
        <v>4</v>
      </c>
      <c r="V654">
        <v>2</v>
      </c>
      <c r="W654">
        <v>2013</v>
      </c>
      <c r="X654">
        <f t="shared" si="76"/>
        <v>20.13</v>
      </c>
    </row>
    <row r="655" spans="1:24" x14ac:dyDescent="0.3">
      <c r="A655">
        <v>18</v>
      </c>
      <c r="B655">
        <v>654</v>
      </c>
      <c r="C655" t="s">
        <v>17</v>
      </c>
      <c r="D655">
        <v>507</v>
      </c>
      <c r="E655">
        <f t="shared" si="70"/>
        <v>50.7</v>
      </c>
      <c r="F655">
        <v>153</v>
      </c>
      <c r="G655">
        <f t="shared" si="71"/>
        <v>1.53</v>
      </c>
      <c r="H655">
        <v>181</v>
      </c>
      <c r="I655">
        <v>147</v>
      </c>
      <c r="J655">
        <v>52</v>
      </c>
      <c r="K655">
        <v>129</v>
      </c>
      <c r="L655">
        <f t="shared" si="72"/>
        <v>1.29</v>
      </c>
      <c r="M655">
        <v>9480</v>
      </c>
      <c r="N655">
        <f t="shared" si="73"/>
        <v>948</v>
      </c>
      <c r="O655" s="4">
        <f t="shared" si="74"/>
        <v>734.88372093023258</v>
      </c>
      <c r="P655" t="s">
        <v>16</v>
      </c>
      <c r="Q655">
        <v>330</v>
      </c>
      <c r="R655">
        <f t="shared" si="75"/>
        <v>33</v>
      </c>
      <c r="S655">
        <v>21</v>
      </c>
      <c r="T655">
        <f>gym_members_exercise_tracking[[#This Row],[Water_Intake (liters)]]/10</f>
        <v>2.1</v>
      </c>
      <c r="U655">
        <v>3</v>
      </c>
      <c r="V655">
        <v>2</v>
      </c>
      <c r="W655">
        <v>2166</v>
      </c>
      <c r="X655">
        <f t="shared" si="76"/>
        <v>21.66</v>
      </c>
    </row>
    <row r="656" spans="1:24" x14ac:dyDescent="0.3">
      <c r="A656">
        <v>35</v>
      </c>
      <c r="B656">
        <v>655</v>
      </c>
      <c r="C656" t="s">
        <v>15</v>
      </c>
      <c r="D656">
        <v>592</v>
      </c>
      <c r="E656">
        <f t="shared" si="70"/>
        <v>59.2</v>
      </c>
      <c r="F656">
        <v>166</v>
      </c>
      <c r="G656">
        <f t="shared" si="71"/>
        <v>1.66</v>
      </c>
      <c r="H656">
        <v>197</v>
      </c>
      <c r="I656">
        <v>161</v>
      </c>
      <c r="J656">
        <v>59</v>
      </c>
      <c r="K656">
        <v>13</v>
      </c>
      <c r="L656">
        <f t="shared" si="72"/>
        <v>1.3</v>
      </c>
      <c r="M656">
        <v>11510</v>
      </c>
      <c r="N656">
        <f t="shared" si="73"/>
        <v>1151</v>
      </c>
      <c r="O656" s="4">
        <f t="shared" si="74"/>
        <v>885.38461538461536</v>
      </c>
      <c r="P656" t="s">
        <v>20</v>
      </c>
      <c r="Q656">
        <v>213</v>
      </c>
      <c r="R656">
        <f t="shared" si="75"/>
        <v>21.3</v>
      </c>
      <c r="S656">
        <v>32</v>
      </c>
      <c r="T656">
        <f>gym_members_exercise_tracking[[#This Row],[Water_Intake (liters)]]/10</f>
        <v>3.2</v>
      </c>
      <c r="U656">
        <v>3</v>
      </c>
      <c r="V656">
        <v>1</v>
      </c>
      <c r="W656">
        <v>2148</v>
      </c>
      <c r="X656">
        <f t="shared" si="76"/>
        <v>21.48</v>
      </c>
    </row>
    <row r="657" spans="1:24" x14ac:dyDescent="0.3">
      <c r="A657">
        <v>49</v>
      </c>
      <c r="B657">
        <v>656</v>
      </c>
      <c r="C657" t="s">
        <v>17</v>
      </c>
      <c r="D657">
        <v>789</v>
      </c>
      <c r="E657">
        <f t="shared" si="70"/>
        <v>78.900000000000006</v>
      </c>
      <c r="F657">
        <v>173</v>
      </c>
      <c r="G657">
        <f t="shared" si="71"/>
        <v>1.73</v>
      </c>
      <c r="H657">
        <v>182</v>
      </c>
      <c r="I657">
        <v>151</v>
      </c>
      <c r="J657">
        <v>64</v>
      </c>
      <c r="K657">
        <v>138</v>
      </c>
      <c r="L657">
        <f t="shared" si="72"/>
        <v>1.38</v>
      </c>
      <c r="M657">
        <v>9380</v>
      </c>
      <c r="N657">
        <f t="shared" si="73"/>
        <v>938</v>
      </c>
      <c r="O657" s="4">
        <f t="shared" si="74"/>
        <v>679.71014492753625</v>
      </c>
      <c r="P657" t="s">
        <v>19</v>
      </c>
      <c r="Q657">
        <v>340</v>
      </c>
      <c r="R657">
        <f t="shared" si="75"/>
        <v>34</v>
      </c>
      <c r="S657">
        <v>23</v>
      </c>
      <c r="T657">
        <f>gym_members_exercise_tracking[[#This Row],[Water_Intake (liters)]]/10</f>
        <v>2.2999999999999998</v>
      </c>
      <c r="U657">
        <v>2</v>
      </c>
      <c r="V657">
        <v>1</v>
      </c>
      <c r="W657">
        <v>2636</v>
      </c>
      <c r="X657">
        <f t="shared" si="76"/>
        <v>26.36</v>
      </c>
    </row>
    <row r="658" spans="1:24" x14ac:dyDescent="0.3">
      <c r="A658">
        <v>28</v>
      </c>
      <c r="B658">
        <v>657</v>
      </c>
      <c r="C658" t="s">
        <v>17</v>
      </c>
      <c r="D658">
        <v>787</v>
      </c>
      <c r="E658">
        <f t="shared" si="70"/>
        <v>78.7</v>
      </c>
      <c r="F658">
        <v>163</v>
      </c>
      <c r="G658">
        <f t="shared" si="71"/>
        <v>1.63</v>
      </c>
      <c r="H658">
        <v>185</v>
      </c>
      <c r="I658">
        <v>154</v>
      </c>
      <c r="J658">
        <v>59</v>
      </c>
      <c r="K658">
        <v>11</v>
      </c>
      <c r="L658">
        <f t="shared" si="72"/>
        <v>1.1000000000000001</v>
      </c>
      <c r="M658">
        <v>8470</v>
      </c>
      <c r="N658">
        <f t="shared" si="73"/>
        <v>847</v>
      </c>
      <c r="O658" s="4">
        <f t="shared" si="74"/>
        <v>769.99999999999989</v>
      </c>
      <c r="P658" t="s">
        <v>20</v>
      </c>
      <c r="Q658">
        <v>317</v>
      </c>
      <c r="R658">
        <f t="shared" si="75"/>
        <v>31.7</v>
      </c>
      <c r="S658">
        <v>18</v>
      </c>
      <c r="T658">
        <f>gym_members_exercise_tracking[[#This Row],[Water_Intake (liters)]]/10</f>
        <v>1.8</v>
      </c>
      <c r="U658">
        <v>3</v>
      </c>
      <c r="V658">
        <v>2</v>
      </c>
      <c r="W658">
        <v>2962</v>
      </c>
      <c r="X658">
        <f t="shared" si="76"/>
        <v>29.62</v>
      </c>
    </row>
    <row r="659" spans="1:24" x14ac:dyDescent="0.3">
      <c r="A659">
        <v>38</v>
      </c>
      <c r="B659">
        <v>658</v>
      </c>
      <c r="C659" t="s">
        <v>15</v>
      </c>
      <c r="D659">
        <v>687</v>
      </c>
      <c r="E659">
        <f t="shared" si="70"/>
        <v>68.7</v>
      </c>
      <c r="F659">
        <v>192</v>
      </c>
      <c r="G659">
        <f t="shared" si="71"/>
        <v>1.92</v>
      </c>
      <c r="H659">
        <v>170</v>
      </c>
      <c r="I659">
        <v>150</v>
      </c>
      <c r="J659">
        <v>73</v>
      </c>
      <c r="K659">
        <v>131</v>
      </c>
      <c r="L659">
        <f t="shared" si="72"/>
        <v>1.31</v>
      </c>
      <c r="M659">
        <v>10810</v>
      </c>
      <c r="N659">
        <f t="shared" si="73"/>
        <v>1081</v>
      </c>
      <c r="O659" s="4">
        <f t="shared" si="74"/>
        <v>825.19083969465646</v>
      </c>
      <c r="P659" t="s">
        <v>19</v>
      </c>
      <c r="Q659">
        <v>290</v>
      </c>
      <c r="R659">
        <f t="shared" si="75"/>
        <v>29</v>
      </c>
      <c r="S659">
        <v>30</v>
      </c>
      <c r="T659">
        <f>gym_members_exercise_tracking[[#This Row],[Water_Intake (liters)]]/10</f>
        <v>3</v>
      </c>
      <c r="U659">
        <v>4</v>
      </c>
      <c r="V659">
        <v>2</v>
      </c>
      <c r="W659">
        <v>1864</v>
      </c>
      <c r="X659">
        <f t="shared" si="76"/>
        <v>18.64</v>
      </c>
    </row>
    <row r="660" spans="1:24" x14ac:dyDescent="0.3">
      <c r="A660">
        <v>43</v>
      </c>
      <c r="B660">
        <v>659</v>
      </c>
      <c r="C660" t="s">
        <v>17</v>
      </c>
      <c r="D660">
        <v>531</v>
      </c>
      <c r="E660">
        <f t="shared" si="70"/>
        <v>53.1</v>
      </c>
      <c r="F660">
        <v>159</v>
      </c>
      <c r="G660">
        <f t="shared" si="71"/>
        <v>1.59</v>
      </c>
      <c r="H660">
        <v>187</v>
      </c>
      <c r="I660">
        <v>136</v>
      </c>
      <c r="J660">
        <v>72</v>
      </c>
      <c r="K660">
        <v>82</v>
      </c>
      <c r="L660">
        <f t="shared" si="72"/>
        <v>8.1999999999999993</v>
      </c>
      <c r="M660">
        <v>5020</v>
      </c>
      <c r="N660">
        <f t="shared" si="73"/>
        <v>502</v>
      </c>
      <c r="O660" s="4">
        <f t="shared" si="74"/>
        <v>61.219512195121958</v>
      </c>
      <c r="P660" t="s">
        <v>20</v>
      </c>
      <c r="Q660">
        <v>295</v>
      </c>
      <c r="R660">
        <f t="shared" si="75"/>
        <v>29.5</v>
      </c>
      <c r="S660">
        <v>25</v>
      </c>
      <c r="T660">
        <f>gym_members_exercise_tracking[[#This Row],[Water_Intake (liters)]]/10</f>
        <v>2.5</v>
      </c>
      <c r="U660">
        <v>2</v>
      </c>
      <c r="V660">
        <v>1</v>
      </c>
      <c r="W660">
        <v>210</v>
      </c>
      <c r="X660">
        <f t="shared" si="76"/>
        <v>21</v>
      </c>
    </row>
    <row r="661" spans="1:24" x14ac:dyDescent="0.3">
      <c r="A661">
        <v>42</v>
      </c>
      <c r="B661">
        <v>660</v>
      </c>
      <c r="C661" t="s">
        <v>15</v>
      </c>
      <c r="D661">
        <v>648</v>
      </c>
      <c r="E661">
        <f t="shared" si="70"/>
        <v>64.8</v>
      </c>
      <c r="F661">
        <v>165</v>
      </c>
      <c r="G661">
        <f t="shared" si="71"/>
        <v>1.65</v>
      </c>
      <c r="H661">
        <v>161</v>
      </c>
      <c r="I661">
        <v>166</v>
      </c>
      <c r="J661">
        <v>67</v>
      </c>
      <c r="K661">
        <v>11</v>
      </c>
      <c r="L661">
        <f t="shared" si="72"/>
        <v>1.1000000000000001</v>
      </c>
      <c r="M661">
        <v>9040</v>
      </c>
      <c r="N661">
        <f t="shared" si="73"/>
        <v>904</v>
      </c>
      <c r="O661" s="4">
        <f t="shared" si="74"/>
        <v>821.81818181818176</v>
      </c>
      <c r="P661" t="s">
        <v>19</v>
      </c>
      <c r="Q661">
        <v>244</v>
      </c>
      <c r="R661">
        <f t="shared" si="75"/>
        <v>24.4</v>
      </c>
      <c r="S661">
        <v>28</v>
      </c>
      <c r="T661">
        <f>gym_members_exercise_tracking[[#This Row],[Water_Intake (liters)]]/10</f>
        <v>2.8</v>
      </c>
      <c r="U661">
        <v>3</v>
      </c>
      <c r="V661">
        <v>2</v>
      </c>
      <c r="W661">
        <v>238</v>
      </c>
      <c r="X661">
        <f t="shared" si="76"/>
        <v>23.8</v>
      </c>
    </row>
    <row r="662" spans="1:24" x14ac:dyDescent="0.3">
      <c r="A662">
        <v>39</v>
      </c>
      <c r="B662">
        <v>661</v>
      </c>
      <c r="C662" t="s">
        <v>17</v>
      </c>
      <c r="D662">
        <v>503</v>
      </c>
      <c r="E662">
        <f t="shared" si="70"/>
        <v>50.3</v>
      </c>
      <c r="F662">
        <v>161</v>
      </c>
      <c r="G662">
        <f t="shared" si="71"/>
        <v>1.61</v>
      </c>
      <c r="H662">
        <v>167</v>
      </c>
      <c r="I662">
        <v>128</v>
      </c>
      <c r="J662">
        <v>50</v>
      </c>
      <c r="K662">
        <v>117</v>
      </c>
      <c r="L662">
        <f t="shared" si="72"/>
        <v>1.17</v>
      </c>
      <c r="M662">
        <v>7490</v>
      </c>
      <c r="N662">
        <f t="shared" si="73"/>
        <v>749</v>
      </c>
      <c r="O662" s="4">
        <f t="shared" si="74"/>
        <v>640.17094017094018</v>
      </c>
      <c r="P662" t="s">
        <v>18</v>
      </c>
      <c r="Q662">
        <v>328</v>
      </c>
      <c r="R662">
        <f t="shared" si="75"/>
        <v>32.799999999999997</v>
      </c>
      <c r="S662">
        <v>25</v>
      </c>
      <c r="T662">
        <f>gym_members_exercise_tracking[[#This Row],[Water_Intake (liters)]]/10</f>
        <v>2.5</v>
      </c>
      <c r="U662">
        <v>2</v>
      </c>
      <c r="V662">
        <v>1</v>
      </c>
      <c r="W662">
        <v>1941</v>
      </c>
      <c r="X662">
        <f t="shared" si="76"/>
        <v>19.41</v>
      </c>
    </row>
    <row r="663" spans="1:24" x14ac:dyDescent="0.3">
      <c r="A663">
        <v>44</v>
      </c>
      <c r="B663">
        <v>662</v>
      </c>
      <c r="C663" t="s">
        <v>15</v>
      </c>
      <c r="D663">
        <v>1023</v>
      </c>
      <c r="E663">
        <f t="shared" si="70"/>
        <v>102.3</v>
      </c>
      <c r="F663">
        <v>163</v>
      </c>
      <c r="G663">
        <f t="shared" si="71"/>
        <v>1.63</v>
      </c>
      <c r="H663">
        <v>188</v>
      </c>
      <c r="I663">
        <v>129</v>
      </c>
      <c r="J663">
        <v>52</v>
      </c>
      <c r="K663">
        <v>134</v>
      </c>
      <c r="L663">
        <f t="shared" si="72"/>
        <v>1.34</v>
      </c>
      <c r="M663">
        <v>8560</v>
      </c>
      <c r="N663">
        <f t="shared" si="73"/>
        <v>856</v>
      </c>
      <c r="O663" s="4">
        <f t="shared" si="74"/>
        <v>638.80597014925365</v>
      </c>
      <c r="P663" t="s">
        <v>16</v>
      </c>
      <c r="Q663">
        <v>209</v>
      </c>
      <c r="R663">
        <f t="shared" si="75"/>
        <v>20.9</v>
      </c>
      <c r="S663">
        <v>26</v>
      </c>
      <c r="T663">
        <f>gym_members_exercise_tracking[[#This Row],[Water_Intake (liters)]]/10</f>
        <v>2.6</v>
      </c>
      <c r="U663">
        <v>4</v>
      </c>
      <c r="V663">
        <v>2</v>
      </c>
      <c r="W663">
        <v>385</v>
      </c>
      <c r="X663">
        <f t="shared" si="76"/>
        <v>38.5</v>
      </c>
    </row>
    <row r="664" spans="1:24" x14ac:dyDescent="0.3">
      <c r="A664">
        <v>30</v>
      </c>
      <c r="B664">
        <v>663</v>
      </c>
      <c r="C664" t="s">
        <v>15</v>
      </c>
      <c r="D664">
        <v>629</v>
      </c>
      <c r="E664">
        <f t="shared" si="70"/>
        <v>62.9</v>
      </c>
      <c r="F664">
        <v>192</v>
      </c>
      <c r="G664">
        <f t="shared" si="71"/>
        <v>1.92</v>
      </c>
      <c r="H664">
        <v>170</v>
      </c>
      <c r="I664">
        <v>127</v>
      </c>
      <c r="J664">
        <v>70</v>
      </c>
      <c r="K664">
        <v>113</v>
      </c>
      <c r="L664">
        <f t="shared" si="72"/>
        <v>1.1299999999999999</v>
      </c>
      <c r="M664">
        <v>7890</v>
      </c>
      <c r="N664">
        <f t="shared" si="73"/>
        <v>789</v>
      </c>
      <c r="O664" s="4">
        <f t="shared" si="74"/>
        <v>698.23008849557527</v>
      </c>
      <c r="P664" t="s">
        <v>18</v>
      </c>
      <c r="Q664">
        <v>252</v>
      </c>
      <c r="R664">
        <f t="shared" si="75"/>
        <v>25.2</v>
      </c>
      <c r="S664">
        <v>36</v>
      </c>
      <c r="T664">
        <f>gym_members_exercise_tracking[[#This Row],[Water_Intake (liters)]]/10</f>
        <v>3.6</v>
      </c>
      <c r="U664">
        <v>2</v>
      </c>
      <c r="V664">
        <v>1</v>
      </c>
      <c r="W664">
        <v>1706</v>
      </c>
      <c r="X664">
        <f t="shared" si="76"/>
        <v>17.059999999999999</v>
      </c>
    </row>
    <row r="665" spans="1:24" x14ac:dyDescent="0.3">
      <c r="A665">
        <v>50</v>
      </c>
      <c r="B665">
        <v>664</v>
      </c>
      <c r="C665" t="s">
        <v>17</v>
      </c>
      <c r="D665">
        <v>565</v>
      </c>
      <c r="E665">
        <f t="shared" si="70"/>
        <v>56.5</v>
      </c>
      <c r="F665">
        <v>16</v>
      </c>
      <c r="G665">
        <f t="shared" si="71"/>
        <v>1.6</v>
      </c>
      <c r="H665">
        <v>196</v>
      </c>
      <c r="I665">
        <v>140</v>
      </c>
      <c r="J665">
        <v>61</v>
      </c>
      <c r="K665">
        <v>188</v>
      </c>
      <c r="L665">
        <f t="shared" si="72"/>
        <v>1.88</v>
      </c>
      <c r="M665">
        <v>11840</v>
      </c>
      <c r="N665">
        <f t="shared" si="73"/>
        <v>1184</v>
      </c>
      <c r="O665" s="4">
        <f t="shared" si="74"/>
        <v>629.78723404255322</v>
      </c>
      <c r="P665" t="s">
        <v>16</v>
      </c>
      <c r="Q665">
        <v>192</v>
      </c>
      <c r="R665">
        <f t="shared" si="75"/>
        <v>19.2</v>
      </c>
      <c r="S665">
        <v>27</v>
      </c>
      <c r="T665">
        <f>gym_members_exercise_tracking[[#This Row],[Water_Intake (liters)]]/10</f>
        <v>2.7</v>
      </c>
      <c r="U665">
        <v>5</v>
      </c>
      <c r="V665">
        <v>3</v>
      </c>
      <c r="W665">
        <v>2207</v>
      </c>
      <c r="X665">
        <f t="shared" si="76"/>
        <v>22.07</v>
      </c>
    </row>
    <row r="666" spans="1:24" x14ac:dyDescent="0.3">
      <c r="A666">
        <v>51</v>
      </c>
      <c r="B666">
        <v>665</v>
      </c>
      <c r="C666" t="s">
        <v>17</v>
      </c>
      <c r="D666">
        <v>746</v>
      </c>
      <c r="E666">
        <f t="shared" si="70"/>
        <v>74.599999999999994</v>
      </c>
      <c r="F666">
        <v>155</v>
      </c>
      <c r="G666">
        <f t="shared" si="71"/>
        <v>1.55</v>
      </c>
      <c r="H666">
        <v>177</v>
      </c>
      <c r="I666">
        <v>132</v>
      </c>
      <c r="J666">
        <v>50</v>
      </c>
      <c r="K666">
        <v>71</v>
      </c>
      <c r="L666">
        <f t="shared" si="72"/>
        <v>7.1</v>
      </c>
      <c r="M666">
        <v>4220</v>
      </c>
      <c r="N666">
        <f t="shared" si="73"/>
        <v>422</v>
      </c>
      <c r="O666" s="4">
        <f t="shared" si="74"/>
        <v>59.436619718309863</v>
      </c>
      <c r="P666" t="s">
        <v>19</v>
      </c>
      <c r="Q666">
        <v>333</v>
      </c>
      <c r="R666">
        <f t="shared" si="75"/>
        <v>33.299999999999997</v>
      </c>
      <c r="S666">
        <v>21</v>
      </c>
      <c r="T666">
        <f>gym_members_exercise_tracking[[#This Row],[Water_Intake (liters)]]/10</f>
        <v>2.1</v>
      </c>
      <c r="U666">
        <v>2</v>
      </c>
      <c r="V666">
        <v>1</v>
      </c>
      <c r="W666">
        <v>3105</v>
      </c>
      <c r="X666">
        <f t="shared" si="76"/>
        <v>31.05</v>
      </c>
    </row>
    <row r="667" spans="1:24" x14ac:dyDescent="0.3">
      <c r="A667">
        <v>58</v>
      </c>
      <c r="B667">
        <v>666</v>
      </c>
      <c r="C667" t="s">
        <v>15</v>
      </c>
      <c r="D667">
        <v>520</v>
      </c>
      <c r="E667">
        <f t="shared" si="70"/>
        <v>52</v>
      </c>
      <c r="F667">
        <v>179</v>
      </c>
      <c r="G667">
        <f t="shared" si="71"/>
        <v>1.79</v>
      </c>
      <c r="H667">
        <v>173</v>
      </c>
      <c r="I667">
        <v>169</v>
      </c>
      <c r="J667">
        <v>52</v>
      </c>
      <c r="K667">
        <v>112</v>
      </c>
      <c r="L667">
        <f t="shared" si="72"/>
        <v>1.1200000000000001</v>
      </c>
      <c r="M667">
        <v>9370</v>
      </c>
      <c r="N667">
        <f t="shared" si="73"/>
        <v>937</v>
      </c>
      <c r="O667" s="4">
        <f t="shared" si="74"/>
        <v>836.60714285714278</v>
      </c>
      <c r="P667" t="s">
        <v>18</v>
      </c>
      <c r="Q667">
        <v>296</v>
      </c>
      <c r="R667">
        <f t="shared" si="75"/>
        <v>29.6</v>
      </c>
      <c r="S667">
        <v>30</v>
      </c>
      <c r="T667">
        <f>gym_members_exercise_tracking[[#This Row],[Water_Intake (liters)]]/10</f>
        <v>3</v>
      </c>
      <c r="U667">
        <v>3</v>
      </c>
      <c r="V667">
        <v>1</v>
      </c>
      <c r="W667">
        <v>1623</v>
      </c>
      <c r="X667">
        <f t="shared" si="76"/>
        <v>16.23</v>
      </c>
    </row>
    <row r="668" spans="1:24" x14ac:dyDescent="0.3">
      <c r="A668">
        <v>52</v>
      </c>
      <c r="B668">
        <v>667</v>
      </c>
      <c r="C668" t="s">
        <v>17</v>
      </c>
      <c r="D668">
        <v>521</v>
      </c>
      <c r="E668">
        <f t="shared" si="70"/>
        <v>52.1</v>
      </c>
      <c r="F668">
        <v>167</v>
      </c>
      <c r="G668">
        <f t="shared" si="71"/>
        <v>1.67</v>
      </c>
      <c r="H668">
        <v>169</v>
      </c>
      <c r="I668">
        <v>124</v>
      </c>
      <c r="J668">
        <v>52</v>
      </c>
      <c r="K668">
        <v>15</v>
      </c>
      <c r="L668">
        <f t="shared" si="72"/>
        <v>1.5</v>
      </c>
      <c r="M668">
        <v>8370</v>
      </c>
      <c r="N668">
        <f t="shared" si="73"/>
        <v>837</v>
      </c>
      <c r="O668" s="4">
        <f t="shared" si="74"/>
        <v>558</v>
      </c>
      <c r="P668" t="s">
        <v>16</v>
      </c>
      <c r="Q668">
        <v>320</v>
      </c>
      <c r="R668">
        <f t="shared" si="75"/>
        <v>32</v>
      </c>
      <c r="S668">
        <v>15</v>
      </c>
      <c r="T668">
        <f>gym_members_exercise_tracking[[#This Row],[Water_Intake (liters)]]/10</f>
        <v>1.5</v>
      </c>
      <c r="U668">
        <v>2</v>
      </c>
      <c r="V668">
        <v>1</v>
      </c>
      <c r="W668">
        <v>1868</v>
      </c>
      <c r="X668">
        <f t="shared" si="76"/>
        <v>18.68</v>
      </c>
    </row>
    <row r="669" spans="1:24" x14ac:dyDescent="0.3">
      <c r="A669">
        <v>18</v>
      </c>
      <c r="B669">
        <v>668</v>
      </c>
      <c r="C669" t="s">
        <v>17</v>
      </c>
      <c r="D669">
        <v>722</v>
      </c>
      <c r="E669">
        <f t="shared" si="70"/>
        <v>72.2</v>
      </c>
      <c r="F669">
        <v>154</v>
      </c>
      <c r="G669">
        <f t="shared" si="71"/>
        <v>1.54</v>
      </c>
      <c r="H669">
        <v>194</v>
      </c>
      <c r="I669">
        <v>125</v>
      </c>
      <c r="J669">
        <v>54</v>
      </c>
      <c r="K669">
        <v>97</v>
      </c>
      <c r="L669">
        <f t="shared" si="72"/>
        <v>9.6999999999999993</v>
      </c>
      <c r="M669">
        <v>6060</v>
      </c>
      <c r="N669">
        <f t="shared" si="73"/>
        <v>606</v>
      </c>
      <c r="O669" s="4">
        <f t="shared" si="74"/>
        <v>62.474226804123717</v>
      </c>
      <c r="P669" t="s">
        <v>20</v>
      </c>
      <c r="Q669">
        <v>271</v>
      </c>
      <c r="R669">
        <f t="shared" si="75"/>
        <v>27.1</v>
      </c>
      <c r="S669">
        <v>17</v>
      </c>
      <c r="T669">
        <f>gym_members_exercise_tracking[[#This Row],[Water_Intake (liters)]]/10</f>
        <v>1.7</v>
      </c>
      <c r="U669">
        <v>2</v>
      </c>
      <c r="V669">
        <v>1</v>
      </c>
      <c r="W669">
        <v>3044</v>
      </c>
      <c r="X669">
        <f t="shared" si="76"/>
        <v>30.44</v>
      </c>
    </row>
    <row r="670" spans="1:24" x14ac:dyDescent="0.3">
      <c r="A670">
        <v>38</v>
      </c>
      <c r="B670">
        <v>669</v>
      </c>
      <c r="C670" t="s">
        <v>15</v>
      </c>
      <c r="D670">
        <v>858</v>
      </c>
      <c r="E670">
        <f t="shared" si="70"/>
        <v>85.8</v>
      </c>
      <c r="F670">
        <v>18</v>
      </c>
      <c r="G670">
        <f t="shared" si="71"/>
        <v>1.8</v>
      </c>
      <c r="H670">
        <v>168</v>
      </c>
      <c r="I670">
        <v>149</v>
      </c>
      <c r="J670">
        <v>68</v>
      </c>
      <c r="K670">
        <v>172</v>
      </c>
      <c r="L670">
        <f t="shared" si="72"/>
        <v>1.72</v>
      </c>
      <c r="M670">
        <v>14100</v>
      </c>
      <c r="N670">
        <f t="shared" si="73"/>
        <v>1410</v>
      </c>
      <c r="O670" s="4">
        <f t="shared" si="74"/>
        <v>819.76744186046517</v>
      </c>
      <c r="P670" t="s">
        <v>19</v>
      </c>
      <c r="Q670">
        <v>101</v>
      </c>
      <c r="R670">
        <f t="shared" si="75"/>
        <v>10.1</v>
      </c>
      <c r="S670">
        <v>35</v>
      </c>
      <c r="T670">
        <f>gym_members_exercise_tracking[[#This Row],[Water_Intake (liters)]]/10</f>
        <v>3.5</v>
      </c>
      <c r="U670">
        <v>4</v>
      </c>
      <c r="V670">
        <v>3</v>
      </c>
      <c r="W670">
        <v>2648</v>
      </c>
      <c r="X670">
        <f t="shared" si="76"/>
        <v>26.48</v>
      </c>
    </row>
    <row r="671" spans="1:24" x14ac:dyDescent="0.3">
      <c r="A671">
        <v>23</v>
      </c>
      <c r="B671">
        <v>670</v>
      </c>
      <c r="C671" t="s">
        <v>15</v>
      </c>
      <c r="D671">
        <v>814</v>
      </c>
      <c r="E671">
        <f t="shared" si="70"/>
        <v>81.400000000000006</v>
      </c>
      <c r="F671">
        <v>185</v>
      </c>
      <c r="G671">
        <f t="shared" si="71"/>
        <v>1.85</v>
      </c>
      <c r="H671">
        <v>194</v>
      </c>
      <c r="I671">
        <v>150</v>
      </c>
      <c r="J671">
        <v>74</v>
      </c>
      <c r="K671">
        <v>16</v>
      </c>
      <c r="L671">
        <f t="shared" si="72"/>
        <v>1.6</v>
      </c>
      <c r="M671">
        <v>13200</v>
      </c>
      <c r="N671">
        <f t="shared" si="73"/>
        <v>1320</v>
      </c>
      <c r="O671" s="4">
        <f t="shared" si="74"/>
        <v>825</v>
      </c>
      <c r="P671" t="s">
        <v>19</v>
      </c>
      <c r="Q671">
        <v>124</v>
      </c>
      <c r="R671">
        <f t="shared" si="75"/>
        <v>12.4</v>
      </c>
      <c r="S671">
        <v>35</v>
      </c>
      <c r="T671">
        <f>gym_members_exercise_tracking[[#This Row],[Water_Intake (liters)]]/10</f>
        <v>3.5</v>
      </c>
      <c r="U671">
        <v>4</v>
      </c>
      <c r="V671">
        <v>3</v>
      </c>
      <c r="W671">
        <v>2378</v>
      </c>
      <c r="X671">
        <f t="shared" si="76"/>
        <v>23.78</v>
      </c>
    </row>
    <row r="672" spans="1:24" x14ac:dyDescent="0.3">
      <c r="A672">
        <v>45</v>
      </c>
      <c r="B672">
        <v>671</v>
      </c>
      <c r="C672" t="s">
        <v>17</v>
      </c>
      <c r="D672">
        <v>509</v>
      </c>
      <c r="E672">
        <f t="shared" si="70"/>
        <v>50.9</v>
      </c>
      <c r="F672">
        <v>165</v>
      </c>
      <c r="G672">
        <f t="shared" si="71"/>
        <v>1.65</v>
      </c>
      <c r="H672">
        <v>170</v>
      </c>
      <c r="I672">
        <v>136</v>
      </c>
      <c r="J672">
        <v>50</v>
      </c>
      <c r="K672">
        <v>145</v>
      </c>
      <c r="L672">
        <f t="shared" si="72"/>
        <v>1.45</v>
      </c>
      <c r="M672">
        <v>8870</v>
      </c>
      <c r="N672">
        <f t="shared" si="73"/>
        <v>887</v>
      </c>
      <c r="O672" s="4">
        <f t="shared" si="74"/>
        <v>611.72413793103453</v>
      </c>
      <c r="P672" t="s">
        <v>20</v>
      </c>
      <c r="Q672">
        <v>301</v>
      </c>
      <c r="R672">
        <f t="shared" si="75"/>
        <v>30.1</v>
      </c>
      <c r="S672">
        <v>23</v>
      </c>
      <c r="T672">
        <f>gym_members_exercise_tracking[[#This Row],[Water_Intake (liters)]]/10</f>
        <v>2.2999999999999998</v>
      </c>
      <c r="U672">
        <v>2</v>
      </c>
      <c r="V672">
        <v>1</v>
      </c>
      <c r="W672">
        <v>187</v>
      </c>
      <c r="X672">
        <f t="shared" si="76"/>
        <v>18.7</v>
      </c>
    </row>
    <row r="673" spans="1:24" x14ac:dyDescent="0.3">
      <c r="A673">
        <v>34</v>
      </c>
      <c r="B673">
        <v>672</v>
      </c>
      <c r="C673" t="s">
        <v>15</v>
      </c>
      <c r="D673">
        <v>520</v>
      </c>
      <c r="E673">
        <f t="shared" si="70"/>
        <v>52</v>
      </c>
      <c r="F673">
        <v>178</v>
      </c>
      <c r="G673">
        <f t="shared" si="71"/>
        <v>1.78</v>
      </c>
      <c r="H673">
        <v>171</v>
      </c>
      <c r="I673">
        <v>130</v>
      </c>
      <c r="J673">
        <v>53</v>
      </c>
      <c r="K673">
        <v>138</v>
      </c>
      <c r="L673">
        <f t="shared" si="72"/>
        <v>1.38</v>
      </c>
      <c r="M673">
        <v>9870</v>
      </c>
      <c r="N673">
        <f t="shared" si="73"/>
        <v>987</v>
      </c>
      <c r="O673" s="4">
        <f t="shared" si="74"/>
        <v>715.21739130434787</v>
      </c>
      <c r="P673" t="s">
        <v>20</v>
      </c>
      <c r="Q673">
        <v>224</v>
      </c>
      <c r="R673">
        <f t="shared" si="75"/>
        <v>22.4</v>
      </c>
      <c r="S673">
        <v>27</v>
      </c>
      <c r="T673">
        <f>gym_members_exercise_tracking[[#This Row],[Water_Intake (liters)]]/10</f>
        <v>2.7</v>
      </c>
      <c r="U673">
        <v>4</v>
      </c>
      <c r="V673">
        <v>2</v>
      </c>
      <c r="W673">
        <v>1641</v>
      </c>
      <c r="X673">
        <f t="shared" si="76"/>
        <v>16.41</v>
      </c>
    </row>
    <row r="674" spans="1:24" x14ac:dyDescent="0.3">
      <c r="A674">
        <v>22</v>
      </c>
      <c r="B674">
        <v>673</v>
      </c>
      <c r="C674" t="s">
        <v>15</v>
      </c>
      <c r="D674">
        <v>710</v>
      </c>
      <c r="E674">
        <f t="shared" si="70"/>
        <v>71</v>
      </c>
      <c r="F674">
        <v>193</v>
      </c>
      <c r="G674">
        <f t="shared" si="71"/>
        <v>1.93</v>
      </c>
      <c r="H674">
        <v>162</v>
      </c>
      <c r="I674">
        <v>139</v>
      </c>
      <c r="J674">
        <v>53</v>
      </c>
      <c r="K674">
        <v>142</v>
      </c>
      <c r="L674">
        <f t="shared" si="72"/>
        <v>1.42</v>
      </c>
      <c r="M674">
        <v>10860</v>
      </c>
      <c r="N674">
        <f t="shared" si="73"/>
        <v>1086</v>
      </c>
      <c r="O674" s="4">
        <f t="shared" si="74"/>
        <v>764.78873239436621</v>
      </c>
      <c r="P674" t="s">
        <v>16</v>
      </c>
      <c r="Q674">
        <v>212</v>
      </c>
      <c r="R674">
        <f t="shared" si="75"/>
        <v>21.2</v>
      </c>
      <c r="S674">
        <v>29</v>
      </c>
      <c r="T674">
        <f>gym_members_exercise_tracking[[#This Row],[Water_Intake (liters)]]/10</f>
        <v>2.9</v>
      </c>
      <c r="U674">
        <v>4</v>
      </c>
      <c r="V674">
        <v>2</v>
      </c>
      <c r="W674">
        <v>1906</v>
      </c>
      <c r="X674">
        <f t="shared" si="76"/>
        <v>19.059999999999999</v>
      </c>
    </row>
    <row r="675" spans="1:24" x14ac:dyDescent="0.3">
      <c r="A675">
        <v>48</v>
      </c>
      <c r="B675">
        <v>674</v>
      </c>
      <c r="C675" t="s">
        <v>15</v>
      </c>
      <c r="D675">
        <v>806</v>
      </c>
      <c r="E675">
        <f t="shared" si="70"/>
        <v>80.599999999999994</v>
      </c>
      <c r="F675">
        <v>177</v>
      </c>
      <c r="G675">
        <f t="shared" si="71"/>
        <v>1.77</v>
      </c>
      <c r="H675">
        <v>198</v>
      </c>
      <c r="I675">
        <v>167</v>
      </c>
      <c r="J675">
        <v>66</v>
      </c>
      <c r="K675">
        <v>151</v>
      </c>
      <c r="L675">
        <f t="shared" si="72"/>
        <v>1.51</v>
      </c>
      <c r="M675">
        <v>12480</v>
      </c>
      <c r="N675">
        <f t="shared" si="73"/>
        <v>1248</v>
      </c>
      <c r="O675" s="4">
        <f t="shared" si="74"/>
        <v>826.49006622516561</v>
      </c>
      <c r="P675" t="s">
        <v>19</v>
      </c>
      <c r="Q675">
        <v>129</v>
      </c>
      <c r="R675">
        <f t="shared" si="75"/>
        <v>12.9</v>
      </c>
      <c r="S675">
        <v>35</v>
      </c>
      <c r="T675">
        <f>gym_members_exercise_tracking[[#This Row],[Water_Intake (liters)]]/10</f>
        <v>3.5</v>
      </c>
      <c r="U675">
        <v>4</v>
      </c>
      <c r="V675">
        <v>3</v>
      </c>
      <c r="W675">
        <v>2573</v>
      </c>
      <c r="X675">
        <f t="shared" si="76"/>
        <v>25.73</v>
      </c>
    </row>
    <row r="676" spans="1:24" x14ac:dyDescent="0.3">
      <c r="A676">
        <v>22</v>
      </c>
      <c r="B676">
        <v>675</v>
      </c>
      <c r="C676" t="s">
        <v>17</v>
      </c>
      <c r="D676">
        <v>583</v>
      </c>
      <c r="E676">
        <f t="shared" si="70"/>
        <v>58.3</v>
      </c>
      <c r="F676">
        <v>172</v>
      </c>
      <c r="G676">
        <f t="shared" si="71"/>
        <v>1.72</v>
      </c>
      <c r="H676">
        <v>173</v>
      </c>
      <c r="I676">
        <v>128</v>
      </c>
      <c r="J676">
        <v>63</v>
      </c>
      <c r="K676">
        <v>10</v>
      </c>
      <c r="L676">
        <f t="shared" si="72"/>
        <v>1</v>
      </c>
      <c r="M676">
        <v>6400</v>
      </c>
      <c r="N676">
        <f t="shared" si="73"/>
        <v>640</v>
      </c>
      <c r="O676" s="4">
        <f t="shared" si="74"/>
        <v>640</v>
      </c>
      <c r="P676" t="s">
        <v>16</v>
      </c>
      <c r="Q676">
        <v>326</v>
      </c>
      <c r="R676">
        <f t="shared" si="75"/>
        <v>32.6</v>
      </c>
      <c r="S676">
        <v>16</v>
      </c>
      <c r="T676">
        <f>gym_members_exercise_tracking[[#This Row],[Water_Intake (liters)]]/10</f>
        <v>1.6</v>
      </c>
      <c r="U676">
        <v>3</v>
      </c>
      <c r="V676">
        <v>2</v>
      </c>
      <c r="W676">
        <v>1971</v>
      </c>
      <c r="X676">
        <f t="shared" si="76"/>
        <v>19.71</v>
      </c>
    </row>
    <row r="677" spans="1:24" x14ac:dyDescent="0.3">
      <c r="A677">
        <v>55</v>
      </c>
      <c r="B677">
        <v>676</v>
      </c>
      <c r="C677" t="s">
        <v>17</v>
      </c>
      <c r="D677">
        <v>630</v>
      </c>
      <c r="E677">
        <f t="shared" si="70"/>
        <v>63</v>
      </c>
      <c r="F677">
        <v>17</v>
      </c>
      <c r="G677">
        <f t="shared" si="71"/>
        <v>1.7</v>
      </c>
      <c r="H677">
        <v>187</v>
      </c>
      <c r="I677">
        <v>121</v>
      </c>
      <c r="J677">
        <v>67</v>
      </c>
      <c r="K677">
        <v>132</v>
      </c>
      <c r="L677">
        <f t="shared" si="72"/>
        <v>1.32</v>
      </c>
      <c r="M677">
        <v>7190</v>
      </c>
      <c r="N677">
        <f t="shared" si="73"/>
        <v>719</v>
      </c>
      <c r="O677" s="4">
        <f t="shared" si="74"/>
        <v>544.69696969696963</v>
      </c>
      <c r="P677" t="s">
        <v>20</v>
      </c>
      <c r="Q677">
        <v>349</v>
      </c>
      <c r="R677">
        <f t="shared" si="75"/>
        <v>34.9</v>
      </c>
      <c r="S677">
        <v>25</v>
      </c>
      <c r="T677">
        <f>gym_members_exercise_tracking[[#This Row],[Water_Intake (liters)]]/10</f>
        <v>2.5</v>
      </c>
      <c r="U677">
        <v>3</v>
      </c>
      <c r="V677">
        <v>1</v>
      </c>
      <c r="W677">
        <v>218</v>
      </c>
      <c r="X677">
        <f t="shared" si="76"/>
        <v>21.8</v>
      </c>
    </row>
    <row r="678" spans="1:24" x14ac:dyDescent="0.3">
      <c r="A678">
        <v>20</v>
      </c>
      <c r="B678">
        <v>677</v>
      </c>
      <c r="C678" t="s">
        <v>15</v>
      </c>
      <c r="D678">
        <v>1110</v>
      </c>
      <c r="E678">
        <f t="shared" si="70"/>
        <v>111</v>
      </c>
      <c r="F678">
        <v>194</v>
      </c>
      <c r="G678">
        <f t="shared" si="71"/>
        <v>1.94</v>
      </c>
      <c r="H678">
        <v>170</v>
      </c>
      <c r="I678">
        <v>156</v>
      </c>
      <c r="J678">
        <v>50</v>
      </c>
      <c r="K678">
        <v>102</v>
      </c>
      <c r="L678">
        <f t="shared" si="72"/>
        <v>1.02</v>
      </c>
      <c r="M678">
        <v>8750</v>
      </c>
      <c r="N678">
        <f t="shared" si="73"/>
        <v>875</v>
      </c>
      <c r="O678" s="4">
        <f t="shared" si="74"/>
        <v>857.84313725490199</v>
      </c>
      <c r="P678" t="s">
        <v>19</v>
      </c>
      <c r="Q678">
        <v>276</v>
      </c>
      <c r="R678">
        <f t="shared" si="75"/>
        <v>27.6</v>
      </c>
      <c r="S678">
        <v>33</v>
      </c>
      <c r="T678">
        <f>gym_members_exercise_tracking[[#This Row],[Water_Intake (liters)]]/10</f>
        <v>3.3</v>
      </c>
      <c r="U678">
        <v>4</v>
      </c>
      <c r="V678">
        <v>2</v>
      </c>
      <c r="W678">
        <v>2949</v>
      </c>
      <c r="X678">
        <f t="shared" si="76"/>
        <v>29.49</v>
      </c>
    </row>
    <row r="679" spans="1:24" x14ac:dyDescent="0.3">
      <c r="A679">
        <v>40</v>
      </c>
      <c r="B679">
        <v>678</v>
      </c>
      <c r="C679" t="s">
        <v>17</v>
      </c>
      <c r="D679">
        <v>526</v>
      </c>
      <c r="E679">
        <f t="shared" si="70"/>
        <v>52.6</v>
      </c>
      <c r="F679">
        <v>166</v>
      </c>
      <c r="G679">
        <f t="shared" si="71"/>
        <v>1.66</v>
      </c>
      <c r="H679">
        <v>198</v>
      </c>
      <c r="I679">
        <v>120</v>
      </c>
      <c r="J679">
        <v>71</v>
      </c>
      <c r="K679">
        <v>127</v>
      </c>
      <c r="L679">
        <f t="shared" si="72"/>
        <v>1.27</v>
      </c>
      <c r="M679">
        <v>7620</v>
      </c>
      <c r="N679">
        <f t="shared" si="73"/>
        <v>762</v>
      </c>
      <c r="O679" s="4">
        <f t="shared" si="74"/>
        <v>600</v>
      </c>
      <c r="P679" t="s">
        <v>20</v>
      </c>
      <c r="Q679">
        <v>329</v>
      </c>
      <c r="R679">
        <f t="shared" si="75"/>
        <v>32.9</v>
      </c>
      <c r="S679">
        <v>17</v>
      </c>
      <c r="T679">
        <f>gym_members_exercise_tracking[[#This Row],[Water_Intake (liters)]]/10</f>
        <v>1.7</v>
      </c>
      <c r="U679">
        <v>3</v>
      </c>
      <c r="V679">
        <v>2</v>
      </c>
      <c r="W679">
        <v>1909</v>
      </c>
      <c r="X679">
        <f t="shared" si="76"/>
        <v>19.09</v>
      </c>
    </row>
    <row r="680" spans="1:24" x14ac:dyDescent="0.3">
      <c r="A680">
        <v>54</v>
      </c>
      <c r="B680">
        <v>679</v>
      </c>
      <c r="C680" t="s">
        <v>15</v>
      </c>
      <c r="D680">
        <v>1164</v>
      </c>
      <c r="E680">
        <f t="shared" si="70"/>
        <v>116.4</v>
      </c>
      <c r="F680">
        <v>20</v>
      </c>
      <c r="G680">
        <f t="shared" si="71"/>
        <v>2</v>
      </c>
      <c r="H680">
        <v>184</v>
      </c>
      <c r="I680">
        <v>123</v>
      </c>
      <c r="J680">
        <v>65</v>
      </c>
      <c r="K680">
        <v>113</v>
      </c>
      <c r="L680">
        <f t="shared" si="72"/>
        <v>1.1299999999999999</v>
      </c>
      <c r="M680">
        <v>6880</v>
      </c>
      <c r="N680">
        <f t="shared" si="73"/>
        <v>688</v>
      </c>
      <c r="O680" s="4">
        <f t="shared" si="74"/>
        <v>608.84955752212397</v>
      </c>
      <c r="P680" t="s">
        <v>16</v>
      </c>
      <c r="Q680">
        <v>262</v>
      </c>
      <c r="R680">
        <f t="shared" si="75"/>
        <v>26.2</v>
      </c>
      <c r="S680">
        <v>31</v>
      </c>
      <c r="T680">
        <f>gym_members_exercise_tracking[[#This Row],[Water_Intake (liters)]]/10</f>
        <v>3.1</v>
      </c>
      <c r="U680">
        <v>3</v>
      </c>
      <c r="V680">
        <v>1</v>
      </c>
      <c r="W680">
        <v>291</v>
      </c>
      <c r="X680">
        <f t="shared" si="76"/>
        <v>29.1</v>
      </c>
    </row>
    <row r="681" spans="1:24" x14ac:dyDescent="0.3">
      <c r="A681">
        <v>54</v>
      </c>
      <c r="B681">
        <v>680</v>
      </c>
      <c r="C681" t="s">
        <v>17</v>
      </c>
      <c r="D681">
        <v>756</v>
      </c>
      <c r="E681">
        <f t="shared" si="70"/>
        <v>75.599999999999994</v>
      </c>
      <c r="F681">
        <v>161</v>
      </c>
      <c r="G681">
        <f t="shared" si="71"/>
        <v>1.61</v>
      </c>
      <c r="H681">
        <v>180</v>
      </c>
      <c r="I681">
        <v>155</v>
      </c>
      <c r="J681">
        <v>52</v>
      </c>
      <c r="K681">
        <v>141</v>
      </c>
      <c r="L681">
        <f t="shared" si="72"/>
        <v>1.41</v>
      </c>
      <c r="M681">
        <v>9830</v>
      </c>
      <c r="N681">
        <f t="shared" si="73"/>
        <v>983</v>
      </c>
      <c r="O681" s="4">
        <f t="shared" si="74"/>
        <v>697.16312056737593</v>
      </c>
      <c r="P681" t="s">
        <v>16</v>
      </c>
      <c r="Q681">
        <v>349</v>
      </c>
      <c r="R681">
        <f t="shared" si="75"/>
        <v>34.9</v>
      </c>
      <c r="S681">
        <v>25</v>
      </c>
      <c r="T681">
        <f>gym_members_exercise_tracking[[#This Row],[Water_Intake (liters)]]/10</f>
        <v>2.5</v>
      </c>
      <c r="U681">
        <v>4</v>
      </c>
      <c r="V681">
        <v>2</v>
      </c>
      <c r="W681">
        <v>2917</v>
      </c>
      <c r="X681">
        <f t="shared" si="76"/>
        <v>29.17</v>
      </c>
    </row>
    <row r="682" spans="1:24" x14ac:dyDescent="0.3">
      <c r="A682">
        <v>27</v>
      </c>
      <c r="B682">
        <v>681</v>
      </c>
      <c r="C682" t="s">
        <v>15</v>
      </c>
      <c r="D682">
        <v>616</v>
      </c>
      <c r="E682">
        <f t="shared" si="70"/>
        <v>61.6</v>
      </c>
      <c r="F682">
        <v>18</v>
      </c>
      <c r="G682">
        <f t="shared" si="71"/>
        <v>1.8</v>
      </c>
      <c r="H682">
        <v>169</v>
      </c>
      <c r="I682">
        <v>144</v>
      </c>
      <c r="J682">
        <v>72</v>
      </c>
      <c r="K682">
        <v>148</v>
      </c>
      <c r="L682">
        <f t="shared" si="72"/>
        <v>1.48</v>
      </c>
      <c r="M682">
        <v>11720</v>
      </c>
      <c r="N682">
        <f t="shared" si="73"/>
        <v>1172</v>
      </c>
      <c r="O682" s="4">
        <f t="shared" si="74"/>
        <v>791.89189189189187</v>
      </c>
      <c r="P682" t="s">
        <v>16</v>
      </c>
      <c r="Q682">
        <v>264</v>
      </c>
      <c r="R682">
        <f t="shared" si="75"/>
        <v>26.4</v>
      </c>
      <c r="S682">
        <v>31</v>
      </c>
      <c r="T682">
        <f>gym_members_exercise_tracking[[#This Row],[Water_Intake (liters)]]/10</f>
        <v>3.1</v>
      </c>
      <c r="U682">
        <v>2</v>
      </c>
      <c r="V682">
        <v>1</v>
      </c>
      <c r="W682">
        <v>1901</v>
      </c>
      <c r="X682">
        <f t="shared" si="76"/>
        <v>19.010000000000002</v>
      </c>
    </row>
    <row r="683" spans="1:24" x14ac:dyDescent="0.3">
      <c r="A683">
        <v>27</v>
      </c>
      <c r="B683">
        <v>682</v>
      </c>
      <c r="C683" t="s">
        <v>15</v>
      </c>
      <c r="D683">
        <v>1080</v>
      </c>
      <c r="E683">
        <f t="shared" si="70"/>
        <v>108</v>
      </c>
      <c r="F683">
        <v>18</v>
      </c>
      <c r="G683">
        <f t="shared" si="71"/>
        <v>1.8</v>
      </c>
      <c r="H683">
        <v>174</v>
      </c>
      <c r="I683">
        <v>122</v>
      </c>
      <c r="J683">
        <v>70</v>
      </c>
      <c r="K683">
        <v>138</v>
      </c>
      <c r="L683">
        <f t="shared" si="72"/>
        <v>1.38</v>
      </c>
      <c r="M683">
        <v>9260</v>
      </c>
      <c r="N683">
        <f t="shared" si="73"/>
        <v>926</v>
      </c>
      <c r="O683" s="4">
        <f t="shared" si="74"/>
        <v>671.01449275362324</v>
      </c>
      <c r="P683" t="s">
        <v>19</v>
      </c>
      <c r="Q683">
        <v>286</v>
      </c>
      <c r="R683">
        <f t="shared" si="75"/>
        <v>28.6</v>
      </c>
      <c r="S683">
        <v>25</v>
      </c>
      <c r="T683">
        <f>gym_members_exercise_tracking[[#This Row],[Water_Intake (liters)]]/10</f>
        <v>2.5</v>
      </c>
      <c r="U683">
        <v>4</v>
      </c>
      <c r="V683">
        <v>2</v>
      </c>
      <c r="W683">
        <v>3333</v>
      </c>
      <c r="X683">
        <f t="shared" si="76"/>
        <v>33.33</v>
      </c>
    </row>
    <row r="684" spans="1:24" x14ac:dyDescent="0.3">
      <c r="A684">
        <v>36</v>
      </c>
      <c r="B684">
        <v>683</v>
      </c>
      <c r="C684" t="s">
        <v>17</v>
      </c>
      <c r="D684">
        <v>593</v>
      </c>
      <c r="E684">
        <f t="shared" si="70"/>
        <v>59.3</v>
      </c>
      <c r="F684">
        <v>175</v>
      </c>
      <c r="G684">
        <f t="shared" si="71"/>
        <v>1.75</v>
      </c>
      <c r="H684">
        <v>178</v>
      </c>
      <c r="I684">
        <v>128</v>
      </c>
      <c r="J684">
        <v>58</v>
      </c>
      <c r="K684">
        <v>99</v>
      </c>
      <c r="L684">
        <f t="shared" si="72"/>
        <v>9.9</v>
      </c>
      <c r="M684">
        <v>6340</v>
      </c>
      <c r="N684">
        <f t="shared" si="73"/>
        <v>634</v>
      </c>
      <c r="O684" s="4">
        <f t="shared" si="74"/>
        <v>64.040404040404042</v>
      </c>
      <c r="P684" t="s">
        <v>20</v>
      </c>
      <c r="Q684">
        <v>345</v>
      </c>
      <c r="R684">
        <f t="shared" si="75"/>
        <v>34.5</v>
      </c>
      <c r="S684">
        <v>23</v>
      </c>
      <c r="T684">
        <f>gym_members_exercise_tracking[[#This Row],[Water_Intake (liters)]]/10</f>
        <v>2.2999999999999998</v>
      </c>
      <c r="U684">
        <v>3</v>
      </c>
      <c r="V684">
        <v>1</v>
      </c>
      <c r="W684">
        <v>1936</v>
      </c>
      <c r="X684">
        <f t="shared" si="76"/>
        <v>19.36</v>
      </c>
    </row>
    <row r="685" spans="1:24" x14ac:dyDescent="0.3">
      <c r="A685">
        <v>34</v>
      </c>
      <c r="B685">
        <v>684</v>
      </c>
      <c r="C685" t="s">
        <v>15</v>
      </c>
      <c r="D685">
        <v>757</v>
      </c>
      <c r="E685">
        <f t="shared" si="70"/>
        <v>75.7</v>
      </c>
      <c r="F685">
        <v>194</v>
      </c>
      <c r="G685">
        <f t="shared" si="71"/>
        <v>1.94</v>
      </c>
      <c r="H685">
        <v>181</v>
      </c>
      <c r="I685">
        <v>141</v>
      </c>
      <c r="J685">
        <v>72</v>
      </c>
      <c r="K685">
        <v>118</v>
      </c>
      <c r="L685">
        <f t="shared" si="72"/>
        <v>1.18</v>
      </c>
      <c r="M685">
        <v>9150</v>
      </c>
      <c r="N685">
        <f t="shared" si="73"/>
        <v>915</v>
      </c>
      <c r="O685" s="4">
        <f t="shared" si="74"/>
        <v>775.42372881355936</v>
      </c>
      <c r="P685" t="s">
        <v>20</v>
      </c>
      <c r="Q685">
        <v>293</v>
      </c>
      <c r="R685">
        <f t="shared" si="75"/>
        <v>29.3</v>
      </c>
      <c r="S685">
        <v>24</v>
      </c>
      <c r="T685">
        <f>gym_members_exercise_tracking[[#This Row],[Water_Intake (liters)]]/10</f>
        <v>2.4</v>
      </c>
      <c r="U685">
        <v>4</v>
      </c>
      <c r="V685">
        <v>2</v>
      </c>
      <c r="W685">
        <v>2011</v>
      </c>
      <c r="X685">
        <f t="shared" si="76"/>
        <v>20.11</v>
      </c>
    </row>
    <row r="686" spans="1:24" x14ac:dyDescent="0.3">
      <c r="A686">
        <v>38</v>
      </c>
      <c r="B686">
        <v>685</v>
      </c>
      <c r="C686" t="s">
        <v>17</v>
      </c>
      <c r="D686">
        <v>563</v>
      </c>
      <c r="E686">
        <f t="shared" si="70"/>
        <v>56.3</v>
      </c>
      <c r="F686">
        <v>16</v>
      </c>
      <c r="G686">
        <f t="shared" si="71"/>
        <v>1.6</v>
      </c>
      <c r="H686">
        <v>180</v>
      </c>
      <c r="I686">
        <v>142</v>
      </c>
      <c r="J686">
        <v>53</v>
      </c>
      <c r="K686">
        <v>121</v>
      </c>
      <c r="L686">
        <f t="shared" si="72"/>
        <v>1.21</v>
      </c>
      <c r="M686">
        <v>8590</v>
      </c>
      <c r="N686">
        <f t="shared" si="73"/>
        <v>859</v>
      </c>
      <c r="O686" s="4">
        <f t="shared" si="74"/>
        <v>709.91735537190084</v>
      </c>
      <c r="P686" t="s">
        <v>16</v>
      </c>
      <c r="Q686">
        <v>288</v>
      </c>
      <c r="R686">
        <f t="shared" si="75"/>
        <v>28.8</v>
      </c>
      <c r="S686">
        <v>19</v>
      </c>
      <c r="T686">
        <f>gym_members_exercise_tracking[[#This Row],[Water_Intake (liters)]]/10</f>
        <v>1.9</v>
      </c>
      <c r="U686">
        <v>4</v>
      </c>
      <c r="V686">
        <v>2</v>
      </c>
      <c r="W686">
        <v>2199</v>
      </c>
      <c r="X686">
        <f t="shared" si="76"/>
        <v>21.99</v>
      </c>
    </row>
    <row r="687" spans="1:24" x14ac:dyDescent="0.3">
      <c r="A687">
        <v>31</v>
      </c>
      <c r="B687">
        <v>686</v>
      </c>
      <c r="C687" t="s">
        <v>17</v>
      </c>
      <c r="D687">
        <v>582</v>
      </c>
      <c r="E687">
        <f t="shared" si="70"/>
        <v>58.2</v>
      </c>
      <c r="F687">
        <v>173</v>
      </c>
      <c r="G687">
        <f t="shared" si="71"/>
        <v>1.73</v>
      </c>
      <c r="H687">
        <v>191</v>
      </c>
      <c r="I687">
        <v>131</v>
      </c>
      <c r="J687">
        <v>70</v>
      </c>
      <c r="K687">
        <v>117</v>
      </c>
      <c r="L687">
        <f t="shared" si="72"/>
        <v>1.17</v>
      </c>
      <c r="M687">
        <v>7660</v>
      </c>
      <c r="N687">
        <f t="shared" si="73"/>
        <v>766</v>
      </c>
      <c r="O687" s="4">
        <f t="shared" si="74"/>
        <v>654.70085470085473</v>
      </c>
      <c r="P687" t="s">
        <v>16</v>
      </c>
      <c r="Q687">
        <v>258</v>
      </c>
      <c r="R687">
        <f t="shared" si="75"/>
        <v>25.8</v>
      </c>
      <c r="S687">
        <v>18</v>
      </c>
      <c r="T687">
        <f>gym_members_exercise_tracking[[#This Row],[Water_Intake (liters)]]/10</f>
        <v>1.8</v>
      </c>
      <c r="U687">
        <v>3</v>
      </c>
      <c r="V687">
        <v>2</v>
      </c>
      <c r="W687">
        <v>1945</v>
      </c>
      <c r="X687">
        <f t="shared" si="76"/>
        <v>19.45</v>
      </c>
    </row>
    <row r="688" spans="1:24" x14ac:dyDescent="0.3">
      <c r="A688">
        <v>26</v>
      </c>
      <c r="B688">
        <v>687</v>
      </c>
      <c r="C688" t="s">
        <v>15</v>
      </c>
      <c r="D688">
        <v>557</v>
      </c>
      <c r="E688">
        <f t="shared" si="70"/>
        <v>55.7</v>
      </c>
      <c r="F688">
        <v>168</v>
      </c>
      <c r="G688">
        <f t="shared" si="71"/>
        <v>1.68</v>
      </c>
      <c r="H688">
        <v>182</v>
      </c>
      <c r="I688">
        <v>129</v>
      </c>
      <c r="J688">
        <v>54</v>
      </c>
      <c r="K688">
        <v>113</v>
      </c>
      <c r="L688">
        <f t="shared" si="72"/>
        <v>1.1299999999999999</v>
      </c>
      <c r="M688">
        <v>8020</v>
      </c>
      <c r="N688">
        <f t="shared" si="73"/>
        <v>802</v>
      </c>
      <c r="O688" s="4">
        <f t="shared" si="74"/>
        <v>709.73451327433634</v>
      </c>
      <c r="P688" t="s">
        <v>16</v>
      </c>
      <c r="Q688">
        <v>217</v>
      </c>
      <c r="R688">
        <f t="shared" si="75"/>
        <v>21.7</v>
      </c>
      <c r="S688">
        <v>29</v>
      </c>
      <c r="T688">
        <f>gym_members_exercise_tracking[[#This Row],[Water_Intake (liters)]]/10</f>
        <v>2.9</v>
      </c>
      <c r="U688">
        <v>3</v>
      </c>
      <c r="V688">
        <v>1</v>
      </c>
      <c r="W688">
        <v>1973</v>
      </c>
      <c r="X688">
        <f t="shared" si="76"/>
        <v>19.73</v>
      </c>
    </row>
    <row r="689" spans="1:24" x14ac:dyDescent="0.3">
      <c r="A689">
        <v>18</v>
      </c>
      <c r="B689">
        <v>688</v>
      </c>
      <c r="C689" t="s">
        <v>15</v>
      </c>
      <c r="D689">
        <v>1259</v>
      </c>
      <c r="E689">
        <f t="shared" si="70"/>
        <v>125.9</v>
      </c>
      <c r="F689">
        <v>167</v>
      </c>
      <c r="G689">
        <f t="shared" si="71"/>
        <v>1.67</v>
      </c>
      <c r="H689">
        <v>172</v>
      </c>
      <c r="I689">
        <v>153</v>
      </c>
      <c r="J689">
        <v>60</v>
      </c>
      <c r="K689">
        <v>146</v>
      </c>
      <c r="L689">
        <f t="shared" si="72"/>
        <v>1.46</v>
      </c>
      <c r="M689">
        <v>12290</v>
      </c>
      <c r="N689">
        <f t="shared" si="73"/>
        <v>1229</v>
      </c>
      <c r="O689" s="4">
        <f t="shared" si="74"/>
        <v>841.78082191780823</v>
      </c>
      <c r="P689" t="s">
        <v>16</v>
      </c>
      <c r="Q689">
        <v>206</v>
      </c>
      <c r="R689">
        <f t="shared" si="75"/>
        <v>20.6</v>
      </c>
      <c r="S689">
        <v>22</v>
      </c>
      <c r="T689">
        <f>gym_members_exercise_tracking[[#This Row],[Water_Intake (liters)]]/10</f>
        <v>2.2000000000000002</v>
      </c>
      <c r="U689">
        <v>3</v>
      </c>
      <c r="V689">
        <v>2</v>
      </c>
      <c r="W689">
        <v>4514</v>
      </c>
      <c r="X689">
        <f t="shared" si="76"/>
        <v>45.14</v>
      </c>
    </row>
    <row r="690" spans="1:24" x14ac:dyDescent="0.3">
      <c r="A690">
        <v>30</v>
      </c>
      <c r="B690">
        <v>689</v>
      </c>
      <c r="C690" t="s">
        <v>17</v>
      </c>
      <c r="D690">
        <v>627</v>
      </c>
      <c r="E690">
        <f t="shared" si="70"/>
        <v>62.7</v>
      </c>
      <c r="F690">
        <v>167</v>
      </c>
      <c r="G690">
        <f t="shared" si="71"/>
        <v>1.67</v>
      </c>
      <c r="H690">
        <v>164</v>
      </c>
      <c r="I690">
        <v>162</v>
      </c>
      <c r="J690">
        <v>70</v>
      </c>
      <c r="K690">
        <v>102</v>
      </c>
      <c r="L690">
        <f t="shared" si="72"/>
        <v>1.02</v>
      </c>
      <c r="M690">
        <v>8260</v>
      </c>
      <c r="N690">
        <f t="shared" si="73"/>
        <v>826</v>
      </c>
      <c r="O690" s="4">
        <f t="shared" si="74"/>
        <v>809.8039215686274</v>
      </c>
      <c r="P690" t="s">
        <v>18</v>
      </c>
      <c r="Q690">
        <v>261</v>
      </c>
      <c r="R690">
        <f t="shared" si="75"/>
        <v>26.1</v>
      </c>
      <c r="S690">
        <v>26</v>
      </c>
      <c r="T690">
        <f>gym_members_exercise_tracking[[#This Row],[Water_Intake (liters)]]/10</f>
        <v>2.6</v>
      </c>
      <c r="U690">
        <v>4</v>
      </c>
      <c r="V690">
        <v>2</v>
      </c>
      <c r="W690">
        <v>2248</v>
      </c>
      <c r="X690">
        <f t="shared" si="76"/>
        <v>22.48</v>
      </c>
    </row>
    <row r="691" spans="1:24" x14ac:dyDescent="0.3">
      <c r="A691">
        <v>21</v>
      </c>
      <c r="B691">
        <v>690</v>
      </c>
      <c r="C691" t="s">
        <v>15</v>
      </c>
      <c r="D691">
        <v>866</v>
      </c>
      <c r="E691">
        <f t="shared" si="70"/>
        <v>86.6</v>
      </c>
      <c r="F691">
        <v>186</v>
      </c>
      <c r="G691">
        <f t="shared" si="71"/>
        <v>1.86</v>
      </c>
      <c r="H691">
        <v>163</v>
      </c>
      <c r="I691">
        <v>129</v>
      </c>
      <c r="J691">
        <v>58</v>
      </c>
      <c r="K691">
        <v>137</v>
      </c>
      <c r="L691">
        <f t="shared" si="72"/>
        <v>1.37</v>
      </c>
      <c r="M691">
        <v>9720</v>
      </c>
      <c r="N691">
        <f t="shared" si="73"/>
        <v>972</v>
      </c>
      <c r="O691" s="4">
        <f t="shared" si="74"/>
        <v>709.48905109489044</v>
      </c>
      <c r="P691" t="s">
        <v>18</v>
      </c>
      <c r="Q691">
        <v>218</v>
      </c>
      <c r="R691">
        <f t="shared" si="75"/>
        <v>21.8</v>
      </c>
      <c r="S691">
        <v>26</v>
      </c>
      <c r="T691">
        <f>gym_members_exercise_tracking[[#This Row],[Water_Intake (liters)]]/10</f>
        <v>2.6</v>
      </c>
      <c r="U691">
        <v>3</v>
      </c>
      <c r="V691">
        <v>2</v>
      </c>
      <c r="W691">
        <v>2503</v>
      </c>
      <c r="X691">
        <f t="shared" si="76"/>
        <v>25.03</v>
      </c>
    </row>
    <row r="692" spans="1:24" x14ac:dyDescent="0.3">
      <c r="A692">
        <v>18</v>
      </c>
      <c r="B692">
        <v>691</v>
      </c>
      <c r="C692" t="s">
        <v>15</v>
      </c>
      <c r="D692">
        <v>645</v>
      </c>
      <c r="E692">
        <f t="shared" si="70"/>
        <v>64.5</v>
      </c>
      <c r="F692">
        <v>182</v>
      </c>
      <c r="G692">
        <f t="shared" si="71"/>
        <v>1.82</v>
      </c>
      <c r="H692">
        <v>187</v>
      </c>
      <c r="I692">
        <v>149</v>
      </c>
      <c r="J692">
        <v>52</v>
      </c>
      <c r="K692">
        <v>12</v>
      </c>
      <c r="L692">
        <f t="shared" si="72"/>
        <v>1.2</v>
      </c>
      <c r="M692">
        <v>9830</v>
      </c>
      <c r="N692">
        <f t="shared" si="73"/>
        <v>983</v>
      </c>
      <c r="O692" s="4">
        <f t="shared" si="74"/>
        <v>819.16666666666674</v>
      </c>
      <c r="P692" t="s">
        <v>18</v>
      </c>
      <c r="Q692">
        <v>234</v>
      </c>
      <c r="R692">
        <f t="shared" si="75"/>
        <v>23.4</v>
      </c>
      <c r="S692">
        <v>24</v>
      </c>
      <c r="T692">
        <f>gym_members_exercise_tracking[[#This Row],[Water_Intake (liters)]]/10</f>
        <v>2.4</v>
      </c>
      <c r="U692">
        <v>3</v>
      </c>
      <c r="V692">
        <v>2</v>
      </c>
      <c r="W692">
        <v>1947</v>
      </c>
      <c r="X692">
        <f t="shared" si="76"/>
        <v>19.47</v>
      </c>
    </row>
    <row r="693" spans="1:24" x14ac:dyDescent="0.3">
      <c r="A693">
        <v>57</v>
      </c>
      <c r="B693">
        <v>692</v>
      </c>
      <c r="C693" t="s">
        <v>15</v>
      </c>
      <c r="D693">
        <v>766</v>
      </c>
      <c r="E693">
        <f t="shared" si="70"/>
        <v>76.599999999999994</v>
      </c>
      <c r="F693">
        <v>186</v>
      </c>
      <c r="G693">
        <f t="shared" si="71"/>
        <v>1.86</v>
      </c>
      <c r="H693">
        <v>173</v>
      </c>
      <c r="I693">
        <v>141</v>
      </c>
      <c r="J693">
        <v>55</v>
      </c>
      <c r="K693">
        <v>114</v>
      </c>
      <c r="L693">
        <f t="shared" si="72"/>
        <v>1.1399999999999999</v>
      </c>
      <c r="M693">
        <v>7960</v>
      </c>
      <c r="N693">
        <f t="shared" si="73"/>
        <v>796</v>
      </c>
      <c r="O693" s="4">
        <f t="shared" si="74"/>
        <v>698.24561403508778</v>
      </c>
      <c r="P693" t="s">
        <v>16</v>
      </c>
      <c r="Q693">
        <v>254</v>
      </c>
      <c r="R693">
        <f t="shared" si="75"/>
        <v>25.4</v>
      </c>
      <c r="S693">
        <v>28</v>
      </c>
      <c r="T693">
        <f>gym_members_exercise_tracking[[#This Row],[Water_Intake (liters)]]/10</f>
        <v>2.8</v>
      </c>
      <c r="U693">
        <v>4</v>
      </c>
      <c r="V693">
        <v>2</v>
      </c>
      <c r="W693">
        <v>2214</v>
      </c>
      <c r="X693">
        <f t="shared" si="76"/>
        <v>22.14</v>
      </c>
    </row>
    <row r="694" spans="1:24" x14ac:dyDescent="0.3">
      <c r="A694">
        <v>49</v>
      </c>
      <c r="B694">
        <v>693</v>
      </c>
      <c r="C694" t="s">
        <v>15</v>
      </c>
      <c r="D694">
        <v>814</v>
      </c>
      <c r="E694">
        <f t="shared" si="70"/>
        <v>81.400000000000006</v>
      </c>
      <c r="F694">
        <v>183</v>
      </c>
      <c r="G694">
        <f t="shared" si="71"/>
        <v>1.83</v>
      </c>
      <c r="H694">
        <v>167</v>
      </c>
      <c r="I694">
        <v>125</v>
      </c>
      <c r="J694">
        <v>73</v>
      </c>
      <c r="K694">
        <v>198</v>
      </c>
      <c r="L694">
        <f t="shared" si="72"/>
        <v>1.98</v>
      </c>
      <c r="M694">
        <v>12250</v>
      </c>
      <c r="N694">
        <f t="shared" si="73"/>
        <v>1225</v>
      </c>
      <c r="O694" s="4">
        <f t="shared" si="74"/>
        <v>618.68686868686871</v>
      </c>
      <c r="P694" t="s">
        <v>16</v>
      </c>
      <c r="Q694">
        <v>136</v>
      </c>
      <c r="R694">
        <f t="shared" si="75"/>
        <v>13.6</v>
      </c>
      <c r="S694">
        <v>35</v>
      </c>
      <c r="T694">
        <f>gym_members_exercise_tracking[[#This Row],[Water_Intake (liters)]]/10</f>
        <v>3.5</v>
      </c>
      <c r="U694">
        <v>5</v>
      </c>
      <c r="V694">
        <v>3</v>
      </c>
      <c r="W694">
        <v>2431</v>
      </c>
      <c r="X694">
        <f t="shared" si="76"/>
        <v>24.31</v>
      </c>
    </row>
    <row r="695" spans="1:24" x14ac:dyDescent="0.3">
      <c r="A695">
        <v>51</v>
      </c>
      <c r="B695">
        <v>694</v>
      </c>
      <c r="C695" t="s">
        <v>15</v>
      </c>
      <c r="D695">
        <v>607</v>
      </c>
      <c r="E695">
        <f t="shared" si="70"/>
        <v>60.7</v>
      </c>
      <c r="F695">
        <v>171</v>
      </c>
      <c r="G695">
        <f t="shared" si="71"/>
        <v>1.71</v>
      </c>
      <c r="H695">
        <v>168</v>
      </c>
      <c r="I695">
        <v>169</v>
      </c>
      <c r="J695">
        <v>60</v>
      </c>
      <c r="K695">
        <v>114</v>
      </c>
      <c r="L695">
        <f t="shared" si="72"/>
        <v>1.1399999999999999</v>
      </c>
      <c r="M695">
        <v>9540</v>
      </c>
      <c r="N695">
        <f t="shared" si="73"/>
        <v>954</v>
      </c>
      <c r="O695" s="4">
        <f t="shared" si="74"/>
        <v>836.84210526315792</v>
      </c>
      <c r="P695" t="s">
        <v>20</v>
      </c>
      <c r="Q695">
        <v>221</v>
      </c>
      <c r="R695">
        <f t="shared" si="75"/>
        <v>22.1</v>
      </c>
      <c r="S695">
        <v>25</v>
      </c>
      <c r="T695">
        <f>gym_members_exercise_tracking[[#This Row],[Water_Intake (liters)]]/10</f>
        <v>2.5</v>
      </c>
      <c r="U695">
        <v>2</v>
      </c>
      <c r="V695">
        <v>1</v>
      </c>
      <c r="W695">
        <v>2076</v>
      </c>
      <c r="X695">
        <f t="shared" si="76"/>
        <v>20.76</v>
      </c>
    </row>
    <row r="696" spans="1:24" x14ac:dyDescent="0.3">
      <c r="A696">
        <v>45</v>
      </c>
      <c r="B696">
        <v>695</v>
      </c>
      <c r="C696" t="s">
        <v>17</v>
      </c>
      <c r="D696">
        <v>572</v>
      </c>
      <c r="E696">
        <f t="shared" si="70"/>
        <v>57.2</v>
      </c>
      <c r="F696">
        <v>155</v>
      </c>
      <c r="G696">
        <f t="shared" si="71"/>
        <v>1.55</v>
      </c>
      <c r="H696">
        <v>194</v>
      </c>
      <c r="I696">
        <v>121</v>
      </c>
      <c r="J696">
        <v>58</v>
      </c>
      <c r="K696">
        <v>167</v>
      </c>
      <c r="L696">
        <f t="shared" si="72"/>
        <v>1.67</v>
      </c>
      <c r="M696">
        <v>9090</v>
      </c>
      <c r="N696">
        <f t="shared" si="73"/>
        <v>909</v>
      </c>
      <c r="O696" s="4">
        <f t="shared" si="74"/>
        <v>544.31137724550899</v>
      </c>
      <c r="P696" t="s">
        <v>19</v>
      </c>
      <c r="Q696">
        <v>184</v>
      </c>
      <c r="R696">
        <f t="shared" si="75"/>
        <v>18.399999999999999</v>
      </c>
      <c r="S696">
        <v>27</v>
      </c>
      <c r="T696">
        <f>gym_members_exercise_tracking[[#This Row],[Water_Intake (liters)]]/10</f>
        <v>2.7</v>
      </c>
      <c r="U696">
        <v>5</v>
      </c>
      <c r="V696">
        <v>3</v>
      </c>
      <c r="W696">
        <v>2381</v>
      </c>
      <c r="X696">
        <f t="shared" si="76"/>
        <v>23.81</v>
      </c>
    </row>
    <row r="697" spans="1:24" x14ac:dyDescent="0.3">
      <c r="A697">
        <v>48</v>
      </c>
      <c r="B697">
        <v>696</v>
      </c>
      <c r="C697" t="s">
        <v>17</v>
      </c>
      <c r="D697">
        <v>730</v>
      </c>
      <c r="E697">
        <f t="shared" si="70"/>
        <v>73</v>
      </c>
      <c r="F697">
        <v>159</v>
      </c>
      <c r="G697">
        <f t="shared" si="71"/>
        <v>1.59</v>
      </c>
      <c r="H697">
        <v>196</v>
      </c>
      <c r="I697">
        <v>149</v>
      </c>
      <c r="J697">
        <v>64</v>
      </c>
      <c r="K697">
        <v>119</v>
      </c>
      <c r="L697">
        <f t="shared" si="72"/>
        <v>1.19</v>
      </c>
      <c r="M697">
        <v>7980</v>
      </c>
      <c r="N697">
        <f t="shared" si="73"/>
        <v>798</v>
      </c>
      <c r="O697" s="4">
        <f t="shared" si="74"/>
        <v>670.58823529411768</v>
      </c>
      <c r="P697" t="s">
        <v>20</v>
      </c>
      <c r="Q697">
        <v>320</v>
      </c>
      <c r="R697">
        <f t="shared" si="75"/>
        <v>32</v>
      </c>
      <c r="S697">
        <v>21</v>
      </c>
      <c r="T697">
        <f>gym_members_exercise_tracking[[#This Row],[Water_Intake (liters)]]/10</f>
        <v>2.1</v>
      </c>
      <c r="U697">
        <v>3</v>
      </c>
      <c r="V697">
        <v>2</v>
      </c>
      <c r="W697">
        <v>2888</v>
      </c>
      <c r="X697">
        <f t="shared" si="76"/>
        <v>28.88</v>
      </c>
    </row>
    <row r="698" spans="1:24" x14ac:dyDescent="0.3">
      <c r="A698">
        <v>25</v>
      </c>
      <c r="B698">
        <v>697</v>
      </c>
      <c r="C698" t="s">
        <v>15</v>
      </c>
      <c r="D698">
        <v>1238</v>
      </c>
      <c r="E698">
        <f t="shared" si="70"/>
        <v>123.8</v>
      </c>
      <c r="F698">
        <v>199</v>
      </c>
      <c r="G698">
        <f t="shared" si="71"/>
        <v>1.99</v>
      </c>
      <c r="H698">
        <v>180</v>
      </c>
      <c r="I698">
        <v>121</v>
      </c>
      <c r="J698">
        <v>72</v>
      </c>
      <c r="K698">
        <v>113</v>
      </c>
      <c r="L698">
        <f t="shared" si="72"/>
        <v>1.1299999999999999</v>
      </c>
      <c r="M698">
        <v>7520</v>
      </c>
      <c r="N698">
        <f t="shared" si="73"/>
        <v>752</v>
      </c>
      <c r="O698" s="4">
        <f t="shared" si="74"/>
        <v>665.48672566371692</v>
      </c>
      <c r="P698" t="s">
        <v>18</v>
      </c>
      <c r="Q698">
        <v>256</v>
      </c>
      <c r="R698">
        <f t="shared" si="75"/>
        <v>25.6</v>
      </c>
      <c r="S698">
        <v>26</v>
      </c>
      <c r="T698">
        <f>gym_members_exercise_tracking[[#This Row],[Water_Intake (liters)]]/10</f>
        <v>2.6</v>
      </c>
      <c r="U698">
        <v>3</v>
      </c>
      <c r="V698">
        <v>1</v>
      </c>
      <c r="W698">
        <v>3126</v>
      </c>
      <c r="X698">
        <f t="shared" si="76"/>
        <v>31.26</v>
      </c>
    </row>
    <row r="699" spans="1:24" x14ac:dyDescent="0.3">
      <c r="A699">
        <v>56</v>
      </c>
      <c r="B699">
        <v>698</v>
      </c>
      <c r="C699" t="s">
        <v>15</v>
      </c>
      <c r="D699">
        <v>936</v>
      </c>
      <c r="E699">
        <f t="shared" si="70"/>
        <v>93.6</v>
      </c>
      <c r="F699">
        <v>166</v>
      </c>
      <c r="G699">
        <f t="shared" si="71"/>
        <v>1.66</v>
      </c>
      <c r="H699">
        <v>177</v>
      </c>
      <c r="I699">
        <v>151</v>
      </c>
      <c r="J699">
        <v>52</v>
      </c>
      <c r="K699">
        <v>137</v>
      </c>
      <c r="L699">
        <f t="shared" si="72"/>
        <v>1.37</v>
      </c>
      <c r="M699">
        <v>10240</v>
      </c>
      <c r="N699">
        <f t="shared" si="73"/>
        <v>1024</v>
      </c>
      <c r="O699" s="4">
        <f t="shared" si="74"/>
        <v>747.44525547445255</v>
      </c>
      <c r="P699" t="s">
        <v>20</v>
      </c>
      <c r="Q699">
        <v>290</v>
      </c>
      <c r="R699">
        <f t="shared" si="75"/>
        <v>29</v>
      </c>
      <c r="S699">
        <v>22</v>
      </c>
      <c r="T699">
        <f>gym_members_exercise_tracking[[#This Row],[Water_Intake (liters)]]/10</f>
        <v>2.2000000000000002</v>
      </c>
      <c r="U699">
        <v>2</v>
      </c>
      <c r="V699">
        <v>1</v>
      </c>
      <c r="W699">
        <v>3397</v>
      </c>
      <c r="X699">
        <f t="shared" si="76"/>
        <v>33.97</v>
      </c>
    </row>
    <row r="700" spans="1:24" x14ac:dyDescent="0.3">
      <c r="A700">
        <v>43</v>
      </c>
      <c r="B700">
        <v>699</v>
      </c>
      <c r="C700" t="s">
        <v>15</v>
      </c>
      <c r="D700">
        <v>768</v>
      </c>
      <c r="E700">
        <f t="shared" si="70"/>
        <v>76.8</v>
      </c>
      <c r="F700">
        <v>192</v>
      </c>
      <c r="G700">
        <f t="shared" si="71"/>
        <v>1.92</v>
      </c>
      <c r="H700">
        <v>192</v>
      </c>
      <c r="I700">
        <v>161</v>
      </c>
      <c r="J700">
        <v>50</v>
      </c>
      <c r="K700">
        <v>124</v>
      </c>
      <c r="L700">
        <f t="shared" si="72"/>
        <v>1.24</v>
      </c>
      <c r="M700">
        <v>9880</v>
      </c>
      <c r="N700">
        <f t="shared" si="73"/>
        <v>988</v>
      </c>
      <c r="O700" s="4">
        <f t="shared" si="74"/>
        <v>796.77419354838707</v>
      </c>
      <c r="P700" t="s">
        <v>16</v>
      </c>
      <c r="Q700">
        <v>211</v>
      </c>
      <c r="R700">
        <f t="shared" si="75"/>
        <v>21.1</v>
      </c>
      <c r="S700">
        <v>25</v>
      </c>
      <c r="T700">
        <f>gym_members_exercise_tracking[[#This Row],[Water_Intake (liters)]]/10</f>
        <v>2.5</v>
      </c>
      <c r="U700">
        <v>3</v>
      </c>
      <c r="V700">
        <v>1</v>
      </c>
      <c r="W700">
        <v>2083</v>
      </c>
      <c r="X700">
        <f t="shared" si="76"/>
        <v>20.83</v>
      </c>
    </row>
    <row r="701" spans="1:24" x14ac:dyDescent="0.3">
      <c r="A701">
        <v>51</v>
      </c>
      <c r="B701">
        <v>700</v>
      </c>
      <c r="C701" t="s">
        <v>17</v>
      </c>
      <c r="D701">
        <v>547</v>
      </c>
      <c r="E701">
        <f t="shared" si="70"/>
        <v>54.7</v>
      </c>
      <c r="F701">
        <v>153</v>
      </c>
      <c r="G701">
        <f t="shared" si="71"/>
        <v>1.53</v>
      </c>
      <c r="H701">
        <v>167</v>
      </c>
      <c r="I701">
        <v>135</v>
      </c>
      <c r="J701">
        <v>69</v>
      </c>
      <c r="K701">
        <v>111</v>
      </c>
      <c r="L701">
        <f t="shared" si="72"/>
        <v>1.1100000000000001</v>
      </c>
      <c r="M701">
        <v>6740</v>
      </c>
      <c r="N701">
        <f t="shared" si="73"/>
        <v>674</v>
      </c>
      <c r="O701" s="4">
        <f t="shared" si="74"/>
        <v>607.20720720720715</v>
      </c>
      <c r="P701" t="s">
        <v>18</v>
      </c>
      <c r="Q701">
        <v>268</v>
      </c>
      <c r="R701">
        <f t="shared" si="75"/>
        <v>26.8</v>
      </c>
      <c r="S701">
        <v>20</v>
      </c>
      <c r="T701">
        <f>gym_members_exercise_tracking[[#This Row],[Water_Intake (liters)]]/10</f>
        <v>2</v>
      </c>
      <c r="U701">
        <v>4</v>
      </c>
      <c r="V701">
        <v>2</v>
      </c>
      <c r="W701">
        <v>2337</v>
      </c>
      <c r="X701">
        <f t="shared" si="76"/>
        <v>23.37</v>
      </c>
    </row>
    <row r="702" spans="1:24" x14ac:dyDescent="0.3">
      <c r="A702">
        <v>20</v>
      </c>
      <c r="B702">
        <v>701</v>
      </c>
      <c r="C702" t="s">
        <v>15</v>
      </c>
      <c r="D702">
        <v>923</v>
      </c>
      <c r="E702">
        <f t="shared" si="70"/>
        <v>92.3</v>
      </c>
      <c r="F702">
        <v>194</v>
      </c>
      <c r="G702">
        <f t="shared" si="71"/>
        <v>1.94</v>
      </c>
      <c r="H702">
        <v>176</v>
      </c>
      <c r="I702">
        <v>131</v>
      </c>
      <c r="J702">
        <v>71</v>
      </c>
      <c r="K702">
        <v>114</v>
      </c>
      <c r="L702">
        <f t="shared" si="72"/>
        <v>1.1399999999999999</v>
      </c>
      <c r="M702">
        <v>8210</v>
      </c>
      <c r="N702">
        <f t="shared" si="73"/>
        <v>821</v>
      </c>
      <c r="O702" s="4">
        <f t="shared" si="74"/>
        <v>720.17543859649129</v>
      </c>
      <c r="P702" t="s">
        <v>18</v>
      </c>
      <c r="Q702">
        <v>243</v>
      </c>
      <c r="R702">
        <f t="shared" si="75"/>
        <v>24.3</v>
      </c>
      <c r="S702">
        <v>21</v>
      </c>
      <c r="T702">
        <f>gym_members_exercise_tracking[[#This Row],[Water_Intake (liters)]]/10</f>
        <v>2.1</v>
      </c>
      <c r="U702">
        <v>3</v>
      </c>
      <c r="V702">
        <v>2</v>
      </c>
      <c r="W702">
        <v>2452</v>
      </c>
      <c r="X702">
        <f t="shared" si="76"/>
        <v>24.52</v>
      </c>
    </row>
    <row r="703" spans="1:24" x14ac:dyDescent="0.3">
      <c r="A703">
        <v>29</v>
      </c>
      <c r="B703">
        <v>702</v>
      </c>
      <c r="C703" t="s">
        <v>17</v>
      </c>
      <c r="D703">
        <v>718</v>
      </c>
      <c r="E703">
        <f t="shared" si="70"/>
        <v>71.8</v>
      </c>
      <c r="F703">
        <v>155</v>
      </c>
      <c r="G703">
        <f t="shared" si="71"/>
        <v>1.55</v>
      </c>
      <c r="H703">
        <v>190</v>
      </c>
      <c r="I703">
        <v>120</v>
      </c>
      <c r="J703">
        <v>68</v>
      </c>
      <c r="K703">
        <v>12</v>
      </c>
      <c r="L703">
        <f t="shared" si="72"/>
        <v>1.2</v>
      </c>
      <c r="M703">
        <v>7200</v>
      </c>
      <c r="N703">
        <f t="shared" si="73"/>
        <v>720</v>
      </c>
      <c r="O703" s="4">
        <f t="shared" si="74"/>
        <v>600</v>
      </c>
      <c r="P703" t="s">
        <v>19</v>
      </c>
      <c r="Q703">
        <v>263</v>
      </c>
      <c r="R703">
        <f t="shared" si="75"/>
        <v>26.3</v>
      </c>
      <c r="S703">
        <v>24</v>
      </c>
      <c r="T703">
        <f>gym_members_exercise_tracking[[#This Row],[Water_Intake (liters)]]/10</f>
        <v>2.4</v>
      </c>
      <c r="U703">
        <v>4</v>
      </c>
      <c r="V703">
        <v>2</v>
      </c>
      <c r="W703">
        <v>2989</v>
      </c>
      <c r="X703">
        <f t="shared" si="76"/>
        <v>29.89</v>
      </c>
    </row>
    <row r="704" spans="1:24" x14ac:dyDescent="0.3">
      <c r="A704">
        <v>18</v>
      </c>
      <c r="B704">
        <v>703</v>
      </c>
      <c r="C704" t="s">
        <v>17</v>
      </c>
      <c r="D704">
        <v>669</v>
      </c>
      <c r="E704">
        <f t="shared" si="70"/>
        <v>66.900000000000006</v>
      </c>
      <c r="F704">
        <v>157</v>
      </c>
      <c r="G704">
        <f t="shared" si="71"/>
        <v>1.57</v>
      </c>
      <c r="H704">
        <v>193</v>
      </c>
      <c r="I704">
        <v>127</v>
      </c>
      <c r="J704">
        <v>63</v>
      </c>
      <c r="K704">
        <v>107</v>
      </c>
      <c r="L704">
        <f t="shared" si="72"/>
        <v>1.07</v>
      </c>
      <c r="M704">
        <v>6790</v>
      </c>
      <c r="N704">
        <f t="shared" si="73"/>
        <v>679</v>
      </c>
      <c r="O704" s="4">
        <f t="shared" si="74"/>
        <v>634.57943925233644</v>
      </c>
      <c r="P704" t="s">
        <v>19</v>
      </c>
      <c r="Q704">
        <v>307</v>
      </c>
      <c r="R704">
        <f t="shared" si="75"/>
        <v>30.7</v>
      </c>
      <c r="S704">
        <v>22</v>
      </c>
      <c r="T704">
        <f>gym_members_exercise_tracking[[#This Row],[Water_Intake (liters)]]/10</f>
        <v>2.2000000000000002</v>
      </c>
      <c r="U704">
        <v>3</v>
      </c>
      <c r="V704">
        <v>2</v>
      </c>
      <c r="W704">
        <v>2714</v>
      </c>
      <c r="X704">
        <f t="shared" si="76"/>
        <v>27.14</v>
      </c>
    </row>
    <row r="705" spans="1:24" x14ac:dyDescent="0.3">
      <c r="A705">
        <v>22</v>
      </c>
      <c r="B705">
        <v>704</v>
      </c>
      <c r="C705" t="s">
        <v>17</v>
      </c>
      <c r="D705">
        <v>487</v>
      </c>
      <c r="E705">
        <f t="shared" si="70"/>
        <v>48.7</v>
      </c>
      <c r="F705">
        <v>176</v>
      </c>
      <c r="G705">
        <f t="shared" si="71"/>
        <v>1.76</v>
      </c>
      <c r="H705">
        <v>165</v>
      </c>
      <c r="I705">
        <v>167</v>
      </c>
      <c r="J705">
        <v>66</v>
      </c>
      <c r="K705">
        <v>137</v>
      </c>
      <c r="L705">
        <f t="shared" si="72"/>
        <v>1.37</v>
      </c>
      <c r="M705">
        <v>11440</v>
      </c>
      <c r="N705">
        <f t="shared" si="73"/>
        <v>1144</v>
      </c>
      <c r="O705" s="4">
        <f t="shared" si="74"/>
        <v>835.03649635036493</v>
      </c>
      <c r="P705" t="s">
        <v>18</v>
      </c>
      <c r="Q705">
        <v>290</v>
      </c>
      <c r="R705">
        <f t="shared" si="75"/>
        <v>29</v>
      </c>
      <c r="S705">
        <v>22</v>
      </c>
      <c r="T705">
        <f>gym_members_exercise_tracking[[#This Row],[Water_Intake (liters)]]/10</f>
        <v>2.2000000000000002</v>
      </c>
      <c r="U705">
        <v>4</v>
      </c>
      <c r="V705">
        <v>2</v>
      </c>
      <c r="W705">
        <v>1572</v>
      </c>
      <c r="X705">
        <f t="shared" si="76"/>
        <v>15.72</v>
      </c>
    </row>
    <row r="706" spans="1:24" x14ac:dyDescent="0.3">
      <c r="A706">
        <v>47</v>
      </c>
      <c r="B706">
        <v>705</v>
      </c>
      <c r="C706" t="s">
        <v>15</v>
      </c>
      <c r="D706">
        <v>662</v>
      </c>
      <c r="E706">
        <f t="shared" si="70"/>
        <v>66.2</v>
      </c>
      <c r="F706">
        <v>171</v>
      </c>
      <c r="G706">
        <f t="shared" si="71"/>
        <v>1.71</v>
      </c>
      <c r="H706">
        <v>181</v>
      </c>
      <c r="I706">
        <v>169</v>
      </c>
      <c r="J706">
        <v>71</v>
      </c>
      <c r="K706">
        <v>142</v>
      </c>
      <c r="L706">
        <f t="shared" si="72"/>
        <v>1.42</v>
      </c>
      <c r="M706">
        <v>11880</v>
      </c>
      <c r="N706">
        <f t="shared" si="73"/>
        <v>1188</v>
      </c>
      <c r="O706" s="4">
        <f t="shared" si="74"/>
        <v>836.61971830985919</v>
      </c>
      <c r="P706" t="s">
        <v>18</v>
      </c>
      <c r="Q706">
        <v>228</v>
      </c>
      <c r="R706">
        <f t="shared" si="75"/>
        <v>22.8</v>
      </c>
      <c r="S706">
        <v>29</v>
      </c>
      <c r="T706">
        <f>gym_members_exercise_tracking[[#This Row],[Water_Intake (liters)]]/10</f>
        <v>2.9</v>
      </c>
      <c r="U706">
        <v>3</v>
      </c>
      <c r="V706">
        <v>1</v>
      </c>
      <c r="W706">
        <v>2264</v>
      </c>
      <c r="X706">
        <f t="shared" si="76"/>
        <v>22.64</v>
      </c>
    </row>
    <row r="707" spans="1:24" x14ac:dyDescent="0.3">
      <c r="A707">
        <v>47</v>
      </c>
      <c r="B707">
        <v>706</v>
      </c>
      <c r="C707" t="s">
        <v>17</v>
      </c>
      <c r="D707">
        <v>400</v>
      </c>
      <c r="E707">
        <f t="shared" ref="E707:E770" si="77">IF(LEN($D707)=4, $D707/10, IF(LEN($D707)=3, $D707/10, IF(LEN($D707)=2, $D707 &amp; ".0", $D707)))</f>
        <v>40</v>
      </c>
      <c r="F707">
        <v>176</v>
      </c>
      <c r="G707">
        <f t="shared" ref="G707:G770" si="78">IF(LEN(F707)=3, F707/100, IF(LEN(F707)=2, (F707*10)/100, ""))</f>
        <v>1.76</v>
      </c>
      <c r="H707">
        <v>173</v>
      </c>
      <c r="I707">
        <v>132</v>
      </c>
      <c r="J707">
        <v>63</v>
      </c>
      <c r="K707">
        <v>8</v>
      </c>
      <c r="L707" t="str">
        <f t="shared" ref="L707:L770" si="79">IF(LEN(K707)=3, K707/100, IF(LEN(K707)=2, (K707*10)/100, ""))</f>
        <v/>
      </c>
      <c r="M707">
        <v>4750</v>
      </c>
      <c r="N707">
        <f t="shared" ref="N707:N770" si="80">M707/10</f>
        <v>475</v>
      </c>
      <c r="O707" s="4" t="e">
        <f t="shared" ref="O707:O770" si="81">$N707/$L707</f>
        <v>#VALUE!</v>
      </c>
      <c r="P707" t="s">
        <v>20</v>
      </c>
      <c r="Q707">
        <v>267</v>
      </c>
      <c r="R707">
        <f t="shared" ref="R707:R770" si="82">IF(LEN(Q707)=3, Q707/10, IF(LEN(Q707)=2, (Q707*10)/1, ""))</f>
        <v>26.7</v>
      </c>
      <c r="S707">
        <v>22</v>
      </c>
      <c r="T707">
        <f>gym_members_exercise_tracking[[#This Row],[Water_Intake (liters)]]/10</f>
        <v>2.2000000000000002</v>
      </c>
      <c r="U707">
        <v>3</v>
      </c>
      <c r="V707">
        <v>1</v>
      </c>
      <c r="W707">
        <v>1291</v>
      </c>
      <c r="X707">
        <f t="shared" ref="X707:X770" si="83">IF(LEN($W707)=4, $W707/100, IF(LEN($W707)=3, $W707/10, $W707))</f>
        <v>12.91</v>
      </c>
    </row>
    <row r="708" spans="1:24" x14ac:dyDescent="0.3">
      <c r="A708">
        <v>34</v>
      </c>
      <c r="B708">
        <v>707</v>
      </c>
      <c r="C708" t="s">
        <v>15</v>
      </c>
      <c r="D708">
        <v>1124</v>
      </c>
      <c r="E708">
        <f t="shared" si="77"/>
        <v>112.4</v>
      </c>
      <c r="F708">
        <v>185</v>
      </c>
      <c r="G708">
        <f t="shared" si="78"/>
        <v>1.85</v>
      </c>
      <c r="H708">
        <v>162</v>
      </c>
      <c r="I708">
        <v>134</v>
      </c>
      <c r="J708">
        <v>66</v>
      </c>
      <c r="K708">
        <v>118</v>
      </c>
      <c r="L708">
        <f t="shared" si="79"/>
        <v>1.18</v>
      </c>
      <c r="M708">
        <v>8700</v>
      </c>
      <c r="N708">
        <f t="shared" si="80"/>
        <v>870</v>
      </c>
      <c r="O708" s="4">
        <f t="shared" si="81"/>
        <v>737.28813559322043</v>
      </c>
      <c r="P708" t="s">
        <v>18</v>
      </c>
      <c r="Q708">
        <v>234</v>
      </c>
      <c r="R708">
        <f t="shared" si="82"/>
        <v>23.4</v>
      </c>
      <c r="S708">
        <v>36</v>
      </c>
      <c r="T708">
        <f>gym_members_exercise_tracking[[#This Row],[Water_Intake (liters)]]/10</f>
        <v>3.6</v>
      </c>
      <c r="U708">
        <v>4</v>
      </c>
      <c r="V708">
        <v>2</v>
      </c>
      <c r="W708">
        <v>3284</v>
      </c>
      <c r="X708">
        <f t="shared" si="83"/>
        <v>32.840000000000003</v>
      </c>
    </row>
    <row r="709" spans="1:24" x14ac:dyDescent="0.3">
      <c r="A709">
        <v>40</v>
      </c>
      <c r="B709">
        <v>708</v>
      </c>
      <c r="C709" t="s">
        <v>17</v>
      </c>
      <c r="D709">
        <v>700</v>
      </c>
      <c r="E709">
        <f t="shared" si="77"/>
        <v>70</v>
      </c>
      <c r="F709">
        <v>155</v>
      </c>
      <c r="G709">
        <f t="shared" si="78"/>
        <v>1.55</v>
      </c>
      <c r="H709">
        <v>171</v>
      </c>
      <c r="I709">
        <v>163</v>
      </c>
      <c r="J709">
        <v>74</v>
      </c>
      <c r="K709">
        <v>85</v>
      </c>
      <c r="L709">
        <f t="shared" si="79"/>
        <v>8.5</v>
      </c>
      <c r="M709">
        <v>6930</v>
      </c>
      <c r="N709">
        <f t="shared" si="80"/>
        <v>693</v>
      </c>
      <c r="O709" s="4">
        <f t="shared" si="81"/>
        <v>81.529411764705884</v>
      </c>
      <c r="P709" t="s">
        <v>16</v>
      </c>
      <c r="Q709">
        <v>311</v>
      </c>
      <c r="R709">
        <f t="shared" si="82"/>
        <v>31.1</v>
      </c>
      <c r="S709">
        <v>15</v>
      </c>
      <c r="T709">
        <f>gym_members_exercise_tracking[[#This Row],[Water_Intake (liters)]]/10</f>
        <v>1.5</v>
      </c>
      <c r="U709">
        <v>3</v>
      </c>
      <c r="V709">
        <v>1</v>
      </c>
      <c r="W709">
        <v>2914</v>
      </c>
      <c r="X709">
        <f t="shared" si="83"/>
        <v>29.14</v>
      </c>
    </row>
    <row r="710" spans="1:24" x14ac:dyDescent="0.3">
      <c r="A710">
        <v>32</v>
      </c>
      <c r="B710">
        <v>709</v>
      </c>
      <c r="C710" t="s">
        <v>15</v>
      </c>
      <c r="D710">
        <v>840</v>
      </c>
      <c r="E710">
        <f t="shared" si="77"/>
        <v>84</v>
      </c>
      <c r="F710">
        <v>174</v>
      </c>
      <c r="G710">
        <f t="shared" si="78"/>
        <v>1.74</v>
      </c>
      <c r="H710">
        <v>195</v>
      </c>
      <c r="I710">
        <v>127</v>
      </c>
      <c r="J710">
        <v>63</v>
      </c>
      <c r="K710">
        <v>145</v>
      </c>
      <c r="L710">
        <f t="shared" si="79"/>
        <v>1.45</v>
      </c>
      <c r="M710">
        <v>10130</v>
      </c>
      <c r="N710">
        <f t="shared" si="80"/>
        <v>1013</v>
      </c>
      <c r="O710" s="4">
        <f t="shared" si="81"/>
        <v>698.62068965517244</v>
      </c>
      <c r="P710" t="s">
        <v>20</v>
      </c>
      <c r="Q710">
        <v>258</v>
      </c>
      <c r="R710">
        <f t="shared" si="82"/>
        <v>25.8</v>
      </c>
      <c r="S710">
        <v>21</v>
      </c>
      <c r="T710">
        <f>gym_members_exercise_tracking[[#This Row],[Water_Intake (liters)]]/10</f>
        <v>2.1</v>
      </c>
      <c r="U710">
        <v>3</v>
      </c>
      <c r="V710">
        <v>1</v>
      </c>
      <c r="W710">
        <v>2774</v>
      </c>
      <c r="X710">
        <f t="shared" si="83"/>
        <v>27.74</v>
      </c>
    </row>
    <row r="711" spans="1:24" x14ac:dyDescent="0.3">
      <c r="A711">
        <v>54</v>
      </c>
      <c r="B711">
        <v>710</v>
      </c>
      <c r="C711" t="s">
        <v>17</v>
      </c>
      <c r="D711">
        <v>438</v>
      </c>
      <c r="E711">
        <f t="shared" si="77"/>
        <v>43.8</v>
      </c>
      <c r="F711">
        <v>165</v>
      </c>
      <c r="G711">
        <f t="shared" si="78"/>
        <v>1.65</v>
      </c>
      <c r="H711">
        <v>171</v>
      </c>
      <c r="I711">
        <v>129</v>
      </c>
      <c r="J711">
        <v>61</v>
      </c>
      <c r="K711">
        <v>129</v>
      </c>
      <c r="L711">
        <f t="shared" si="79"/>
        <v>1.29</v>
      </c>
      <c r="M711">
        <v>7490</v>
      </c>
      <c r="N711">
        <f t="shared" si="80"/>
        <v>749</v>
      </c>
      <c r="O711" s="4">
        <f t="shared" si="81"/>
        <v>580.62015503875966</v>
      </c>
      <c r="P711" t="s">
        <v>16</v>
      </c>
      <c r="Q711">
        <v>266</v>
      </c>
      <c r="R711">
        <f t="shared" si="82"/>
        <v>26.6</v>
      </c>
      <c r="S711">
        <v>17</v>
      </c>
      <c r="T711">
        <f>gym_members_exercise_tracking[[#This Row],[Water_Intake (liters)]]/10</f>
        <v>1.7</v>
      </c>
      <c r="U711">
        <v>4</v>
      </c>
      <c r="V711">
        <v>2</v>
      </c>
      <c r="W711">
        <v>1609</v>
      </c>
      <c r="X711">
        <f t="shared" si="83"/>
        <v>16.09</v>
      </c>
    </row>
    <row r="712" spans="1:24" x14ac:dyDescent="0.3">
      <c r="A712">
        <v>38</v>
      </c>
      <c r="B712">
        <v>711</v>
      </c>
      <c r="C712" t="s">
        <v>15</v>
      </c>
      <c r="D712">
        <v>1233</v>
      </c>
      <c r="E712">
        <f t="shared" si="77"/>
        <v>123.3</v>
      </c>
      <c r="F712">
        <v>162</v>
      </c>
      <c r="G712">
        <f t="shared" si="78"/>
        <v>1.62</v>
      </c>
      <c r="H712">
        <v>161</v>
      </c>
      <c r="I712">
        <v>165</v>
      </c>
      <c r="J712">
        <v>65</v>
      </c>
      <c r="K712">
        <v>134</v>
      </c>
      <c r="L712">
        <f t="shared" si="79"/>
        <v>1.34</v>
      </c>
      <c r="M712">
        <v>12160</v>
      </c>
      <c r="N712">
        <f t="shared" si="80"/>
        <v>1216</v>
      </c>
      <c r="O712" s="4">
        <f t="shared" si="81"/>
        <v>907.46268656716416</v>
      </c>
      <c r="P712" t="s">
        <v>16</v>
      </c>
      <c r="Q712">
        <v>212</v>
      </c>
      <c r="R712">
        <f t="shared" si="82"/>
        <v>21.2</v>
      </c>
      <c r="S712">
        <v>23</v>
      </c>
      <c r="T712">
        <f>gym_members_exercise_tracking[[#This Row],[Water_Intake (liters)]]/10</f>
        <v>2.2999999999999998</v>
      </c>
      <c r="U712">
        <v>4</v>
      </c>
      <c r="V712">
        <v>2</v>
      </c>
      <c r="W712">
        <v>4698</v>
      </c>
      <c r="X712">
        <f t="shared" si="83"/>
        <v>46.98</v>
      </c>
    </row>
    <row r="713" spans="1:24" x14ac:dyDescent="0.3">
      <c r="A713">
        <v>31</v>
      </c>
      <c r="B713">
        <v>712</v>
      </c>
      <c r="C713" t="s">
        <v>17</v>
      </c>
      <c r="D713">
        <v>579</v>
      </c>
      <c r="E713">
        <f t="shared" si="77"/>
        <v>57.9</v>
      </c>
      <c r="F713">
        <v>156</v>
      </c>
      <c r="G713">
        <f t="shared" si="78"/>
        <v>1.56</v>
      </c>
      <c r="H713">
        <v>161</v>
      </c>
      <c r="I713">
        <v>124</v>
      </c>
      <c r="J713">
        <v>50</v>
      </c>
      <c r="K713">
        <v>18</v>
      </c>
      <c r="L713">
        <f t="shared" si="79"/>
        <v>1.8</v>
      </c>
      <c r="M713">
        <v>11160</v>
      </c>
      <c r="N713">
        <f t="shared" si="80"/>
        <v>1116</v>
      </c>
      <c r="O713" s="4">
        <f t="shared" si="81"/>
        <v>620</v>
      </c>
      <c r="P713" t="s">
        <v>16</v>
      </c>
      <c r="Q713">
        <v>151</v>
      </c>
      <c r="R713">
        <f t="shared" si="82"/>
        <v>15.1</v>
      </c>
      <c r="S713">
        <v>27</v>
      </c>
      <c r="T713">
        <f>gym_members_exercise_tracking[[#This Row],[Water_Intake (liters)]]/10</f>
        <v>2.7</v>
      </c>
      <c r="U713">
        <v>5</v>
      </c>
      <c r="V713">
        <v>3</v>
      </c>
      <c r="W713">
        <v>2379</v>
      </c>
      <c r="X713">
        <f t="shared" si="83"/>
        <v>23.79</v>
      </c>
    </row>
    <row r="714" spans="1:24" x14ac:dyDescent="0.3">
      <c r="A714">
        <v>19</v>
      </c>
      <c r="B714">
        <v>713</v>
      </c>
      <c r="C714" t="s">
        <v>15</v>
      </c>
      <c r="D714">
        <v>824</v>
      </c>
      <c r="E714">
        <f t="shared" si="77"/>
        <v>82.4</v>
      </c>
      <c r="F714">
        <v>196</v>
      </c>
      <c r="G714">
        <f t="shared" si="78"/>
        <v>1.96</v>
      </c>
      <c r="H714">
        <v>174</v>
      </c>
      <c r="I714">
        <v>169</v>
      </c>
      <c r="J714">
        <v>62</v>
      </c>
      <c r="K714">
        <v>19</v>
      </c>
      <c r="L714">
        <f t="shared" si="79"/>
        <v>1.9</v>
      </c>
      <c r="M714">
        <v>17660</v>
      </c>
      <c r="N714">
        <f t="shared" si="80"/>
        <v>1766</v>
      </c>
      <c r="O714" s="4">
        <f t="shared" si="81"/>
        <v>929.47368421052636</v>
      </c>
      <c r="P714" t="s">
        <v>18</v>
      </c>
      <c r="Q714">
        <v>101</v>
      </c>
      <c r="R714">
        <f t="shared" si="82"/>
        <v>10.1</v>
      </c>
      <c r="S714">
        <v>35</v>
      </c>
      <c r="T714">
        <f>gym_members_exercise_tracking[[#This Row],[Water_Intake (liters)]]/10</f>
        <v>3.5</v>
      </c>
      <c r="U714">
        <v>5</v>
      </c>
      <c r="V714">
        <v>3</v>
      </c>
      <c r="W714">
        <v>2145</v>
      </c>
      <c r="X714">
        <f t="shared" si="83"/>
        <v>21.45</v>
      </c>
    </row>
    <row r="715" spans="1:24" x14ac:dyDescent="0.3">
      <c r="A715">
        <v>28</v>
      </c>
      <c r="B715">
        <v>714</v>
      </c>
      <c r="C715" t="s">
        <v>15</v>
      </c>
      <c r="D715">
        <v>848</v>
      </c>
      <c r="E715">
        <f t="shared" si="77"/>
        <v>84.8</v>
      </c>
      <c r="F715">
        <v>179</v>
      </c>
      <c r="G715">
        <f t="shared" si="78"/>
        <v>1.79</v>
      </c>
      <c r="H715">
        <v>182</v>
      </c>
      <c r="I715">
        <v>138</v>
      </c>
      <c r="J715">
        <v>55</v>
      </c>
      <c r="K715">
        <v>135</v>
      </c>
      <c r="L715">
        <f t="shared" si="79"/>
        <v>1.35</v>
      </c>
      <c r="M715">
        <v>10250</v>
      </c>
      <c r="N715">
        <f t="shared" si="80"/>
        <v>1025</v>
      </c>
      <c r="O715" s="4">
        <f t="shared" si="81"/>
        <v>759.25925925925924</v>
      </c>
      <c r="P715" t="s">
        <v>19</v>
      </c>
      <c r="Q715">
        <v>288</v>
      </c>
      <c r="R715">
        <f t="shared" si="82"/>
        <v>28.8</v>
      </c>
      <c r="S715">
        <v>23</v>
      </c>
      <c r="T715">
        <f>gym_members_exercise_tracking[[#This Row],[Water_Intake (liters)]]/10</f>
        <v>2.2999999999999998</v>
      </c>
      <c r="U715">
        <v>4</v>
      </c>
      <c r="V715">
        <v>2</v>
      </c>
      <c r="W715">
        <v>2647</v>
      </c>
      <c r="X715">
        <f t="shared" si="83"/>
        <v>26.47</v>
      </c>
    </row>
    <row r="716" spans="1:24" x14ac:dyDescent="0.3">
      <c r="A716">
        <v>56</v>
      </c>
      <c r="B716">
        <v>715</v>
      </c>
      <c r="C716" t="s">
        <v>15</v>
      </c>
      <c r="D716">
        <v>1096</v>
      </c>
      <c r="E716">
        <f t="shared" si="77"/>
        <v>109.6</v>
      </c>
      <c r="F716">
        <v>166</v>
      </c>
      <c r="G716">
        <f t="shared" si="78"/>
        <v>1.66</v>
      </c>
      <c r="H716">
        <v>188</v>
      </c>
      <c r="I716">
        <v>166</v>
      </c>
      <c r="J716">
        <v>66</v>
      </c>
      <c r="K716">
        <v>129</v>
      </c>
      <c r="L716">
        <f t="shared" si="79"/>
        <v>1.29</v>
      </c>
      <c r="M716">
        <v>10600</v>
      </c>
      <c r="N716">
        <f t="shared" si="80"/>
        <v>1060</v>
      </c>
      <c r="O716" s="4">
        <f t="shared" si="81"/>
        <v>821.7054263565891</v>
      </c>
      <c r="P716" t="s">
        <v>19</v>
      </c>
      <c r="Q716">
        <v>205</v>
      </c>
      <c r="R716">
        <f t="shared" si="82"/>
        <v>20.5</v>
      </c>
      <c r="S716">
        <v>31</v>
      </c>
      <c r="T716">
        <f>gym_members_exercise_tracking[[#This Row],[Water_Intake (liters)]]/10</f>
        <v>3.1</v>
      </c>
      <c r="U716">
        <v>3</v>
      </c>
      <c r="V716">
        <v>2</v>
      </c>
      <c r="W716">
        <v>3977</v>
      </c>
      <c r="X716">
        <f t="shared" si="83"/>
        <v>39.770000000000003</v>
      </c>
    </row>
    <row r="717" spans="1:24" x14ac:dyDescent="0.3">
      <c r="A717">
        <v>55</v>
      </c>
      <c r="B717">
        <v>716</v>
      </c>
      <c r="C717" t="s">
        <v>15</v>
      </c>
      <c r="D717">
        <v>864</v>
      </c>
      <c r="E717">
        <f t="shared" si="77"/>
        <v>86.4</v>
      </c>
      <c r="F717">
        <v>177</v>
      </c>
      <c r="G717">
        <f t="shared" si="78"/>
        <v>1.77</v>
      </c>
      <c r="H717">
        <v>176</v>
      </c>
      <c r="I717">
        <v>157</v>
      </c>
      <c r="J717">
        <v>61</v>
      </c>
      <c r="K717">
        <v>10</v>
      </c>
      <c r="L717">
        <f t="shared" si="79"/>
        <v>1</v>
      </c>
      <c r="M717">
        <v>7770</v>
      </c>
      <c r="N717">
        <f t="shared" si="80"/>
        <v>777</v>
      </c>
      <c r="O717" s="4">
        <f t="shared" si="81"/>
        <v>777</v>
      </c>
      <c r="P717" t="s">
        <v>16</v>
      </c>
      <c r="Q717">
        <v>273</v>
      </c>
      <c r="R717">
        <f t="shared" si="82"/>
        <v>27.3</v>
      </c>
      <c r="S717">
        <v>28</v>
      </c>
      <c r="T717">
        <f>gym_members_exercise_tracking[[#This Row],[Water_Intake (liters)]]/10</f>
        <v>2.8</v>
      </c>
      <c r="U717">
        <v>3</v>
      </c>
      <c r="V717">
        <v>2</v>
      </c>
      <c r="W717">
        <v>2758</v>
      </c>
      <c r="X717">
        <f t="shared" si="83"/>
        <v>27.58</v>
      </c>
    </row>
    <row r="718" spans="1:24" x14ac:dyDescent="0.3">
      <c r="A718">
        <v>51</v>
      </c>
      <c r="B718">
        <v>717</v>
      </c>
      <c r="C718" t="s">
        <v>17</v>
      </c>
      <c r="D718">
        <v>639</v>
      </c>
      <c r="E718">
        <f t="shared" si="77"/>
        <v>63.9</v>
      </c>
      <c r="F718">
        <v>18</v>
      </c>
      <c r="G718">
        <f t="shared" si="78"/>
        <v>1.8</v>
      </c>
      <c r="H718">
        <v>191</v>
      </c>
      <c r="I718">
        <v>130</v>
      </c>
      <c r="J718">
        <v>72</v>
      </c>
      <c r="K718">
        <v>107</v>
      </c>
      <c r="L718">
        <f t="shared" si="79"/>
        <v>1.07</v>
      </c>
      <c r="M718">
        <v>6260</v>
      </c>
      <c r="N718">
        <f t="shared" si="80"/>
        <v>626</v>
      </c>
      <c r="O718" s="4">
        <f t="shared" si="81"/>
        <v>585.04672897196258</v>
      </c>
      <c r="P718" t="s">
        <v>18</v>
      </c>
      <c r="Q718">
        <v>337</v>
      </c>
      <c r="R718">
        <f t="shared" si="82"/>
        <v>33.700000000000003</v>
      </c>
      <c r="S718">
        <v>27</v>
      </c>
      <c r="T718">
        <f>gym_members_exercise_tracking[[#This Row],[Water_Intake (liters)]]/10</f>
        <v>2.7</v>
      </c>
      <c r="U718">
        <v>4</v>
      </c>
      <c r="V718">
        <v>2</v>
      </c>
      <c r="W718">
        <v>1972</v>
      </c>
      <c r="X718">
        <f t="shared" si="83"/>
        <v>19.72</v>
      </c>
    </row>
    <row r="719" spans="1:24" x14ac:dyDescent="0.3">
      <c r="A719">
        <v>55</v>
      </c>
      <c r="B719">
        <v>718</v>
      </c>
      <c r="C719" t="s">
        <v>17</v>
      </c>
      <c r="D719">
        <v>708</v>
      </c>
      <c r="E719">
        <f t="shared" si="77"/>
        <v>70.8</v>
      </c>
      <c r="F719">
        <v>162</v>
      </c>
      <c r="G719">
        <f t="shared" si="78"/>
        <v>1.62</v>
      </c>
      <c r="H719">
        <v>166</v>
      </c>
      <c r="I719">
        <v>162</v>
      </c>
      <c r="J719">
        <v>68</v>
      </c>
      <c r="K719">
        <v>54</v>
      </c>
      <c r="L719">
        <f t="shared" si="79"/>
        <v>5.4</v>
      </c>
      <c r="M719">
        <v>3940</v>
      </c>
      <c r="N719">
        <f t="shared" si="80"/>
        <v>394</v>
      </c>
      <c r="O719" s="4">
        <f t="shared" si="81"/>
        <v>72.962962962962962</v>
      </c>
      <c r="P719" t="s">
        <v>20</v>
      </c>
      <c r="Q719">
        <v>260</v>
      </c>
      <c r="R719">
        <f t="shared" si="82"/>
        <v>26</v>
      </c>
      <c r="S719">
        <v>18</v>
      </c>
      <c r="T719">
        <f>gym_members_exercise_tracking[[#This Row],[Water_Intake (liters)]]/10</f>
        <v>1.8</v>
      </c>
      <c r="U719">
        <v>3</v>
      </c>
      <c r="V719">
        <v>1</v>
      </c>
      <c r="W719">
        <v>2698</v>
      </c>
      <c r="X719">
        <f t="shared" si="83"/>
        <v>26.98</v>
      </c>
    </row>
    <row r="720" spans="1:24" x14ac:dyDescent="0.3">
      <c r="A720">
        <v>51</v>
      </c>
      <c r="B720">
        <v>719</v>
      </c>
      <c r="C720" t="s">
        <v>15</v>
      </c>
      <c r="D720">
        <v>1153</v>
      </c>
      <c r="E720">
        <f t="shared" si="77"/>
        <v>115.3</v>
      </c>
      <c r="F720">
        <v>167</v>
      </c>
      <c r="G720">
        <f t="shared" si="78"/>
        <v>1.67</v>
      </c>
      <c r="H720">
        <v>189</v>
      </c>
      <c r="I720">
        <v>139</v>
      </c>
      <c r="J720">
        <v>55</v>
      </c>
      <c r="K720">
        <v>138</v>
      </c>
      <c r="L720">
        <f t="shared" si="79"/>
        <v>1.38</v>
      </c>
      <c r="M720">
        <v>9500</v>
      </c>
      <c r="N720">
        <f t="shared" si="80"/>
        <v>950</v>
      </c>
      <c r="O720" s="4">
        <f t="shared" si="81"/>
        <v>688.40579710144937</v>
      </c>
      <c r="P720" t="s">
        <v>16</v>
      </c>
      <c r="Q720">
        <v>244</v>
      </c>
      <c r="R720">
        <f t="shared" si="82"/>
        <v>24.4</v>
      </c>
      <c r="S720">
        <v>25</v>
      </c>
      <c r="T720">
        <f>gym_members_exercise_tracking[[#This Row],[Water_Intake (liters)]]/10</f>
        <v>2.5</v>
      </c>
      <c r="U720">
        <v>3</v>
      </c>
      <c r="V720">
        <v>2</v>
      </c>
      <c r="W720">
        <v>4134</v>
      </c>
      <c r="X720">
        <f t="shared" si="83"/>
        <v>41.34</v>
      </c>
    </row>
    <row r="721" spans="1:24" x14ac:dyDescent="0.3">
      <c r="A721">
        <v>35</v>
      </c>
      <c r="B721">
        <v>720</v>
      </c>
      <c r="C721" t="s">
        <v>17</v>
      </c>
      <c r="D721">
        <v>553</v>
      </c>
      <c r="E721">
        <f t="shared" si="77"/>
        <v>55.3</v>
      </c>
      <c r="F721">
        <v>156</v>
      </c>
      <c r="G721">
        <f t="shared" si="78"/>
        <v>1.56</v>
      </c>
      <c r="H721">
        <v>187</v>
      </c>
      <c r="I721">
        <v>139</v>
      </c>
      <c r="J721">
        <v>56</v>
      </c>
      <c r="K721">
        <v>171</v>
      </c>
      <c r="L721">
        <f t="shared" si="79"/>
        <v>1.71</v>
      </c>
      <c r="M721">
        <v>11880</v>
      </c>
      <c r="N721">
        <f t="shared" si="80"/>
        <v>1188</v>
      </c>
      <c r="O721" s="4">
        <f t="shared" si="81"/>
        <v>694.73684210526312</v>
      </c>
      <c r="P721" t="s">
        <v>20</v>
      </c>
      <c r="Q721">
        <v>198</v>
      </c>
      <c r="R721">
        <f t="shared" si="82"/>
        <v>19.8</v>
      </c>
      <c r="S721">
        <v>27</v>
      </c>
      <c r="T721">
        <f>gym_members_exercise_tracking[[#This Row],[Water_Intake (liters)]]/10</f>
        <v>2.7</v>
      </c>
      <c r="U721">
        <v>5</v>
      </c>
      <c r="V721">
        <v>3</v>
      </c>
      <c r="W721">
        <v>2272</v>
      </c>
      <c r="X721">
        <f t="shared" si="83"/>
        <v>22.72</v>
      </c>
    </row>
    <row r="722" spans="1:24" x14ac:dyDescent="0.3">
      <c r="A722">
        <v>47</v>
      </c>
      <c r="B722">
        <v>721</v>
      </c>
      <c r="C722" t="s">
        <v>15</v>
      </c>
      <c r="D722">
        <v>739</v>
      </c>
      <c r="E722">
        <f t="shared" si="77"/>
        <v>73.900000000000006</v>
      </c>
      <c r="F722">
        <v>18</v>
      </c>
      <c r="G722">
        <f t="shared" si="78"/>
        <v>1.8</v>
      </c>
      <c r="H722">
        <v>173</v>
      </c>
      <c r="I722">
        <v>140</v>
      </c>
      <c r="J722">
        <v>50</v>
      </c>
      <c r="K722">
        <v>136</v>
      </c>
      <c r="L722">
        <f t="shared" si="79"/>
        <v>1.36</v>
      </c>
      <c r="M722">
        <v>9420</v>
      </c>
      <c r="N722">
        <f t="shared" si="80"/>
        <v>942</v>
      </c>
      <c r="O722" s="4">
        <f t="shared" si="81"/>
        <v>692.64705882352939</v>
      </c>
      <c r="P722" t="s">
        <v>20</v>
      </c>
      <c r="Q722">
        <v>283</v>
      </c>
      <c r="R722">
        <f t="shared" si="82"/>
        <v>28.3</v>
      </c>
      <c r="S722">
        <v>37</v>
      </c>
      <c r="T722">
        <f>gym_members_exercise_tracking[[#This Row],[Water_Intake (liters)]]/10</f>
        <v>3.7</v>
      </c>
      <c r="U722">
        <v>3</v>
      </c>
      <c r="V722">
        <v>1</v>
      </c>
      <c r="W722">
        <v>2281</v>
      </c>
      <c r="X722">
        <f t="shared" si="83"/>
        <v>22.81</v>
      </c>
    </row>
    <row r="723" spans="1:24" x14ac:dyDescent="0.3">
      <c r="A723">
        <v>32</v>
      </c>
      <c r="B723">
        <v>722</v>
      </c>
      <c r="C723" t="s">
        <v>15</v>
      </c>
      <c r="D723">
        <v>973</v>
      </c>
      <c r="E723">
        <f t="shared" si="77"/>
        <v>97.3</v>
      </c>
      <c r="F723">
        <v>196</v>
      </c>
      <c r="G723">
        <f t="shared" si="78"/>
        <v>1.96</v>
      </c>
      <c r="H723">
        <v>189</v>
      </c>
      <c r="I723">
        <v>137</v>
      </c>
      <c r="J723">
        <v>50</v>
      </c>
      <c r="K723">
        <v>136</v>
      </c>
      <c r="L723">
        <f t="shared" si="79"/>
        <v>1.36</v>
      </c>
      <c r="M723">
        <v>10250</v>
      </c>
      <c r="N723">
        <f t="shared" si="80"/>
        <v>1025</v>
      </c>
      <c r="O723" s="4">
        <f t="shared" si="81"/>
        <v>753.67647058823525</v>
      </c>
      <c r="P723" t="s">
        <v>18</v>
      </c>
      <c r="Q723">
        <v>249</v>
      </c>
      <c r="R723">
        <f t="shared" si="82"/>
        <v>24.9</v>
      </c>
      <c r="S723">
        <v>34</v>
      </c>
      <c r="T723">
        <f>gym_members_exercise_tracking[[#This Row],[Water_Intake (liters)]]/10</f>
        <v>3.4</v>
      </c>
      <c r="U723">
        <v>3</v>
      </c>
      <c r="V723">
        <v>2</v>
      </c>
      <c r="W723">
        <v>2533</v>
      </c>
      <c r="X723">
        <f t="shared" si="83"/>
        <v>25.33</v>
      </c>
    </row>
    <row r="724" spans="1:24" x14ac:dyDescent="0.3">
      <c r="A724">
        <v>44</v>
      </c>
      <c r="B724">
        <v>723</v>
      </c>
      <c r="C724" t="s">
        <v>17</v>
      </c>
      <c r="D724">
        <v>604</v>
      </c>
      <c r="E724">
        <f t="shared" si="77"/>
        <v>60.4</v>
      </c>
      <c r="F724">
        <v>165</v>
      </c>
      <c r="G724">
        <f t="shared" si="78"/>
        <v>1.65</v>
      </c>
      <c r="H724">
        <v>176</v>
      </c>
      <c r="I724">
        <v>169</v>
      </c>
      <c r="J724">
        <v>54</v>
      </c>
      <c r="K724">
        <v>127</v>
      </c>
      <c r="L724">
        <f t="shared" si="79"/>
        <v>1.27</v>
      </c>
      <c r="M724">
        <v>9660</v>
      </c>
      <c r="N724">
        <f t="shared" si="80"/>
        <v>966</v>
      </c>
      <c r="O724" s="4">
        <f t="shared" si="81"/>
        <v>760.62992125984249</v>
      </c>
      <c r="P724" t="s">
        <v>18</v>
      </c>
      <c r="Q724">
        <v>326</v>
      </c>
      <c r="R724">
        <f t="shared" si="82"/>
        <v>32.6</v>
      </c>
      <c r="S724">
        <v>21</v>
      </c>
      <c r="T724">
        <f>gym_members_exercise_tracking[[#This Row],[Water_Intake (liters)]]/10</f>
        <v>2.1</v>
      </c>
      <c r="U724">
        <v>4</v>
      </c>
      <c r="V724">
        <v>2</v>
      </c>
      <c r="W724">
        <v>2219</v>
      </c>
      <c r="X724">
        <f t="shared" si="83"/>
        <v>22.19</v>
      </c>
    </row>
    <row r="725" spans="1:24" x14ac:dyDescent="0.3">
      <c r="A725">
        <v>51</v>
      </c>
      <c r="B725">
        <v>724</v>
      </c>
      <c r="C725" t="s">
        <v>15</v>
      </c>
      <c r="D725">
        <v>493</v>
      </c>
      <c r="E725">
        <f t="shared" si="77"/>
        <v>49.3</v>
      </c>
      <c r="F725">
        <v>161</v>
      </c>
      <c r="G725">
        <f t="shared" si="78"/>
        <v>1.61</v>
      </c>
      <c r="H725">
        <v>191</v>
      </c>
      <c r="I725">
        <v>129</v>
      </c>
      <c r="J725">
        <v>55</v>
      </c>
      <c r="K725">
        <v>136</v>
      </c>
      <c r="L725">
        <f t="shared" si="79"/>
        <v>1.36</v>
      </c>
      <c r="M725">
        <v>8680</v>
      </c>
      <c r="N725">
        <f t="shared" si="80"/>
        <v>868</v>
      </c>
      <c r="O725" s="4">
        <f t="shared" si="81"/>
        <v>638.23529411764696</v>
      </c>
      <c r="P725" t="s">
        <v>19</v>
      </c>
      <c r="Q725">
        <v>283</v>
      </c>
      <c r="R725">
        <f t="shared" si="82"/>
        <v>28.3</v>
      </c>
      <c r="S725">
        <v>29</v>
      </c>
      <c r="T725">
        <f>gym_members_exercise_tracking[[#This Row],[Water_Intake (liters)]]/10</f>
        <v>2.9</v>
      </c>
      <c r="U725">
        <v>2</v>
      </c>
      <c r="V725">
        <v>1</v>
      </c>
      <c r="W725">
        <v>1902</v>
      </c>
      <c r="X725">
        <f t="shared" si="83"/>
        <v>19.02</v>
      </c>
    </row>
    <row r="726" spans="1:24" x14ac:dyDescent="0.3">
      <c r="A726">
        <v>55</v>
      </c>
      <c r="B726">
        <v>725</v>
      </c>
      <c r="C726" t="s">
        <v>15</v>
      </c>
      <c r="D726">
        <v>918</v>
      </c>
      <c r="E726">
        <f t="shared" si="77"/>
        <v>91.8</v>
      </c>
      <c r="F726">
        <v>178</v>
      </c>
      <c r="G726">
        <f t="shared" si="78"/>
        <v>1.78</v>
      </c>
      <c r="H726">
        <v>165</v>
      </c>
      <c r="I726">
        <v>153</v>
      </c>
      <c r="J726">
        <v>65</v>
      </c>
      <c r="K726">
        <v>144</v>
      </c>
      <c r="L726">
        <f t="shared" si="79"/>
        <v>1.44</v>
      </c>
      <c r="M726">
        <v>10910</v>
      </c>
      <c r="N726">
        <f t="shared" si="80"/>
        <v>1091</v>
      </c>
      <c r="O726" s="4">
        <f t="shared" si="81"/>
        <v>757.63888888888891</v>
      </c>
      <c r="P726" t="s">
        <v>19</v>
      </c>
      <c r="Q726">
        <v>235</v>
      </c>
      <c r="R726">
        <f t="shared" si="82"/>
        <v>23.5</v>
      </c>
      <c r="S726">
        <v>34</v>
      </c>
      <c r="T726">
        <f>gym_members_exercise_tracking[[#This Row],[Water_Intake (liters)]]/10</f>
        <v>3.4</v>
      </c>
      <c r="U726">
        <v>3</v>
      </c>
      <c r="V726">
        <v>1</v>
      </c>
      <c r="W726">
        <v>2897</v>
      </c>
      <c r="X726">
        <f t="shared" si="83"/>
        <v>28.97</v>
      </c>
    </row>
    <row r="727" spans="1:24" x14ac:dyDescent="0.3">
      <c r="A727">
        <v>50</v>
      </c>
      <c r="B727">
        <v>726</v>
      </c>
      <c r="C727" t="s">
        <v>17</v>
      </c>
      <c r="D727">
        <v>736</v>
      </c>
      <c r="E727">
        <f t="shared" si="77"/>
        <v>73.599999999999994</v>
      </c>
      <c r="F727">
        <v>155</v>
      </c>
      <c r="G727">
        <f t="shared" si="78"/>
        <v>1.55</v>
      </c>
      <c r="H727">
        <v>183</v>
      </c>
      <c r="I727">
        <v>145</v>
      </c>
      <c r="J727">
        <v>74</v>
      </c>
      <c r="K727">
        <v>89</v>
      </c>
      <c r="L727">
        <f t="shared" si="79"/>
        <v>8.9</v>
      </c>
      <c r="M727">
        <v>5810</v>
      </c>
      <c r="N727">
        <f t="shared" si="80"/>
        <v>581</v>
      </c>
      <c r="O727" s="4">
        <f t="shared" si="81"/>
        <v>65.280898876404493</v>
      </c>
      <c r="P727" t="s">
        <v>18</v>
      </c>
      <c r="Q727">
        <v>339</v>
      </c>
      <c r="R727">
        <f t="shared" si="82"/>
        <v>33.9</v>
      </c>
      <c r="S727">
        <v>21</v>
      </c>
      <c r="T727">
        <f>gym_members_exercise_tracking[[#This Row],[Water_Intake (liters)]]/10</f>
        <v>2.1</v>
      </c>
      <c r="U727">
        <v>3</v>
      </c>
      <c r="V727">
        <v>1</v>
      </c>
      <c r="W727">
        <v>3063</v>
      </c>
      <c r="X727">
        <f t="shared" si="83"/>
        <v>30.63</v>
      </c>
    </row>
    <row r="728" spans="1:24" x14ac:dyDescent="0.3">
      <c r="A728">
        <v>41</v>
      </c>
      <c r="B728">
        <v>727</v>
      </c>
      <c r="C728" t="s">
        <v>15</v>
      </c>
      <c r="D728">
        <v>471</v>
      </c>
      <c r="E728">
        <f t="shared" si="77"/>
        <v>47.1</v>
      </c>
      <c r="F728">
        <v>178</v>
      </c>
      <c r="G728">
        <f t="shared" si="78"/>
        <v>1.78</v>
      </c>
      <c r="H728">
        <v>165</v>
      </c>
      <c r="I728">
        <v>149</v>
      </c>
      <c r="J728">
        <v>65</v>
      </c>
      <c r="K728">
        <v>126</v>
      </c>
      <c r="L728">
        <f t="shared" si="79"/>
        <v>1.26</v>
      </c>
      <c r="M728">
        <v>9290</v>
      </c>
      <c r="N728">
        <f t="shared" si="80"/>
        <v>929</v>
      </c>
      <c r="O728" s="4">
        <f t="shared" si="81"/>
        <v>737.30158730158735</v>
      </c>
      <c r="P728" t="s">
        <v>16</v>
      </c>
      <c r="Q728">
        <v>247</v>
      </c>
      <c r="R728">
        <f t="shared" si="82"/>
        <v>24.7</v>
      </c>
      <c r="S728">
        <v>24</v>
      </c>
      <c r="T728">
        <f>gym_members_exercise_tracking[[#This Row],[Water_Intake (liters)]]/10</f>
        <v>2.4</v>
      </c>
      <c r="U728">
        <v>3</v>
      </c>
      <c r="V728">
        <v>1</v>
      </c>
      <c r="W728">
        <v>1487</v>
      </c>
      <c r="X728">
        <f t="shared" si="83"/>
        <v>14.87</v>
      </c>
    </row>
    <row r="729" spans="1:24" x14ac:dyDescent="0.3">
      <c r="A729">
        <v>32</v>
      </c>
      <c r="B729">
        <v>728</v>
      </c>
      <c r="C729" t="s">
        <v>15</v>
      </c>
      <c r="D729">
        <v>652</v>
      </c>
      <c r="E729">
        <f t="shared" si="77"/>
        <v>65.2</v>
      </c>
      <c r="F729">
        <v>162</v>
      </c>
      <c r="G729">
        <f t="shared" si="78"/>
        <v>1.62</v>
      </c>
      <c r="H729">
        <v>186</v>
      </c>
      <c r="I729">
        <v>128</v>
      </c>
      <c r="J729">
        <v>63</v>
      </c>
      <c r="K729">
        <v>58</v>
      </c>
      <c r="L729">
        <f t="shared" si="79"/>
        <v>5.8</v>
      </c>
      <c r="M729">
        <v>4080</v>
      </c>
      <c r="N729">
        <f t="shared" si="80"/>
        <v>408</v>
      </c>
      <c r="O729" s="4">
        <f t="shared" si="81"/>
        <v>70.344827586206904</v>
      </c>
      <c r="P729" t="s">
        <v>19</v>
      </c>
      <c r="Q729">
        <v>253</v>
      </c>
      <c r="R729">
        <f t="shared" si="82"/>
        <v>25.3</v>
      </c>
      <c r="S729">
        <v>34</v>
      </c>
      <c r="T729">
        <f>gym_members_exercise_tracking[[#This Row],[Water_Intake (liters)]]/10</f>
        <v>3.4</v>
      </c>
      <c r="U729">
        <v>2</v>
      </c>
      <c r="V729">
        <v>1</v>
      </c>
      <c r="W729">
        <v>2484</v>
      </c>
      <c r="X729">
        <f t="shared" si="83"/>
        <v>24.84</v>
      </c>
    </row>
    <row r="730" spans="1:24" x14ac:dyDescent="0.3">
      <c r="A730">
        <v>47</v>
      </c>
      <c r="B730">
        <v>729</v>
      </c>
      <c r="C730" t="s">
        <v>15</v>
      </c>
      <c r="D730">
        <v>872</v>
      </c>
      <c r="E730">
        <f t="shared" si="77"/>
        <v>87.2</v>
      </c>
      <c r="F730">
        <v>164</v>
      </c>
      <c r="G730">
        <f t="shared" si="78"/>
        <v>1.64</v>
      </c>
      <c r="H730">
        <v>177</v>
      </c>
      <c r="I730">
        <v>165</v>
      </c>
      <c r="J730">
        <v>50</v>
      </c>
      <c r="K730">
        <v>20</v>
      </c>
      <c r="L730">
        <f t="shared" si="79"/>
        <v>2</v>
      </c>
      <c r="M730">
        <v>16340</v>
      </c>
      <c r="N730">
        <f t="shared" si="80"/>
        <v>1634</v>
      </c>
      <c r="O730" s="4">
        <f t="shared" si="81"/>
        <v>817</v>
      </c>
      <c r="P730" t="s">
        <v>20</v>
      </c>
      <c r="Q730">
        <v>150</v>
      </c>
      <c r="R730">
        <f t="shared" si="82"/>
        <v>15</v>
      </c>
      <c r="S730">
        <v>35</v>
      </c>
      <c r="T730">
        <f>gym_members_exercise_tracking[[#This Row],[Water_Intake (liters)]]/10</f>
        <v>3.5</v>
      </c>
      <c r="U730">
        <v>4</v>
      </c>
      <c r="V730">
        <v>3</v>
      </c>
      <c r="W730">
        <v>3242</v>
      </c>
      <c r="X730">
        <f t="shared" si="83"/>
        <v>32.42</v>
      </c>
    </row>
    <row r="731" spans="1:24" x14ac:dyDescent="0.3">
      <c r="A731">
        <v>59</v>
      </c>
      <c r="B731">
        <v>730</v>
      </c>
      <c r="C731" t="s">
        <v>15</v>
      </c>
      <c r="D731">
        <v>967</v>
      </c>
      <c r="E731">
        <f t="shared" si="77"/>
        <v>96.7</v>
      </c>
      <c r="F731">
        <v>171</v>
      </c>
      <c r="G731">
        <f t="shared" si="78"/>
        <v>1.71</v>
      </c>
      <c r="H731">
        <v>183</v>
      </c>
      <c r="I731">
        <v>150</v>
      </c>
      <c r="J731">
        <v>62</v>
      </c>
      <c r="K731">
        <v>57</v>
      </c>
      <c r="L731">
        <f t="shared" si="79"/>
        <v>5.7</v>
      </c>
      <c r="M731">
        <v>4230</v>
      </c>
      <c r="N731">
        <f t="shared" si="80"/>
        <v>423</v>
      </c>
      <c r="O731" s="4">
        <f t="shared" si="81"/>
        <v>74.210526315789465</v>
      </c>
      <c r="P731" t="s">
        <v>16</v>
      </c>
      <c r="Q731">
        <v>284</v>
      </c>
      <c r="R731">
        <f t="shared" si="82"/>
        <v>28.4</v>
      </c>
      <c r="S731">
        <v>29</v>
      </c>
      <c r="T731">
        <f>gym_members_exercise_tracking[[#This Row],[Water_Intake (liters)]]/10</f>
        <v>2.9</v>
      </c>
      <c r="U731">
        <v>3</v>
      </c>
      <c r="V731">
        <v>1</v>
      </c>
      <c r="W731">
        <v>3307</v>
      </c>
      <c r="X731">
        <f t="shared" si="83"/>
        <v>33.07</v>
      </c>
    </row>
    <row r="732" spans="1:24" x14ac:dyDescent="0.3">
      <c r="A732">
        <v>34</v>
      </c>
      <c r="B732">
        <v>731</v>
      </c>
      <c r="C732" t="s">
        <v>17</v>
      </c>
      <c r="D732">
        <v>469</v>
      </c>
      <c r="E732">
        <f t="shared" si="77"/>
        <v>46.9</v>
      </c>
      <c r="F732">
        <v>161</v>
      </c>
      <c r="G732">
        <f t="shared" si="78"/>
        <v>1.61</v>
      </c>
      <c r="H732">
        <v>196</v>
      </c>
      <c r="I732">
        <v>161</v>
      </c>
      <c r="J732">
        <v>69</v>
      </c>
      <c r="K732">
        <v>102</v>
      </c>
      <c r="L732">
        <f t="shared" si="79"/>
        <v>1.02</v>
      </c>
      <c r="M732">
        <v>8210</v>
      </c>
      <c r="N732">
        <f t="shared" si="80"/>
        <v>821</v>
      </c>
      <c r="O732" s="4">
        <f t="shared" si="81"/>
        <v>804.9019607843137</v>
      </c>
      <c r="P732" t="s">
        <v>20</v>
      </c>
      <c r="Q732">
        <v>286</v>
      </c>
      <c r="R732">
        <f t="shared" si="82"/>
        <v>28.6</v>
      </c>
      <c r="S732">
        <v>17</v>
      </c>
      <c r="T732">
        <f>gym_members_exercise_tracking[[#This Row],[Water_Intake (liters)]]/10</f>
        <v>1.7</v>
      </c>
      <c r="U732">
        <v>3</v>
      </c>
      <c r="V732">
        <v>2</v>
      </c>
      <c r="W732">
        <v>1809</v>
      </c>
      <c r="X732">
        <f t="shared" si="83"/>
        <v>18.09</v>
      </c>
    </row>
    <row r="733" spans="1:24" x14ac:dyDescent="0.3">
      <c r="A733">
        <v>22</v>
      </c>
      <c r="B733">
        <v>732</v>
      </c>
      <c r="C733" t="s">
        <v>17</v>
      </c>
      <c r="D733">
        <v>721</v>
      </c>
      <c r="E733">
        <f t="shared" si="77"/>
        <v>72.099999999999994</v>
      </c>
      <c r="F733">
        <v>162</v>
      </c>
      <c r="G733">
        <f t="shared" si="78"/>
        <v>1.62</v>
      </c>
      <c r="H733">
        <v>183</v>
      </c>
      <c r="I733">
        <v>123</v>
      </c>
      <c r="J733">
        <v>59</v>
      </c>
      <c r="K733">
        <v>138</v>
      </c>
      <c r="L733">
        <f t="shared" si="79"/>
        <v>1.38</v>
      </c>
      <c r="M733">
        <v>8490</v>
      </c>
      <c r="N733">
        <f t="shared" si="80"/>
        <v>849</v>
      </c>
      <c r="O733" s="4">
        <f t="shared" si="81"/>
        <v>615.21739130434787</v>
      </c>
      <c r="P733" t="s">
        <v>18</v>
      </c>
      <c r="Q733">
        <v>251</v>
      </c>
      <c r="R733">
        <f t="shared" si="82"/>
        <v>25.1</v>
      </c>
      <c r="S733">
        <v>21</v>
      </c>
      <c r="T733">
        <f>gym_members_exercise_tracking[[#This Row],[Water_Intake (liters)]]/10</f>
        <v>2.1</v>
      </c>
      <c r="U733">
        <v>3</v>
      </c>
      <c r="V733">
        <v>1</v>
      </c>
      <c r="W733">
        <v>2747</v>
      </c>
      <c r="X733">
        <f t="shared" si="83"/>
        <v>27.47</v>
      </c>
    </row>
    <row r="734" spans="1:24" x14ac:dyDescent="0.3">
      <c r="A734">
        <v>46</v>
      </c>
      <c r="B734">
        <v>733</v>
      </c>
      <c r="C734" t="s">
        <v>17</v>
      </c>
      <c r="D734">
        <v>625</v>
      </c>
      <c r="E734">
        <f t="shared" si="77"/>
        <v>62.5</v>
      </c>
      <c r="F734">
        <v>154</v>
      </c>
      <c r="G734">
        <f t="shared" si="78"/>
        <v>1.54</v>
      </c>
      <c r="H734">
        <v>197</v>
      </c>
      <c r="I734">
        <v>125</v>
      </c>
      <c r="J734">
        <v>73</v>
      </c>
      <c r="K734">
        <v>161</v>
      </c>
      <c r="L734">
        <f t="shared" si="79"/>
        <v>1.61</v>
      </c>
      <c r="M734">
        <v>9060</v>
      </c>
      <c r="N734">
        <f t="shared" si="80"/>
        <v>906</v>
      </c>
      <c r="O734" s="4">
        <f t="shared" si="81"/>
        <v>562.73291925465833</v>
      </c>
      <c r="P734" t="s">
        <v>20</v>
      </c>
      <c r="Q734">
        <v>181</v>
      </c>
      <c r="R734">
        <f t="shared" si="82"/>
        <v>18.100000000000001</v>
      </c>
      <c r="S734">
        <v>27</v>
      </c>
      <c r="T734">
        <f>gym_members_exercise_tracking[[#This Row],[Water_Intake (liters)]]/10</f>
        <v>2.7</v>
      </c>
      <c r="U734">
        <v>4</v>
      </c>
      <c r="V734">
        <v>3</v>
      </c>
      <c r="W734">
        <v>2635</v>
      </c>
      <c r="X734">
        <f t="shared" si="83"/>
        <v>26.35</v>
      </c>
    </row>
    <row r="735" spans="1:24" x14ac:dyDescent="0.3">
      <c r="A735">
        <v>21</v>
      </c>
      <c r="B735">
        <v>734</v>
      </c>
      <c r="C735" t="s">
        <v>15</v>
      </c>
      <c r="D735">
        <v>1107</v>
      </c>
      <c r="E735">
        <f t="shared" si="77"/>
        <v>110.7</v>
      </c>
      <c r="F735">
        <v>169</v>
      </c>
      <c r="G735">
        <f t="shared" si="78"/>
        <v>1.69</v>
      </c>
      <c r="H735">
        <v>193</v>
      </c>
      <c r="I735">
        <v>133</v>
      </c>
      <c r="J735">
        <v>59</v>
      </c>
      <c r="K735">
        <v>106</v>
      </c>
      <c r="L735">
        <f t="shared" si="79"/>
        <v>1.06</v>
      </c>
      <c r="M735">
        <v>7750</v>
      </c>
      <c r="N735">
        <f t="shared" si="80"/>
        <v>775</v>
      </c>
      <c r="O735" s="4">
        <f t="shared" si="81"/>
        <v>731.13207547169804</v>
      </c>
      <c r="P735" t="s">
        <v>16</v>
      </c>
      <c r="Q735">
        <v>270</v>
      </c>
      <c r="R735">
        <f t="shared" si="82"/>
        <v>27</v>
      </c>
      <c r="S735">
        <v>27</v>
      </c>
      <c r="T735">
        <f>gym_members_exercise_tracking[[#This Row],[Water_Intake (liters)]]/10</f>
        <v>2.7</v>
      </c>
      <c r="U735">
        <v>3</v>
      </c>
      <c r="V735">
        <v>1</v>
      </c>
      <c r="W735">
        <v>3876</v>
      </c>
      <c r="X735">
        <f t="shared" si="83"/>
        <v>38.76</v>
      </c>
    </row>
    <row r="736" spans="1:24" x14ac:dyDescent="0.3">
      <c r="A736">
        <v>27</v>
      </c>
      <c r="B736">
        <v>735</v>
      </c>
      <c r="C736" t="s">
        <v>15</v>
      </c>
      <c r="D736">
        <v>1026</v>
      </c>
      <c r="E736">
        <f t="shared" si="77"/>
        <v>102.6</v>
      </c>
      <c r="F736">
        <v>183</v>
      </c>
      <c r="G736">
        <f t="shared" si="78"/>
        <v>1.83</v>
      </c>
      <c r="H736">
        <v>199</v>
      </c>
      <c r="I736">
        <v>123</v>
      </c>
      <c r="J736">
        <v>58</v>
      </c>
      <c r="K736">
        <v>141</v>
      </c>
      <c r="L736">
        <f t="shared" si="79"/>
        <v>1.41</v>
      </c>
      <c r="M736">
        <v>9540</v>
      </c>
      <c r="N736">
        <f t="shared" si="80"/>
        <v>954</v>
      </c>
      <c r="O736" s="4">
        <f t="shared" si="81"/>
        <v>676.59574468085111</v>
      </c>
      <c r="P736" t="s">
        <v>18</v>
      </c>
      <c r="Q736">
        <v>265</v>
      </c>
      <c r="R736">
        <f t="shared" si="82"/>
        <v>26.5</v>
      </c>
      <c r="S736">
        <v>35</v>
      </c>
      <c r="T736">
        <f>gym_members_exercise_tracking[[#This Row],[Water_Intake (liters)]]/10</f>
        <v>3.5</v>
      </c>
      <c r="U736">
        <v>3</v>
      </c>
      <c r="V736">
        <v>2</v>
      </c>
      <c r="W736">
        <v>3064</v>
      </c>
      <c r="X736">
        <f t="shared" si="83"/>
        <v>30.64</v>
      </c>
    </row>
    <row r="737" spans="1:24" x14ac:dyDescent="0.3">
      <c r="A737">
        <v>34</v>
      </c>
      <c r="B737">
        <v>736</v>
      </c>
      <c r="C737" t="s">
        <v>17</v>
      </c>
      <c r="D737">
        <v>643</v>
      </c>
      <c r="E737">
        <f t="shared" si="77"/>
        <v>64.3</v>
      </c>
      <c r="F737">
        <v>162</v>
      </c>
      <c r="G737">
        <f t="shared" si="78"/>
        <v>1.62</v>
      </c>
      <c r="H737">
        <v>174</v>
      </c>
      <c r="I737">
        <v>145</v>
      </c>
      <c r="J737">
        <v>62</v>
      </c>
      <c r="K737">
        <v>176</v>
      </c>
      <c r="L737">
        <f t="shared" si="79"/>
        <v>1.76</v>
      </c>
      <c r="M737">
        <v>12760</v>
      </c>
      <c r="N737">
        <f t="shared" si="80"/>
        <v>1276</v>
      </c>
      <c r="O737" s="4">
        <f t="shared" si="81"/>
        <v>725</v>
      </c>
      <c r="P737" t="s">
        <v>16</v>
      </c>
      <c r="Q737">
        <v>198</v>
      </c>
      <c r="R737">
        <f t="shared" si="82"/>
        <v>19.8</v>
      </c>
      <c r="S737">
        <v>27</v>
      </c>
      <c r="T737">
        <f>gym_members_exercise_tracking[[#This Row],[Water_Intake (liters)]]/10</f>
        <v>2.7</v>
      </c>
      <c r="U737">
        <v>5</v>
      </c>
      <c r="V737">
        <v>3</v>
      </c>
      <c r="W737">
        <v>245</v>
      </c>
      <c r="X737">
        <f t="shared" si="83"/>
        <v>24.5</v>
      </c>
    </row>
    <row r="738" spans="1:24" x14ac:dyDescent="0.3">
      <c r="A738">
        <v>27</v>
      </c>
      <c r="B738">
        <v>737</v>
      </c>
      <c r="C738" t="s">
        <v>15</v>
      </c>
      <c r="D738">
        <v>807</v>
      </c>
      <c r="E738">
        <f t="shared" si="77"/>
        <v>80.7</v>
      </c>
      <c r="F738">
        <v>161</v>
      </c>
      <c r="G738">
        <f t="shared" si="78"/>
        <v>1.61</v>
      </c>
      <c r="H738">
        <v>170</v>
      </c>
      <c r="I738">
        <v>166</v>
      </c>
      <c r="J738">
        <v>52</v>
      </c>
      <c r="K738">
        <v>175</v>
      </c>
      <c r="L738">
        <f t="shared" si="79"/>
        <v>1.75</v>
      </c>
      <c r="M738">
        <v>15980</v>
      </c>
      <c r="N738">
        <f t="shared" si="80"/>
        <v>1598</v>
      </c>
      <c r="O738" s="4">
        <f t="shared" si="81"/>
        <v>913.14285714285711</v>
      </c>
      <c r="P738" t="s">
        <v>20</v>
      </c>
      <c r="Q738">
        <v>143</v>
      </c>
      <c r="R738">
        <f t="shared" si="82"/>
        <v>14.3</v>
      </c>
      <c r="S738">
        <v>35</v>
      </c>
      <c r="T738">
        <f>gym_members_exercise_tracking[[#This Row],[Water_Intake (liters)]]/10</f>
        <v>3.5</v>
      </c>
      <c r="U738">
        <v>4</v>
      </c>
      <c r="V738">
        <v>3</v>
      </c>
      <c r="W738">
        <v>3113</v>
      </c>
      <c r="X738">
        <f t="shared" si="83"/>
        <v>31.13</v>
      </c>
    </row>
    <row r="739" spans="1:24" x14ac:dyDescent="0.3">
      <c r="A739">
        <v>34</v>
      </c>
      <c r="B739">
        <v>738</v>
      </c>
      <c r="C739" t="s">
        <v>15</v>
      </c>
      <c r="D739">
        <v>1153</v>
      </c>
      <c r="E739">
        <f t="shared" si="77"/>
        <v>115.3</v>
      </c>
      <c r="F739">
        <v>181</v>
      </c>
      <c r="G739">
        <f t="shared" si="78"/>
        <v>1.81</v>
      </c>
      <c r="H739">
        <v>181</v>
      </c>
      <c r="I739">
        <v>167</v>
      </c>
      <c r="J739">
        <v>67</v>
      </c>
      <c r="K739">
        <v>136</v>
      </c>
      <c r="L739">
        <f t="shared" si="79"/>
        <v>1.36</v>
      </c>
      <c r="M739">
        <v>12490</v>
      </c>
      <c r="N739">
        <f t="shared" si="80"/>
        <v>1249</v>
      </c>
      <c r="O739" s="4">
        <f t="shared" si="81"/>
        <v>918.38235294117635</v>
      </c>
      <c r="P739" t="s">
        <v>16</v>
      </c>
      <c r="Q739">
        <v>245</v>
      </c>
      <c r="R739">
        <f t="shared" si="82"/>
        <v>24.5</v>
      </c>
      <c r="S739">
        <v>22</v>
      </c>
      <c r="T739">
        <f>gym_members_exercise_tracking[[#This Row],[Water_Intake (liters)]]/10</f>
        <v>2.2000000000000002</v>
      </c>
      <c r="U739">
        <v>2</v>
      </c>
      <c r="V739">
        <v>1</v>
      </c>
      <c r="W739">
        <v>3519</v>
      </c>
      <c r="X739">
        <f t="shared" si="83"/>
        <v>35.19</v>
      </c>
    </row>
    <row r="740" spans="1:24" x14ac:dyDescent="0.3">
      <c r="A740">
        <v>37</v>
      </c>
      <c r="B740">
        <v>739</v>
      </c>
      <c r="C740" t="s">
        <v>15</v>
      </c>
      <c r="D740">
        <v>878</v>
      </c>
      <c r="E740">
        <f t="shared" si="77"/>
        <v>87.8</v>
      </c>
      <c r="F740">
        <v>169</v>
      </c>
      <c r="G740">
        <f t="shared" si="78"/>
        <v>1.69</v>
      </c>
      <c r="H740">
        <v>183</v>
      </c>
      <c r="I740">
        <v>158</v>
      </c>
      <c r="J740">
        <v>69</v>
      </c>
      <c r="K740">
        <v>181</v>
      </c>
      <c r="L740">
        <f t="shared" si="79"/>
        <v>1.81</v>
      </c>
      <c r="M740">
        <v>15730</v>
      </c>
      <c r="N740">
        <f t="shared" si="80"/>
        <v>1573</v>
      </c>
      <c r="O740" s="4">
        <f t="shared" si="81"/>
        <v>869.06077348066299</v>
      </c>
      <c r="P740" t="s">
        <v>18</v>
      </c>
      <c r="Q740">
        <v>103</v>
      </c>
      <c r="R740">
        <f t="shared" si="82"/>
        <v>10.3</v>
      </c>
      <c r="S740">
        <v>35</v>
      </c>
      <c r="T740">
        <f>gym_members_exercise_tracking[[#This Row],[Water_Intake (liters)]]/10</f>
        <v>3.5</v>
      </c>
      <c r="U740">
        <v>5</v>
      </c>
      <c r="V740">
        <v>3</v>
      </c>
      <c r="W740">
        <v>3074</v>
      </c>
      <c r="X740">
        <f t="shared" si="83"/>
        <v>30.74</v>
      </c>
    </row>
    <row r="741" spans="1:24" x14ac:dyDescent="0.3">
      <c r="A741">
        <v>41</v>
      </c>
      <c r="B741">
        <v>740</v>
      </c>
      <c r="C741" t="s">
        <v>15</v>
      </c>
      <c r="D741">
        <v>743</v>
      </c>
      <c r="E741">
        <f t="shared" si="77"/>
        <v>74.3</v>
      </c>
      <c r="F741">
        <v>161</v>
      </c>
      <c r="G741">
        <f t="shared" si="78"/>
        <v>1.61</v>
      </c>
      <c r="H741">
        <v>160</v>
      </c>
      <c r="I741">
        <v>136</v>
      </c>
      <c r="J741">
        <v>51</v>
      </c>
      <c r="K741">
        <v>106</v>
      </c>
      <c r="L741">
        <f t="shared" si="79"/>
        <v>1.06</v>
      </c>
      <c r="M741">
        <v>7140</v>
      </c>
      <c r="N741">
        <f t="shared" si="80"/>
        <v>714</v>
      </c>
      <c r="O741" s="4">
        <f t="shared" si="81"/>
        <v>673.58490566037733</v>
      </c>
      <c r="P741" t="s">
        <v>20</v>
      </c>
      <c r="Q741">
        <v>248</v>
      </c>
      <c r="R741">
        <f t="shared" si="82"/>
        <v>24.8</v>
      </c>
      <c r="S741">
        <v>35</v>
      </c>
      <c r="T741">
        <f>gym_members_exercise_tracking[[#This Row],[Water_Intake (liters)]]/10</f>
        <v>3.5</v>
      </c>
      <c r="U741">
        <v>4</v>
      </c>
      <c r="V741">
        <v>2</v>
      </c>
      <c r="W741">
        <v>2866</v>
      </c>
      <c r="X741">
        <f t="shared" si="83"/>
        <v>28.66</v>
      </c>
    </row>
    <row r="742" spans="1:24" x14ac:dyDescent="0.3">
      <c r="A742">
        <v>22</v>
      </c>
      <c r="B742">
        <v>741</v>
      </c>
      <c r="C742" t="s">
        <v>17</v>
      </c>
      <c r="D742">
        <v>785</v>
      </c>
      <c r="E742">
        <f t="shared" si="77"/>
        <v>78.5</v>
      </c>
      <c r="F742">
        <v>17</v>
      </c>
      <c r="G742">
        <f t="shared" si="78"/>
        <v>1.7</v>
      </c>
      <c r="H742">
        <v>177</v>
      </c>
      <c r="I742">
        <v>138</v>
      </c>
      <c r="J742">
        <v>66</v>
      </c>
      <c r="K742">
        <v>136</v>
      </c>
      <c r="L742">
        <f t="shared" si="79"/>
        <v>1.36</v>
      </c>
      <c r="M742">
        <v>9380</v>
      </c>
      <c r="N742">
        <f t="shared" si="80"/>
        <v>938</v>
      </c>
      <c r="O742" s="4">
        <f t="shared" si="81"/>
        <v>689.7058823529411</v>
      </c>
      <c r="P742" t="s">
        <v>20</v>
      </c>
      <c r="Q742">
        <v>319</v>
      </c>
      <c r="R742">
        <f t="shared" si="82"/>
        <v>31.9</v>
      </c>
      <c r="S742">
        <v>21</v>
      </c>
      <c r="T742">
        <f>gym_members_exercise_tracking[[#This Row],[Water_Intake (liters)]]/10</f>
        <v>2.1</v>
      </c>
      <c r="U742">
        <v>4</v>
      </c>
      <c r="V742">
        <v>2</v>
      </c>
      <c r="W742">
        <v>2716</v>
      </c>
      <c r="X742">
        <f t="shared" si="83"/>
        <v>27.16</v>
      </c>
    </row>
    <row r="743" spans="1:24" x14ac:dyDescent="0.3">
      <c r="A743">
        <v>51</v>
      </c>
      <c r="B743">
        <v>742</v>
      </c>
      <c r="C743" t="s">
        <v>17</v>
      </c>
      <c r="D743">
        <v>773</v>
      </c>
      <c r="E743">
        <f t="shared" si="77"/>
        <v>77.3</v>
      </c>
      <c r="F743">
        <v>158</v>
      </c>
      <c r="G743">
        <f t="shared" si="78"/>
        <v>1.58</v>
      </c>
      <c r="H743">
        <v>171</v>
      </c>
      <c r="I743">
        <v>168</v>
      </c>
      <c r="J743">
        <v>68</v>
      </c>
      <c r="K743">
        <v>97</v>
      </c>
      <c r="L743">
        <f t="shared" si="79"/>
        <v>9.6999999999999993</v>
      </c>
      <c r="M743">
        <v>7330</v>
      </c>
      <c r="N743">
        <f t="shared" si="80"/>
        <v>733</v>
      </c>
      <c r="O743" s="4">
        <f t="shared" si="81"/>
        <v>75.567010309278359</v>
      </c>
      <c r="P743" t="s">
        <v>19</v>
      </c>
      <c r="Q743">
        <v>311</v>
      </c>
      <c r="R743">
        <f t="shared" si="82"/>
        <v>31.1</v>
      </c>
      <c r="S743">
        <v>20</v>
      </c>
      <c r="T743">
        <f>gym_members_exercise_tracking[[#This Row],[Water_Intake (liters)]]/10</f>
        <v>2</v>
      </c>
      <c r="U743">
        <v>2</v>
      </c>
      <c r="V743">
        <v>1</v>
      </c>
      <c r="W743">
        <v>3096</v>
      </c>
      <c r="X743">
        <f t="shared" si="83"/>
        <v>30.96</v>
      </c>
    </row>
    <row r="744" spans="1:24" x14ac:dyDescent="0.3">
      <c r="A744">
        <v>23</v>
      </c>
      <c r="B744">
        <v>743</v>
      </c>
      <c r="C744" t="s">
        <v>17</v>
      </c>
      <c r="D744">
        <v>645</v>
      </c>
      <c r="E744">
        <f t="shared" si="77"/>
        <v>64.5</v>
      </c>
      <c r="F744">
        <v>17</v>
      </c>
      <c r="G744">
        <f t="shared" si="78"/>
        <v>1.7</v>
      </c>
      <c r="H744">
        <v>187</v>
      </c>
      <c r="I744">
        <v>125</v>
      </c>
      <c r="J744">
        <v>72</v>
      </c>
      <c r="K744">
        <v>51</v>
      </c>
      <c r="L744">
        <f t="shared" si="79"/>
        <v>5.0999999999999996</v>
      </c>
      <c r="M744">
        <v>3190</v>
      </c>
      <c r="N744">
        <f t="shared" si="80"/>
        <v>319</v>
      </c>
      <c r="O744" s="4">
        <f t="shared" si="81"/>
        <v>62.549019607843142</v>
      </c>
      <c r="P744" t="s">
        <v>19</v>
      </c>
      <c r="Q744">
        <v>304</v>
      </c>
      <c r="R744">
        <f t="shared" si="82"/>
        <v>30.4</v>
      </c>
      <c r="S744">
        <v>17</v>
      </c>
      <c r="T744">
        <f>gym_members_exercise_tracking[[#This Row],[Water_Intake (liters)]]/10</f>
        <v>1.7</v>
      </c>
      <c r="U744">
        <v>2</v>
      </c>
      <c r="V744">
        <v>1</v>
      </c>
      <c r="W744">
        <v>2232</v>
      </c>
      <c r="X744">
        <f t="shared" si="83"/>
        <v>22.32</v>
      </c>
    </row>
    <row r="745" spans="1:24" x14ac:dyDescent="0.3">
      <c r="A745">
        <v>19</v>
      </c>
      <c r="B745">
        <v>744</v>
      </c>
      <c r="C745" t="s">
        <v>15</v>
      </c>
      <c r="D745">
        <v>720</v>
      </c>
      <c r="E745">
        <f t="shared" si="77"/>
        <v>72</v>
      </c>
      <c r="F745">
        <v>194</v>
      </c>
      <c r="G745">
        <f t="shared" si="78"/>
        <v>1.94</v>
      </c>
      <c r="H745">
        <v>199</v>
      </c>
      <c r="I745">
        <v>148</v>
      </c>
      <c r="J745">
        <v>62</v>
      </c>
      <c r="K745">
        <v>117</v>
      </c>
      <c r="L745">
        <f t="shared" si="79"/>
        <v>1.17</v>
      </c>
      <c r="M745">
        <v>9520</v>
      </c>
      <c r="N745">
        <f t="shared" si="80"/>
        <v>952</v>
      </c>
      <c r="O745" s="4">
        <f t="shared" si="81"/>
        <v>813.67521367521374</v>
      </c>
      <c r="P745" t="s">
        <v>16</v>
      </c>
      <c r="Q745">
        <v>247</v>
      </c>
      <c r="R745">
        <f t="shared" si="82"/>
        <v>24.7</v>
      </c>
      <c r="S745">
        <v>32</v>
      </c>
      <c r="T745">
        <f>gym_members_exercise_tracking[[#This Row],[Water_Intake (liters)]]/10</f>
        <v>3.2</v>
      </c>
      <c r="U745">
        <v>3</v>
      </c>
      <c r="V745">
        <v>2</v>
      </c>
      <c r="W745">
        <v>1913</v>
      </c>
      <c r="X745">
        <f t="shared" si="83"/>
        <v>19.13</v>
      </c>
    </row>
    <row r="746" spans="1:24" x14ac:dyDescent="0.3">
      <c r="A746">
        <v>30</v>
      </c>
      <c r="B746">
        <v>745</v>
      </c>
      <c r="C746" t="s">
        <v>17</v>
      </c>
      <c r="D746">
        <v>779</v>
      </c>
      <c r="E746">
        <f t="shared" si="77"/>
        <v>77.900000000000006</v>
      </c>
      <c r="F746">
        <v>177</v>
      </c>
      <c r="G746">
        <f t="shared" si="78"/>
        <v>1.77</v>
      </c>
      <c r="H746">
        <v>166</v>
      </c>
      <c r="I746">
        <v>130</v>
      </c>
      <c r="J746">
        <v>62</v>
      </c>
      <c r="K746">
        <v>141</v>
      </c>
      <c r="L746">
        <f t="shared" si="79"/>
        <v>1.41</v>
      </c>
      <c r="M746">
        <v>9160</v>
      </c>
      <c r="N746">
        <f t="shared" si="80"/>
        <v>916</v>
      </c>
      <c r="O746" s="4">
        <f t="shared" si="81"/>
        <v>649.64539007092208</v>
      </c>
      <c r="P746" t="s">
        <v>19</v>
      </c>
      <c r="Q746">
        <v>279</v>
      </c>
      <c r="R746">
        <f t="shared" si="82"/>
        <v>27.9</v>
      </c>
      <c r="S746">
        <v>26</v>
      </c>
      <c r="T746">
        <f>gym_members_exercise_tracking[[#This Row],[Water_Intake (liters)]]/10</f>
        <v>2.6</v>
      </c>
      <c r="U746">
        <v>4</v>
      </c>
      <c r="V746">
        <v>2</v>
      </c>
      <c r="W746">
        <v>2487</v>
      </c>
      <c r="X746">
        <f t="shared" si="83"/>
        <v>24.87</v>
      </c>
    </row>
    <row r="747" spans="1:24" x14ac:dyDescent="0.3">
      <c r="A747">
        <v>28</v>
      </c>
      <c r="B747">
        <v>746</v>
      </c>
      <c r="C747" t="s">
        <v>17</v>
      </c>
      <c r="D747">
        <v>696</v>
      </c>
      <c r="E747">
        <f t="shared" si="77"/>
        <v>69.599999999999994</v>
      </c>
      <c r="F747">
        <v>158</v>
      </c>
      <c r="G747">
        <f t="shared" si="78"/>
        <v>1.58</v>
      </c>
      <c r="H747">
        <v>182</v>
      </c>
      <c r="I747">
        <v>135</v>
      </c>
      <c r="J747">
        <v>50</v>
      </c>
      <c r="K747">
        <v>149</v>
      </c>
      <c r="L747">
        <f t="shared" si="79"/>
        <v>1.49</v>
      </c>
      <c r="M747">
        <v>10060</v>
      </c>
      <c r="N747">
        <f t="shared" si="80"/>
        <v>1006</v>
      </c>
      <c r="O747" s="4">
        <f t="shared" si="81"/>
        <v>675.16778523489938</v>
      </c>
      <c r="P747" t="s">
        <v>19</v>
      </c>
      <c r="Q747">
        <v>278</v>
      </c>
      <c r="R747">
        <f t="shared" si="82"/>
        <v>27.8</v>
      </c>
      <c r="S747">
        <v>20</v>
      </c>
      <c r="T747">
        <f>gym_members_exercise_tracking[[#This Row],[Water_Intake (liters)]]/10</f>
        <v>2</v>
      </c>
      <c r="U747">
        <v>3</v>
      </c>
      <c r="V747">
        <v>2</v>
      </c>
      <c r="W747">
        <v>2788</v>
      </c>
      <c r="X747">
        <f t="shared" si="83"/>
        <v>27.88</v>
      </c>
    </row>
    <row r="748" spans="1:24" x14ac:dyDescent="0.3">
      <c r="A748">
        <v>40</v>
      </c>
      <c r="B748">
        <v>747</v>
      </c>
      <c r="C748" t="s">
        <v>15</v>
      </c>
      <c r="D748">
        <v>689</v>
      </c>
      <c r="E748">
        <f t="shared" si="77"/>
        <v>68.900000000000006</v>
      </c>
      <c r="F748">
        <v>199</v>
      </c>
      <c r="G748">
        <f t="shared" si="78"/>
        <v>1.99</v>
      </c>
      <c r="H748">
        <v>180</v>
      </c>
      <c r="I748">
        <v>149</v>
      </c>
      <c r="J748">
        <v>51</v>
      </c>
      <c r="K748">
        <v>116</v>
      </c>
      <c r="L748">
        <f t="shared" si="79"/>
        <v>1.1599999999999999</v>
      </c>
      <c r="M748">
        <v>9510</v>
      </c>
      <c r="N748">
        <f t="shared" si="80"/>
        <v>951</v>
      </c>
      <c r="O748" s="4">
        <f t="shared" si="81"/>
        <v>819.82758620689663</v>
      </c>
      <c r="P748" t="s">
        <v>19</v>
      </c>
      <c r="Q748">
        <v>250</v>
      </c>
      <c r="R748">
        <f t="shared" si="82"/>
        <v>25</v>
      </c>
      <c r="S748">
        <v>24</v>
      </c>
      <c r="T748">
        <f>gym_members_exercise_tracking[[#This Row],[Water_Intake (liters)]]/10</f>
        <v>2.4</v>
      </c>
      <c r="U748">
        <v>4</v>
      </c>
      <c r="V748">
        <v>2</v>
      </c>
      <c r="W748">
        <v>174</v>
      </c>
      <c r="X748">
        <f t="shared" si="83"/>
        <v>17.399999999999999</v>
      </c>
    </row>
    <row r="749" spans="1:24" x14ac:dyDescent="0.3">
      <c r="A749">
        <v>33</v>
      </c>
      <c r="B749">
        <v>748</v>
      </c>
      <c r="C749" t="s">
        <v>15</v>
      </c>
      <c r="D749">
        <v>459</v>
      </c>
      <c r="E749">
        <f t="shared" si="77"/>
        <v>45.9</v>
      </c>
      <c r="F749">
        <v>189</v>
      </c>
      <c r="G749">
        <f t="shared" si="78"/>
        <v>1.89</v>
      </c>
      <c r="H749">
        <v>193</v>
      </c>
      <c r="I749">
        <v>144</v>
      </c>
      <c r="J749">
        <v>50</v>
      </c>
      <c r="K749">
        <v>145</v>
      </c>
      <c r="L749">
        <f t="shared" si="79"/>
        <v>1.45</v>
      </c>
      <c r="M749">
        <v>11480</v>
      </c>
      <c r="N749">
        <f t="shared" si="80"/>
        <v>1148</v>
      </c>
      <c r="O749" s="4">
        <f t="shared" si="81"/>
        <v>791.72413793103453</v>
      </c>
      <c r="P749" t="s">
        <v>19</v>
      </c>
      <c r="Q749">
        <v>216</v>
      </c>
      <c r="R749">
        <f t="shared" si="82"/>
        <v>21.6</v>
      </c>
      <c r="S749">
        <v>29</v>
      </c>
      <c r="T749">
        <f>gym_members_exercise_tracking[[#This Row],[Water_Intake (liters)]]/10</f>
        <v>2.9</v>
      </c>
      <c r="U749">
        <v>3</v>
      </c>
      <c r="V749">
        <v>2</v>
      </c>
      <c r="W749">
        <v>1285</v>
      </c>
      <c r="X749">
        <f t="shared" si="83"/>
        <v>12.85</v>
      </c>
    </row>
    <row r="750" spans="1:24" x14ac:dyDescent="0.3">
      <c r="A750">
        <v>48</v>
      </c>
      <c r="B750">
        <v>749</v>
      </c>
      <c r="C750" t="s">
        <v>17</v>
      </c>
      <c r="D750">
        <v>682</v>
      </c>
      <c r="E750">
        <f t="shared" si="77"/>
        <v>68.2</v>
      </c>
      <c r="F750">
        <v>169</v>
      </c>
      <c r="G750">
        <f t="shared" si="78"/>
        <v>1.69</v>
      </c>
      <c r="H750">
        <v>170</v>
      </c>
      <c r="I750">
        <v>159</v>
      </c>
      <c r="J750">
        <v>73</v>
      </c>
      <c r="K750">
        <v>75</v>
      </c>
      <c r="L750">
        <f t="shared" si="79"/>
        <v>7.5</v>
      </c>
      <c r="M750">
        <v>5370</v>
      </c>
      <c r="N750">
        <f t="shared" si="80"/>
        <v>537</v>
      </c>
      <c r="O750" s="4">
        <f t="shared" si="81"/>
        <v>71.599999999999994</v>
      </c>
      <c r="P750" t="s">
        <v>18</v>
      </c>
      <c r="Q750">
        <v>284</v>
      </c>
      <c r="R750">
        <f t="shared" si="82"/>
        <v>28.4</v>
      </c>
      <c r="S750">
        <v>25</v>
      </c>
      <c r="T750">
        <f>gym_members_exercise_tracking[[#This Row],[Water_Intake (liters)]]/10</f>
        <v>2.5</v>
      </c>
      <c r="U750">
        <v>3</v>
      </c>
      <c r="V750">
        <v>1</v>
      </c>
      <c r="W750">
        <v>2388</v>
      </c>
      <c r="X750">
        <f t="shared" si="83"/>
        <v>23.88</v>
      </c>
    </row>
    <row r="751" spans="1:24" x14ac:dyDescent="0.3">
      <c r="A751">
        <v>28</v>
      </c>
      <c r="B751">
        <v>750</v>
      </c>
      <c r="C751" t="s">
        <v>17</v>
      </c>
      <c r="D751">
        <v>796</v>
      </c>
      <c r="E751">
        <f t="shared" si="77"/>
        <v>79.599999999999994</v>
      </c>
      <c r="F751">
        <v>159</v>
      </c>
      <c r="G751">
        <f t="shared" si="78"/>
        <v>1.59</v>
      </c>
      <c r="H751">
        <v>181</v>
      </c>
      <c r="I751">
        <v>130</v>
      </c>
      <c r="J751">
        <v>54</v>
      </c>
      <c r="K751">
        <v>149</v>
      </c>
      <c r="L751">
        <f t="shared" si="79"/>
        <v>1.49</v>
      </c>
      <c r="M751">
        <v>9680</v>
      </c>
      <c r="N751">
        <f t="shared" si="80"/>
        <v>968</v>
      </c>
      <c r="O751" s="4">
        <f t="shared" si="81"/>
        <v>649.66442953020135</v>
      </c>
      <c r="P751" t="s">
        <v>18</v>
      </c>
      <c r="Q751">
        <v>282</v>
      </c>
      <c r="R751">
        <f t="shared" si="82"/>
        <v>28.2</v>
      </c>
      <c r="S751">
        <v>15</v>
      </c>
      <c r="T751">
        <f>gym_members_exercise_tracking[[#This Row],[Water_Intake (liters)]]/10</f>
        <v>1.5</v>
      </c>
      <c r="U751">
        <v>3</v>
      </c>
      <c r="V751">
        <v>2</v>
      </c>
      <c r="W751">
        <v>3149</v>
      </c>
      <c r="X751">
        <f t="shared" si="83"/>
        <v>31.49</v>
      </c>
    </row>
    <row r="752" spans="1:24" x14ac:dyDescent="0.3">
      <c r="A752">
        <v>33</v>
      </c>
      <c r="B752">
        <v>751</v>
      </c>
      <c r="C752" t="s">
        <v>17</v>
      </c>
      <c r="D752">
        <v>536</v>
      </c>
      <c r="E752">
        <f t="shared" si="77"/>
        <v>53.6</v>
      </c>
      <c r="F752">
        <v>152</v>
      </c>
      <c r="G752">
        <f t="shared" si="78"/>
        <v>1.52</v>
      </c>
      <c r="H752">
        <v>194</v>
      </c>
      <c r="I752">
        <v>126</v>
      </c>
      <c r="J752">
        <v>73</v>
      </c>
      <c r="K752">
        <v>102</v>
      </c>
      <c r="L752">
        <f t="shared" si="79"/>
        <v>1.02</v>
      </c>
      <c r="M752">
        <v>6430</v>
      </c>
      <c r="N752">
        <f t="shared" si="80"/>
        <v>643</v>
      </c>
      <c r="O752" s="4">
        <f t="shared" si="81"/>
        <v>630.39215686274508</v>
      </c>
      <c r="P752" t="s">
        <v>19</v>
      </c>
      <c r="Q752">
        <v>309</v>
      </c>
      <c r="R752">
        <f t="shared" si="82"/>
        <v>30.9</v>
      </c>
      <c r="S752">
        <v>23</v>
      </c>
      <c r="T752">
        <f>gym_members_exercise_tracking[[#This Row],[Water_Intake (liters)]]/10</f>
        <v>2.2999999999999998</v>
      </c>
      <c r="U752">
        <v>2</v>
      </c>
      <c r="V752">
        <v>1</v>
      </c>
      <c r="W752">
        <v>232</v>
      </c>
      <c r="X752">
        <f t="shared" si="83"/>
        <v>23.2</v>
      </c>
    </row>
    <row r="753" spans="1:24" x14ac:dyDescent="0.3">
      <c r="A753">
        <v>25</v>
      </c>
      <c r="B753">
        <v>752</v>
      </c>
      <c r="C753" t="s">
        <v>17</v>
      </c>
      <c r="D753">
        <v>577</v>
      </c>
      <c r="E753">
        <f t="shared" si="77"/>
        <v>57.7</v>
      </c>
      <c r="F753">
        <v>158</v>
      </c>
      <c r="G753">
        <f t="shared" si="78"/>
        <v>1.58</v>
      </c>
      <c r="H753">
        <v>188</v>
      </c>
      <c r="I753">
        <v>145</v>
      </c>
      <c r="J753">
        <v>52</v>
      </c>
      <c r="K753">
        <v>136</v>
      </c>
      <c r="L753">
        <f t="shared" si="79"/>
        <v>1.36</v>
      </c>
      <c r="M753">
        <v>9860</v>
      </c>
      <c r="N753">
        <f t="shared" si="80"/>
        <v>986</v>
      </c>
      <c r="O753" s="4">
        <f t="shared" si="81"/>
        <v>725</v>
      </c>
      <c r="P753" t="s">
        <v>16</v>
      </c>
      <c r="Q753">
        <v>257</v>
      </c>
      <c r="R753">
        <f t="shared" si="82"/>
        <v>25.7</v>
      </c>
      <c r="S753">
        <v>22</v>
      </c>
      <c r="T753">
        <f>gym_members_exercise_tracking[[#This Row],[Water_Intake (liters)]]/10</f>
        <v>2.2000000000000002</v>
      </c>
      <c r="U753">
        <v>3</v>
      </c>
      <c r="V753">
        <v>2</v>
      </c>
      <c r="W753">
        <v>2311</v>
      </c>
      <c r="X753">
        <f t="shared" si="83"/>
        <v>23.11</v>
      </c>
    </row>
    <row r="754" spans="1:24" x14ac:dyDescent="0.3">
      <c r="A754">
        <v>21</v>
      </c>
      <c r="B754">
        <v>753</v>
      </c>
      <c r="C754" t="s">
        <v>15</v>
      </c>
      <c r="D754">
        <v>742</v>
      </c>
      <c r="E754">
        <f t="shared" si="77"/>
        <v>74.2</v>
      </c>
      <c r="F754">
        <v>193</v>
      </c>
      <c r="G754">
        <f t="shared" si="78"/>
        <v>1.93</v>
      </c>
      <c r="H754">
        <v>187</v>
      </c>
      <c r="I754">
        <v>141</v>
      </c>
      <c r="J754">
        <v>56</v>
      </c>
      <c r="K754">
        <v>132</v>
      </c>
      <c r="L754">
        <f t="shared" si="79"/>
        <v>1.32</v>
      </c>
      <c r="M754">
        <v>10240</v>
      </c>
      <c r="N754">
        <f t="shared" si="80"/>
        <v>1024</v>
      </c>
      <c r="O754" s="4">
        <f t="shared" si="81"/>
        <v>775.75757575757575</v>
      </c>
      <c r="P754" t="s">
        <v>18</v>
      </c>
      <c r="Q754">
        <v>283</v>
      </c>
      <c r="R754">
        <f t="shared" si="82"/>
        <v>28.3</v>
      </c>
      <c r="S754">
        <v>25</v>
      </c>
      <c r="T754">
        <f>gym_members_exercise_tracking[[#This Row],[Water_Intake (liters)]]/10</f>
        <v>2.5</v>
      </c>
      <c r="U754">
        <v>3</v>
      </c>
      <c r="V754">
        <v>2</v>
      </c>
      <c r="W754">
        <v>1992</v>
      </c>
      <c r="X754">
        <f t="shared" si="83"/>
        <v>19.920000000000002</v>
      </c>
    </row>
    <row r="755" spans="1:24" x14ac:dyDescent="0.3">
      <c r="A755">
        <v>57</v>
      </c>
      <c r="B755">
        <v>754</v>
      </c>
      <c r="C755" t="s">
        <v>17</v>
      </c>
      <c r="D755">
        <v>644</v>
      </c>
      <c r="E755">
        <f t="shared" si="77"/>
        <v>64.400000000000006</v>
      </c>
      <c r="F755">
        <v>156</v>
      </c>
      <c r="G755">
        <f t="shared" si="78"/>
        <v>1.56</v>
      </c>
      <c r="H755">
        <v>177</v>
      </c>
      <c r="I755">
        <v>144</v>
      </c>
      <c r="J755">
        <v>73</v>
      </c>
      <c r="K755">
        <v>152</v>
      </c>
      <c r="L755">
        <f t="shared" si="79"/>
        <v>1.52</v>
      </c>
      <c r="M755">
        <v>9850</v>
      </c>
      <c r="N755">
        <f t="shared" si="80"/>
        <v>985</v>
      </c>
      <c r="O755" s="4">
        <f t="shared" si="81"/>
        <v>648.02631578947364</v>
      </c>
      <c r="P755" t="s">
        <v>19</v>
      </c>
      <c r="Q755">
        <v>178</v>
      </c>
      <c r="R755">
        <f t="shared" si="82"/>
        <v>17.8</v>
      </c>
      <c r="S755">
        <v>27</v>
      </c>
      <c r="T755">
        <f>gym_members_exercise_tracking[[#This Row],[Water_Intake (liters)]]/10</f>
        <v>2.7</v>
      </c>
      <c r="U755">
        <v>5</v>
      </c>
      <c r="V755">
        <v>3</v>
      </c>
      <c r="W755">
        <v>2646</v>
      </c>
      <c r="X755">
        <f t="shared" si="83"/>
        <v>26.46</v>
      </c>
    </row>
    <row r="756" spans="1:24" x14ac:dyDescent="0.3">
      <c r="A756">
        <v>21</v>
      </c>
      <c r="B756">
        <v>755</v>
      </c>
      <c r="C756" t="s">
        <v>17</v>
      </c>
      <c r="D756">
        <v>549</v>
      </c>
      <c r="E756">
        <f t="shared" si="77"/>
        <v>54.9</v>
      </c>
      <c r="F756">
        <v>178</v>
      </c>
      <c r="G756">
        <f t="shared" si="78"/>
        <v>1.78</v>
      </c>
      <c r="H756">
        <v>173</v>
      </c>
      <c r="I756">
        <v>138</v>
      </c>
      <c r="J756">
        <v>71</v>
      </c>
      <c r="K756">
        <v>55</v>
      </c>
      <c r="L756">
        <f t="shared" si="79"/>
        <v>5.5</v>
      </c>
      <c r="M756">
        <v>3800</v>
      </c>
      <c r="N756">
        <f t="shared" si="80"/>
        <v>380</v>
      </c>
      <c r="O756" s="4">
        <f t="shared" si="81"/>
        <v>69.090909090909093</v>
      </c>
      <c r="P756" t="s">
        <v>18</v>
      </c>
      <c r="Q756">
        <v>317</v>
      </c>
      <c r="R756">
        <f t="shared" si="82"/>
        <v>31.7</v>
      </c>
      <c r="S756">
        <v>20</v>
      </c>
      <c r="T756">
        <f>gym_members_exercise_tracking[[#This Row],[Water_Intake (liters)]]/10</f>
        <v>2</v>
      </c>
      <c r="U756">
        <v>2</v>
      </c>
      <c r="V756">
        <v>1</v>
      </c>
      <c r="W756">
        <v>1733</v>
      </c>
      <c r="X756">
        <f t="shared" si="83"/>
        <v>17.329999999999998</v>
      </c>
    </row>
    <row r="757" spans="1:24" x14ac:dyDescent="0.3">
      <c r="A757">
        <v>42</v>
      </c>
      <c r="B757">
        <v>756</v>
      </c>
      <c r="C757" t="s">
        <v>15</v>
      </c>
      <c r="D757">
        <v>503</v>
      </c>
      <c r="E757">
        <f t="shared" si="77"/>
        <v>50.3</v>
      </c>
      <c r="F757">
        <v>164</v>
      </c>
      <c r="G757">
        <f t="shared" si="78"/>
        <v>1.64</v>
      </c>
      <c r="H757">
        <v>177</v>
      </c>
      <c r="I757">
        <v>150</v>
      </c>
      <c r="J757">
        <v>62</v>
      </c>
      <c r="K757">
        <v>63</v>
      </c>
      <c r="L757">
        <f t="shared" si="79"/>
        <v>6.3</v>
      </c>
      <c r="M757">
        <v>4680</v>
      </c>
      <c r="N757">
        <f t="shared" si="80"/>
        <v>468</v>
      </c>
      <c r="O757" s="4">
        <f t="shared" si="81"/>
        <v>74.285714285714292</v>
      </c>
      <c r="P757" t="s">
        <v>20</v>
      </c>
      <c r="Q757">
        <v>270</v>
      </c>
      <c r="R757">
        <f t="shared" si="82"/>
        <v>27</v>
      </c>
      <c r="S757">
        <v>24</v>
      </c>
      <c r="T757">
        <f>gym_members_exercise_tracking[[#This Row],[Water_Intake (liters)]]/10</f>
        <v>2.4</v>
      </c>
      <c r="U757">
        <v>3</v>
      </c>
      <c r="V757">
        <v>1</v>
      </c>
      <c r="W757">
        <v>187</v>
      </c>
      <c r="X757">
        <f t="shared" si="83"/>
        <v>18.7</v>
      </c>
    </row>
    <row r="758" spans="1:24" x14ac:dyDescent="0.3">
      <c r="A758">
        <v>20</v>
      </c>
      <c r="B758">
        <v>757</v>
      </c>
      <c r="C758" t="s">
        <v>17</v>
      </c>
      <c r="D758">
        <v>465</v>
      </c>
      <c r="E758">
        <f t="shared" si="77"/>
        <v>46.5</v>
      </c>
      <c r="F758">
        <v>168</v>
      </c>
      <c r="G758">
        <f t="shared" si="78"/>
        <v>1.68</v>
      </c>
      <c r="H758">
        <v>187</v>
      </c>
      <c r="I758">
        <v>145</v>
      </c>
      <c r="J758">
        <v>72</v>
      </c>
      <c r="K758">
        <v>91</v>
      </c>
      <c r="L758">
        <f t="shared" si="79"/>
        <v>9.1</v>
      </c>
      <c r="M758">
        <v>6600</v>
      </c>
      <c r="N758">
        <f t="shared" si="80"/>
        <v>660</v>
      </c>
      <c r="O758" s="4">
        <f t="shared" si="81"/>
        <v>72.527472527472526</v>
      </c>
      <c r="P758" t="s">
        <v>18</v>
      </c>
      <c r="Q758">
        <v>279</v>
      </c>
      <c r="R758">
        <f t="shared" si="82"/>
        <v>27.9</v>
      </c>
      <c r="S758">
        <v>24</v>
      </c>
      <c r="T758">
        <f>gym_members_exercise_tracking[[#This Row],[Water_Intake (liters)]]/10</f>
        <v>2.4</v>
      </c>
      <c r="U758">
        <v>2</v>
      </c>
      <c r="V758">
        <v>1</v>
      </c>
      <c r="W758">
        <v>1648</v>
      </c>
      <c r="X758">
        <f t="shared" si="83"/>
        <v>16.48</v>
      </c>
    </row>
    <row r="759" spans="1:24" x14ac:dyDescent="0.3">
      <c r="A759">
        <v>49</v>
      </c>
      <c r="B759">
        <v>758</v>
      </c>
      <c r="C759" t="s">
        <v>15</v>
      </c>
      <c r="D759">
        <v>578</v>
      </c>
      <c r="E759">
        <f t="shared" si="77"/>
        <v>57.8</v>
      </c>
      <c r="F759">
        <v>199</v>
      </c>
      <c r="G759">
        <f t="shared" si="78"/>
        <v>1.99</v>
      </c>
      <c r="H759">
        <v>183</v>
      </c>
      <c r="I759">
        <v>161</v>
      </c>
      <c r="J759">
        <v>67</v>
      </c>
      <c r="K759">
        <v>93</v>
      </c>
      <c r="L759">
        <f t="shared" si="79"/>
        <v>9.3000000000000007</v>
      </c>
      <c r="M759">
        <v>7410</v>
      </c>
      <c r="N759">
        <f t="shared" si="80"/>
        <v>741</v>
      </c>
      <c r="O759" s="4">
        <f t="shared" si="81"/>
        <v>79.677419354838705</v>
      </c>
      <c r="P759" t="s">
        <v>18</v>
      </c>
      <c r="Q759">
        <v>247</v>
      </c>
      <c r="R759">
        <f t="shared" si="82"/>
        <v>24.7</v>
      </c>
      <c r="S759">
        <v>31</v>
      </c>
      <c r="T759">
        <f>gym_members_exercise_tracking[[#This Row],[Water_Intake (liters)]]/10</f>
        <v>3.1</v>
      </c>
      <c r="U759">
        <v>3</v>
      </c>
      <c r="V759">
        <v>1</v>
      </c>
      <c r="W759">
        <v>146</v>
      </c>
      <c r="X759">
        <f t="shared" si="83"/>
        <v>14.6</v>
      </c>
    </row>
    <row r="760" spans="1:24" x14ac:dyDescent="0.3">
      <c r="A760">
        <v>20</v>
      </c>
      <c r="B760">
        <v>759</v>
      </c>
      <c r="C760" t="s">
        <v>15</v>
      </c>
      <c r="D760">
        <v>830</v>
      </c>
      <c r="E760">
        <f t="shared" si="77"/>
        <v>83</v>
      </c>
      <c r="F760">
        <v>18</v>
      </c>
      <c r="G760">
        <f t="shared" si="78"/>
        <v>1.8</v>
      </c>
      <c r="H760">
        <v>167</v>
      </c>
      <c r="I760">
        <v>160</v>
      </c>
      <c r="J760">
        <v>73</v>
      </c>
      <c r="K760">
        <v>79</v>
      </c>
      <c r="L760">
        <f t="shared" si="79"/>
        <v>7.9</v>
      </c>
      <c r="M760">
        <v>6950</v>
      </c>
      <c r="N760">
        <f t="shared" si="80"/>
        <v>695</v>
      </c>
      <c r="O760" s="4">
        <f t="shared" si="81"/>
        <v>87.974683544303787</v>
      </c>
      <c r="P760" t="s">
        <v>16</v>
      </c>
      <c r="Q760">
        <v>296</v>
      </c>
      <c r="R760">
        <f t="shared" si="82"/>
        <v>29.6</v>
      </c>
      <c r="S760">
        <v>29</v>
      </c>
      <c r="T760">
        <f>gym_members_exercise_tracking[[#This Row],[Water_Intake (liters)]]/10</f>
        <v>2.9</v>
      </c>
      <c r="U760">
        <v>2</v>
      </c>
      <c r="V760">
        <v>1</v>
      </c>
      <c r="W760">
        <v>2562</v>
      </c>
      <c r="X760">
        <f t="shared" si="83"/>
        <v>25.62</v>
      </c>
    </row>
    <row r="761" spans="1:24" x14ac:dyDescent="0.3">
      <c r="A761">
        <v>44</v>
      </c>
      <c r="B761">
        <v>760</v>
      </c>
      <c r="C761" t="s">
        <v>15</v>
      </c>
      <c r="D761">
        <v>825</v>
      </c>
      <c r="E761">
        <f t="shared" si="77"/>
        <v>82.5</v>
      </c>
      <c r="F761">
        <v>179</v>
      </c>
      <c r="G761">
        <f t="shared" si="78"/>
        <v>1.79</v>
      </c>
      <c r="H761">
        <v>167</v>
      </c>
      <c r="I761">
        <v>155</v>
      </c>
      <c r="J761">
        <v>70</v>
      </c>
      <c r="K761">
        <v>151</v>
      </c>
      <c r="L761">
        <f t="shared" si="79"/>
        <v>1.51</v>
      </c>
      <c r="M761">
        <v>11590</v>
      </c>
      <c r="N761">
        <f t="shared" si="80"/>
        <v>1159</v>
      </c>
      <c r="O761" s="4">
        <f t="shared" si="81"/>
        <v>767.5496688741722</v>
      </c>
      <c r="P761" t="s">
        <v>18</v>
      </c>
      <c r="Q761">
        <v>138</v>
      </c>
      <c r="R761">
        <f t="shared" si="82"/>
        <v>13.8</v>
      </c>
      <c r="S761">
        <v>35</v>
      </c>
      <c r="T761">
        <f>gym_members_exercise_tracking[[#This Row],[Water_Intake (liters)]]/10</f>
        <v>3.5</v>
      </c>
      <c r="U761">
        <v>5</v>
      </c>
      <c r="V761">
        <v>3</v>
      </c>
      <c r="W761">
        <v>2575</v>
      </c>
      <c r="X761">
        <f t="shared" si="83"/>
        <v>25.75</v>
      </c>
    </row>
    <row r="762" spans="1:24" x14ac:dyDescent="0.3">
      <c r="A762">
        <v>46</v>
      </c>
      <c r="B762">
        <v>761</v>
      </c>
      <c r="C762" t="s">
        <v>17</v>
      </c>
      <c r="D762">
        <v>665</v>
      </c>
      <c r="E762">
        <f t="shared" si="77"/>
        <v>66.5</v>
      </c>
      <c r="F762">
        <v>173</v>
      </c>
      <c r="G762">
        <f t="shared" si="78"/>
        <v>1.73</v>
      </c>
      <c r="H762">
        <v>163</v>
      </c>
      <c r="I762">
        <v>142</v>
      </c>
      <c r="J762">
        <v>56</v>
      </c>
      <c r="K762">
        <v>111</v>
      </c>
      <c r="L762">
        <f t="shared" si="79"/>
        <v>1.1100000000000001</v>
      </c>
      <c r="M762">
        <v>7090</v>
      </c>
      <c r="N762">
        <f t="shared" si="80"/>
        <v>709</v>
      </c>
      <c r="O762" s="4">
        <f t="shared" si="81"/>
        <v>638.73873873873868</v>
      </c>
      <c r="P762" t="s">
        <v>16</v>
      </c>
      <c r="Q762">
        <v>347</v>
      </c>
      <c r="R762">
        <f t="shared" si="82"/>
        <v>34.700000000000003</v>
      </c>
      <c r="S762">
        <v>20</v>
      </c>
      <c r="T762">
        <f>gym_members_exercise_tracking[[#This Row],[Water_Intake (liters)]]/10</f>
        <v>2</v>
      </c>
      <c r="U762">
        <v>3</v>
      </c>
      <c r="V762">
        <v>1</v>
      </c>
      <c r="W762">
        <v>2222</v>
      </c>
      <c r="X762">
        <f t="shared" si="83"/>
        <v>22.22</v>
      </c>
    </row>
    <row r="763" spans="1:24" x14ac:dyDescent="0.3">
      <c r="A763">
        <v>49</v>
      </c>
      <c r="B763">
        <v>762</v>
      </c>
      <c r="C763" t="s">
        <v>17</v>
      </c>
      <c r="D763">
        <v>702</v>
      </c>
      <c r="E763">
        <f t="shared" si="77"/>
        <v>70.2</v>
      </c>
      <c r="F763">
        <v>167</v>
      </c>
      <c r="G763">
        <f t="shared" si="78"/>
        <v>1.67</v>
      </c>
      <c r="H763">
        <v>186</v>
      </c>
      <c r="I763">
        <v>166</v>
      </c>
      <c r="J763">
        <v>50</v>
      </c>
      <c r="K763">
        <v>93</v>
      </c>
      <c r="L763">
        <f t="shared" si="79"/>
        <v>9.3000000000000007</v>
      </c>
      <c r="M763">
        <v>6950</v>
      </c>
      <c r="N763">
        <f t="shared" si="80"/>
        <v>695</v>
      </c>
      <c r="O763" s="4">
        <f t="shared" si="81"/>
        <v>74.731182795698913</v>
      </c>
      <c r="P763" t="s">
        <v>20</v>
      </c>
      <c r="Q763">
        <v>325</v>
      </c>
      <c r="R763">
        <f t="shared" si="82"/>
        <v>32.5</v>
      </c>
      <c r="S763">
        <v>18</v>
      </c>
      <c r="T763">
        <f>gym_members_exercise_tracking[[#This Row],[Water_Intake (liters)]]/10</f>
        <v>1.8</v>
      </c>
      <c r="U763">
        <v>3</v>
      </c>
      <c r="V763">
        <v>1</v>
      </c>
      <c r="W763">
        <v>2517</v>
      </c>
      <c r="X763">
        <f t="shared" si="83"/>
        <v>25.17</v>
      </c>
    </row>
    <row r="764" spans="1:24" x14ac:dyDescent="0.3">
      <c r="A764">
        <v>36</v>
      </c>
      <c r="B764">
        <v>763</v>
      </c>
      <c r="C764" t="s">
        <v>15</v>
      </c>
      <c r="D764">
        <v>1219</v>
      </c>
      <c r="E764">
        <f t="shared" si="77"/>
        <v>121.9</v>
      </c>
      <c r="F764">
        <v>193</v>
      </c>
      <c r="G764">
        <f t="shared" si="78"/>
        <v>1.93</v>
      </c>
      <c r="H764">
        <v>195</v>
      </c>
      <c r="I764">
        <v>132</v>
      </c>
      <c r="J764">
        <v>54</v>
      </c>
      <c r="K764">
        <v>149</v>
      </c>
      <c r="L764">
        <f t="shared" si="79"/>
        <v>1.49</v>
      </c>
      <c r="M764">
        <v>10820</v>
      </c>
      <c r="N764">
        <f t="shared" si="80"/>
        <v>1082</v>
      </c>
      <c r="O764" s="4">
        <f t="shared" si="81"/>
        <v>726.17449664429535</v>
      </c>
      <c r="P764" t="s">
        <v>19</v>
      </c>
      <c r="Q764">
        <v>218</v>
      </c>
      <c r="R764">
        <f t="shared" si="82"/>
        <v>21.8</v>
      </c>
      <c r="S764">
        <v>34</v>
      </c>
      <c r="T764">
        <f>gym_members_exercise_tracking[[#This Row],[Water_Intake (liters)]]/10</f>
        <v>3.4</v>
      </c>
      <c r="U764">
        <v>3</v>
      </c>
      <c r="V764">
        <v>2</v>
      </c>
      <c r="W764">
        <v>3273</v>
      </c>
      <c r="X764">
        <f t="shared" si="83"/>
        <v>32.729999999999997</v>
      </c>
    </row>
    <row r="765" spans="1:24" x14ac:dyDescent="0.3">
      <c r="A765">
        <v>38</v>
      </c>
      <c r="B765">
        <v>764</v>
      </c>
      <c r="C765" t="s">
        <v>17</v>
      </c>
      <c r="D765">
        <v>703</v>
      </c>
      <c r="E765">
        <f t="shared" si="77"/>
        <v>70.3</v>
      </c>
      <c r="F765">
        <v>152</v>
      </c>
      <c r="G765">
        <f t="shared" si="78"/>
        <v>1.52</v>
      </c>
      <c r="H765">
        <v>164</v>
      </c>
      <c r="I765">
        <v>144</v>
      </c>
      <c r="J765">
        <v>66</v>
      </c>
      <c r="K765">
        <v>119</v>
      </c>
      <c r="L765">
        <f t="shared" si="79"/>
        <v>1.19</v>
      </c>
      <c r="M765">
        <v>8570</v>
      </c>
      <c r="N765">
        <f t="shared" si="80"/>
        <v>857</v>
      </c>
      <c r="O765" s="4">
        <f t="shared" si="81"/>
        <v>720.1680672268908</v>
      </c>
      <c r="P765" t="s">
        <v>16</v>
      </c>
      <c r="Q765">
        <v>256</v>
      </c>
      <c r="R765">
        <f t="shared" si="82"/>
        <v>25.6</v>
      </c>
      <c r="S765">
        <v>20</v>
      </c>
      <c r="T765">
        <f>gym_members_exercise_tracking[[#This Row],[Water_Intake (liters)]]/10</f>
        <v>2</v>
      </c>
      <c r="U765">
        <v>4</v>
      </c>
      <c r="V765">
        <v>2</v>
      </c>
      <c r="W765">
        <v>3043</v>
      </c>
      <c r="X765">
        <f t="shared" si="83"/>
        <v>30.43</v>
      </c>
    </row>
    <row r="766" spans="1:24" x14ac:dyDescent="0.3">
      <c r="A766">
        <v>22</v>
      </c>
      <c r="B766">
        <v>765</v>
      </c>
      <c r="C766" t="s">
        <v>17</v>
      </c>
      <c r="D766">
        <v>403</v>
      </c>
      <c r="E766">
        <f t="shared" si="77"/>
        <v>40.299999999999997</v>
      </c>
      <c r="F766">
        <v>156</v>
      </c>
      <c r="G766">
        <f t="shared" si="78"/>
        <v>1.56</v>
      </c>
      <c r="H766">
        <v>192</v>
      </c>
      <c r="I766">
        <v>121</v>
      </c>
      <c r="J766">
        <v>57</v>
      </c>
      <c r="K766">
        <v>145</v>
      </c>
      <c r="L766">
        <f t="shared" si="79"/>
        <v>1.45</v>
      </c>
      <c r="M766">
        <v>8770</v>
      </c>
      <c r="N766">
        <f t="shared" si="80"/>
        <v>877</v>
      </c>
      <c r="O766" s="4">
        <f t="shared" si="81"/>
        <v>604.82758620689663</v>
      </c>
      <c r="P766" t="s">
        <v>18</v>
      </c>
      <c r="Q766">
        <v>308</v>
      </c>
      <c r="R766">
        <f t="shared" si="82"/>
        <v>30.8</v>
      </c>
      <c r="S766">
        <v>21</v>
      </c>
      <c r="T766">
        <f>gym_members_exercise_tracking[[#This Row],[Water_Intake (liters)]]/10</f>
        <v>2.1</v>
      </c>
      <c r="U766">
        <v>4</v>
      </c>
      <c r="V766">
        <v>2</v>
      </c>
      <c r="W766">
        <v>1656</v>
      </c>
      <c r="X766">
        <f t="shared" si="83"/>
        <v>16.559999999999999</v>
      </c>
    </row>
    <row r="767" spans="1:24" x14ac:dyDescent="0.3">
      <c r="A767">
        <v>35</v>
      </c>
      <c r="B767">
        <v>766</v>
      </c>
      <c r="C767" t="s">
        <v>15</v>
      </c>
      <c r="D767">
        <v>1014</v>
      </c>
      <c r="E767">
        <f t="shared" si="77"/>
        <v>101.4</v>
      </c>
      <c r="F767">
        <v>176</v>
      </c>
      <c r="G767">
        <f t="shared" si="78"/>
        <v>1.76</v>
      </c>
      <c r="H767">
        <v>193</v>
      </c>
      <c r="I767">
        <v>121</v>
      </c>
      <c r="J767">
        <v>64</v>
      </c>
      <c r="K767">
        <v>84</v>
      </c>
      <c r="L767">
        <f t="shared" si="79"/>
        <v>8.4</v>
      </c>
      <c r="M767">
        <v>5590</v>
      </c>
      <c r="N767">
        <f t="shared" si="80"/>
        <v>559</v>
      </c>
      <c r="O767" s="4">
        <f t="shared" si="81"/>
        <v>66.547619047619051</v>
      </c>
      <c r="P767" t="s">
        <v>18</v>
      </c>
      <c r="Q767">
        <v>236</v>
      </c>
      <c r="R767">
        <f t="shared" si="82"/>
        <v>23.6</v>
      </c>
      <c r="S767">
        <v>29</v>
      </c>
      <c r="T767">
        <f>gym_members_exercise_tracking[[#This Row],[Water_Intake (liters)]]/10</f>
        <v>2.9</v>
      </c>
      <c r="U767">
        <v>2</v>
      </c>
      <c r="V767">
        <v>1</v>
      </c>
      <c r="W767">
        <v>3274</v>
      </c>
      <c r="X767">
        <f t="shared" si="83"/>
        <v>32.74</v>
      </c>
    </row>
    <row r="768" spans="1:24" x14ac:dyDescent="0.3">
      <c r="A768">
        <v>45</v>
      </c>
      <c r="B768">
        <v>767</v>
      </c>
      <c r="C768" t="s">
        <v>15</v>
      </c>
      <c r="D768">
        <v>792</v>
      </c>
      <c r="E768">
        <f t="shared" si="77"/>
        <v>79.2</v>
      </c>
      <c r="F768">
        <v>195</v>
      </c>
      <c r="G768">
        <f t="shared" si="78"/>
        <v>1.95</v>
      </c>
      <c r="H768">
        <v>189</v>
      </c>
      <c r="I768">
        <v>135</v>
      </c>
      <c r="J768">
        <v>69</v>
      </c>
      <c r="K768">
        <v>147</v>
      </c>
      <c r="L768">
        <f t="shared" si="79"/>
        <v>1.47</v>
      </c>
      <c r="M768">
        <v>9820</v>
      </c>
      <c r="N768">
        <f t="shared" si="80"/>
        <v>982</v>
      </c>
      <c r="O768" s="4">
        <f t="shared" si="81"/>
        <v>668.02721088435374</v>
      </c>
      <c r="P768" t="s">
        <v>16</v>
      </c>
      <c r="Q768">
        <v>228</v>
      </c>
      <c r="R768">
        <f t="shared" si="82"/>
        <v>22.8</v>
      </c>
      <c r="S768">
        <v>28</v>
      </c>
      <c r="T768">
        <f>gym_members_exercise_tracking[[#This Row],[Water_Intake (liters)]]/10</f>
        <v>2.8</v>
      </c>
      <c r="U768">
        <v>3</v>
      </c>
      <c r="V768">
        <v>2</v>
      </c>
      <c r="W768">
        <v>2083</v>
      </c>
      <c r="X768">
        <f t="shared" si="83"/>
        <v>20.83</v>
      </c>
    </row>
    <row r="769" spans="1:24" x14ac:dyDescent="0.3">
      <c r="A769">
        <v>59</v>
      </c>
      <c r="B769">
        <v>768</v>
      </c>
      <c r="C769" t="s">
        <v>17</v>
      </c>
      <c r="D769">
        <v>758</v>
      </c>
      <c r="E769">
        <f t="shared" si="77"/>
        <v>75.8</v>
      </c>
      <c r="F769">
        <v>177</v>
      </c>
      <c r="G769">
        <f t="shared" si="78"/>
        <v>1.77</v>
      </c>
      <c r="H769">
        <v>167</v>
      </c>
      <c r="I769">
        <v>128</v>
      </c>
      <c r="J769">
        <v>53</v>
      </c>
      <c r="K769">
        <v>146</v>
      </c>
      <c r="L769">
        <f t="shared" si="79"/>
        <v>1.46</v>
      </c>
      <c r="M769">
        <v>8410</v>
      </c>
      <c r="N769">
        <f t="shared" si="80"/>
        <v>841</v>
      </c>
      <c r="O769" s="4">
        <f t="shared" si="81"/>
        <v>576.02739726027403</v>
      </c>
      <c r="P769" t="s">
        <v>20</v>
      </c>
      <c r="Q769">
        <v>331</v>
      </c>
      <c r="R769">
        <f t="shared" si="82"/>
        <v>33.1</v>
      </c>
      <c r="S769">
        <v>18</v>
      </c>
      <c r="T769">
        <f>gym_members_exercise_tracking[[#This Row],[Water_Intake (liters)]]/10</f>
        <v>1.8</v>
      </c>
      <c r="U769">
        <v>3</v>
      </c>
      <c r="V769">
        <v>1</v>
      </c>
      <c r="W769">
        <v>2419</v>
      </c>
      <c r="X769">
        <f t="shared" si="83"/>
        <v>24.19</v>
      </c>
    </row>
    <row r="770" spans="1:24" x14ac:dyDescent="0.3">
      <c r="A770">
        <v>39</v>
      </c>
      <c r="B770">
        <v>769</v>
      </c>
      <c r="C770" t="s">
        <v>15</v>
      </c>
      <c r="D770">
        <v>717</v>
      </c>
      <c r="E770">
        <f t="shared" si="77"/>
        <v>71.7</v>
      </c>
      <c r="F770">
        <v>188</v>
      </c>
      <c r="G770">
        <f t="shared" si="78"/>
        <v>1.88</v>
      </c>
      <c r="H770">
        <v>198</v>
      </c>
      <c r="I770">
        <v>147</v>
      </c>
      <c r="J770">
        <v>51</v>
      </c>
      <c r="K770">
        <v>55</v>
      </c>
      <c r="L770">
        <f t="shared" si="79"/>
        <v>5.5</v>
      </c>
      <c r="M770">
        <v>4450</v>
      </c>
      <c r="N770">
        <f t="shared" si="80"/>
        <v>445</v>
      </c>
      <c r="O770" s="4">
        <f t="shared" si="81"/>
        <v>80.909090909090907</v>
      </c>
      <c r="P770" t="s">
        <v>19</v>
      </c>
      <c r="Q770">
        <v>237</v>
      </c>
      <c r="R770">
        <f t="shared" si="82"/>
        <v>23.7</v>
      </c>
      <c r="S770">
        <v>22</v>
      </c>
      <c r="T770">
        <f>gym_members_exercise_tracking[[#This Row],[Water_Intake (liters)]]/10</f>
        <v>2.2000000000000002</v>
      </c>
      <c r="U770">
        <v>2</v>
      </c>
      <c r="V770">
        <v>1</v>
      </c>
      <c r="W770">
        <v>2029</v>
      </c>
      <c r="X770">
        <f t="shared" si="83"/>
        <v>20.29</v>
      </c>
    </row>
    <row r="771" spans="1:24" x14ac:dyDescent="0.3">
      <c r="A771">
        <v>38</v>
      </c>
      <c r="B771">
        <v>770</v>
      </c>
      <c r="C771" t="s">
        <v>17</v>
      </c>
      <c r="D771">
        <v>577</v>
      </c>
      <c r="E771">
        <f t="shared" ref="E771:E834" si="84">IF(LEN($D771)=4, $D771/10, IF(LEN($D771)=3, $D771/10, IF(LEN($D771)=2, $D771 &amp; ".0", $D771)))</f>
        <v>57.7</v>
      </c>
      <c r="F771">
        <v>156</v>
      </c>
      <c r="G771">
        <f t="shared" ref="G771:G834" si="85">IF(LEN(F771)=3, F771/100, IF(LEN(F771)=2, (F771*10)/100, ""))</f>
        <v>1.56</v>
      </c>
      <c r="H771">
        <v>185</v>
      </c>
      <c r="I771">
        <v>132</v>
      </c>
      <c r="J771">
        <v>54</v>
      </c>
      <c r="K771">
        <v>164</v>
      </c>
      <c r="L771">
        <f t="shared" ref="L771:L834" si="86">IF(LEN(K771)=3, K771/100, IF(LEN(K771)=2, (K771*10)/100, ""))</f>
        <v>1.64</v>
      </c>
      <c r="M771">
        <v>10820</v>
      </c>
      <c r="N771">
        <f t="shared" ref="N771:N834" si="87">M771/10</f>
        <v>1082</v>
      </c>
      <c r="O771" s="4">
        <f t="shared" ref="O771:O834" si="88">$N771/$L771</f>
        <v>659.7560975609756</v>
      </c>
      <c r="P771" t="s">
        <v>18</v>
      </c>
      <c r="Q771">
        <v>166</v>
      </c>
      <c r="R771">
        <f t="shared" ref="R771:R834" si="89">IF(LEN(Q771)=3, Q771/10, IF(LEN(Q771)=2, (Q771*10)/1, ""))</f>
        <v>16.600000000000001</v>
      </c>
      <c r="S771">
        <v>27</v>
      </c>
      <c r="T771">
        <f>gym_members_exercise_tracking[[#This Row],[Water_Intake (liters)]]/10</f>
        <v>2.7</v>
      </c>
      <c r="U771">
        <v>5</v>
      </c>
      <c r="V771">
        <v>3</v>
      </c>
      <c r="W771">
        <v>2371</v>
      </c>
      <c r="X771">
        <f t="shared" ref="X771:X834" si="90">IF(LEN($W771)=4, $W771/100, IF(LEN($W771)=3, $W771/10, $W771))</f>
        <v>23.71</v>
      </c>
    </row>
    <row r="772" spans="1:24" x14ac:dyDescent="0.3">
      <c r="A772">
        <v>23</v>
      </c>
      <c r="B772">
        <v>771</v>
      </c>
      <c r="C772" t="s">
        <v>17</v>
      </c>
      <c r="D772">
        <v>474</v>
      </c>
      <c r="E772">
        <f t="shared" si="84"/>
        <v>47.4</v>
      </c>
      <c r="F772">
        <v>16</v>
      </c>
      <c r="G772">
        <f t="shared" si="85"/>
        <v>1.6</v>
      </c>
      <c r="H772">
        <v>196</v>
      </c>
      <c r="I772">
        <v>154</v>
      </c>
      <c r="J772">
        <v>50</v>
      </c>
      <c r="K772">
        <v>76</v>
      </c>
      <c r="L772">
        <f t="shared" si="86"/>
        <v>7.6</v>
      </c>
      <c r="M772">
        <v>5850</v>
      </c>
      <c r="N772">
        <f t="shared" si="87"/>
        <v>585</v>
      </c>
      <c r="O772" s="4">
        <f t="shared" si="88"/>
        <v>76.973684210526315</v>
      </c>
      <c r="P772" t="s">
        <v>20</v>
      </c>
      <c r="Q772">
        <v>335</v>
      </c>
      <c r="R772">
        <f t="shared" si="89"/>
        <v>33.5</v>
      </c>
      <c r="S772">
        <v>16</v>
      </c>
      <c r="T772">
        <f>gym_members_exercise_tracking[[#This Row],[Water_Intake (liters)]]/10</f>
        <v>1.6</v>
      </c>
      <c r="U772">
        <v>3</v>
      </c>
      <c r="V772">
        <v>1</v>
      </c>
      <c r="W772">
        <v>1852</v>
      </c>
      <c r="X772">
        <f t="shared" si="90"/>
        <v>18.52</v>
      </c>
    </row>
    <row r="773" spans="1:24" x14ac:dyDescent="0.3">
      <c r="A773">
        <v>18</v>
      </c>
      <c r="B773">
        <v>772</v>
      </c>
      <c r="C773" t="s">
        <v>17</v>
      </c>
      <c r="D773">
        <v>572</v>
      </c>
      <c r="E773">
        <f t="shared" si="84"/>
        <v>57.2</v>
      </c>
      <c r="F773">
        <v>175</v>
      </c>
      <c r="G773">
        <f t="shared" si="85"/>
        <v>1.75</v>
      </c>
      <c r="H773">
        <v>193</v>
      </c>
      <c r="I773">
        <v>160</v>
      </c>
      <c r="J773">
        <v>74</v>
      </c>
      <c r="K773">
        <v>129</v>
      </c>
      <c r="L773">
        <f t="shared" si="86"/>
        <v>1.29</v>
      </c>
      <c r="M773">
        <v>10320</v>
      </c>
      <c r="N773">
        <f t="shared" si="87"/>
        <v>1032</v>
      </c>
      <c r="O773" s="4">
        <f t="shared" si="88"/>
        <v>800</v>
      </c>
      <c r="P773" t="s">
        <v>19</v>
      </c>
      <c r="Q773">
        <v>335</v>
      </c>
      <c r="R773">
        <f t="shared" si="89"/>
        <v>33.5</v>
      </c>
      <c r="S773">
        <v>24</v>
      </c>
      <c r="T773">
        <f>gym_members_exercise_tracking[[#This Row],[Water_Intake (liters)]]/10</f>
        <v>2.4</v>
      </c>
      <c r="U773">
        <v>3</v>
      </c>
      <c r="V773">
        <v>2</v>
      </c>
      <c r="W773">
        <v>1868</v>
      </c>
      <c r="X773">
        <f t="shared" si="90"/>
        <v>18.68</v>
      </c>
    </row>
    <row r="774" spans="1:24" x14ac:dyDescent="0.3">
      <c r="A774">
        <v>22</v>
      </c>
      <c r="B774">
        <v>773</v>
      </c>
      <c r="C774" t="s">
        <v>17</v>
      </c>
      <c r="D774">
        <v>448</v>
      </c>
      <c r="E774">
        <f t="shared" si="84"/>
        <v>44.8</v>
      </c>
      <c r="F774">
        <v>172</v>
      </c>
      <c r="G774">
        <f t="shared" si="85"/>
        <v>1.72</v>
      </c>
      <c r="H774">
        <v>166</v>
      </c>
      <c r="I774">
        <v>132</v>
      </c>
      <c r="J774">
        <v>54</v>
      </c>
      <c r="K774">
        <v>148</v>
      </c>
      <c r="L774">
        <f t="shared" si="86"/>
        <v>1.48</v>
      </c>
      <c r="M774">
        <v>9770</v>
      </c>
      <c r="N774">
        <f t="shared" si="87"/>
        <v>977</v>
      </c>
      <c r="O774" s="4">
        <f t="shared" si="88"/>
        <v>660.1351351351351</v>
      </c>
      <c r="P774" t="s">
        <v>19</v>
      </c>
      <c r="Q774">
        <v>286</v>
      </c>
      <c r="R774">
        <f t="shared" si="89"/>
        <v>28.6</v>
      </c>
      <c r="S774">
        <v>18</v>
      </c>
      <c r="T774">
        <f>gym_members_exercise_tracking[[#This Row],[Water_Intake (liters)]]/10</f>
        <v>1.8</v>
      </c>
      <c r="U774">
        <v>4</v>
      </c>
      <c r="V774">
        <v>2</v>
      </c>
      <c r="W774">
        <v>1514</v>
      </c>
      <c r="X774">
        <f t="shared" si="90"/>
        <v>15.14</v>
      </c>
    </row>
    <row r="775" spans="1:24" x14ac:dyDescent="0.3">
      <c r="A775">
        <v>58</v>
      </c>
      <c r="B775">
        <v>774</v>
      </c>
      <c r="C775" t="s">
        <v>15</v>
      </c>
      <c r="D775">
        <v>902</v>
      </c>
      <c r="E775">
        <f t="shared" si="84"/>
        <v>90.2</v>
      </c>
      <c r="F775">
        <v>172</v>
      </c>
      <c r="G775">
        <f t="shared" si="85"/>
        <v>1.72</v>
      </c>
      <c r="H775">
        <v>199</v>
      </c>
      <c r="I775">
        <v>150</v>
      </c>
      <c r="J775">
        <v>55</v>
      </c>
      <c r="K775">
        <v>9</v>
      </c>
      <c r="L775" t="str">
        <f t="shared" si="86"/>
        <v/>
      </c>
      <c r="M775">
        <v>6680</v>
      </c>
      <c r="N775">
        <f t="shared" si="87"/>
        <v>668</v>
      </c>
      <c r="O775" s="4" t="e">
        <f t="shared" si="88"/>
        <v>#VALUE!</v>
      </c>
      <c r="P775" t="s">
        <v>18</v>
      </c>
      <c r="Q775">
        <v>283</v>
      </c>
      <c r="R775">
        <f t="shared" si="89"/>
        <v>28.3</v>
      </c>
      <c r="S775">
        <v>21</v>
      </c>
      <c r="T775">
        <f>gym_members_exercise_tracking[[#This Row],[Water_Intake (liters)]]/10</f>
        <v>2.1</v>
      </c>
      <c r="U775">
        <v>2</v>
      </c>
      <c r="V775">
        <v>1</v>
      </c>
      <c r="W775">
        <v>3049</v>
      </c>
      <c r="X775">
        <f t="shared" si="90"/>
        <v>30.49</v>
      </c>
    </row>
    <row r="776" spans="1:24" x14ac:dyDescent="0.3">
      <c r="A776">
        <v>29</v>
      </c>
      <c r="B776">
        <v>775</v>
      </c>
      <c r="C776" t="s">
        <v>15</v>
      </c>
      <c r="D776">
        <v>849</v>
      </c>
      <c r="E776">
        <f t="shared" si="84"/>
        <v>84.9</v>
      </c>
      <c r="F776">
        <v>172</v>
      </c>
      <c r="G776">
        <f t="shared" si="85"/>
        <v>1.72</v>
      </c>
      <c r="H776">
        <v>187</v>
      </c>
      <c r="I776">
        <v>140</v>
      </c>
      <c r="J776">
        <v>51</v>
      </c>
      <c r="K776">
        <v>179</v>
      </c>
      <c r="L776">
        <f t="shared" si="86"/>
        <v>1.79</v>
      </c>
      <c r="M776">
        <v>13780</v>
      </c>
      <c r="N776">
        <f t="shared" si="87"/>
        <v>1378</v>
      </c>
      <c r="O776" s="4">
        <f t="shared" si="88"/>
        <v>769.8324022346369</v>
      </c>
      <c r="P776" t="s">
        <v>16</v>
      </c>
      <c r="Q776">
        <v>143</v>
      </c>
      <c r="R776">
        <f t="shared" si="89"/>
        <v>14.3</v>
      </c>
      <c r="S776">
        <v>35</v>
      </c>
      <c r="T776">
        <f>gym_members_exercise_tracking[[#This Row],[Water_Intake (liters)]]/10</f>
        <v>3.5</v>
      </c>
      <c r="U776">
        <v>4</v>
      </c>
      <c r="V776">
        <v>3</v>
      </c>
      <c r="W776">
        <v>287</v>
      </c>
      <c r="X776">
        <f t="shared" si="90"/>
        <v>28.7</v>
      </c>
    </row>
    <row r="777" spans="1:24" x14ac:dyDescent="0.3">
      <c r="A777">
        <v>43</v>
      </c>
      <c r="B777">
        <v>776</v>
      </c>
      <c r="C777" t="s">
        <v>15</v>
      </c>
      <c r="D777">
        <v>957</v>
      </c>
      <c r="E777">
        <f t="shared" si="84"/>
        <v>95.7</v>
      </c>
      <c r="F777">
        <v>177</v>
      </c>
      <c r="G777">
        <f t="shared" si="85"/>
        <v>1.77</v>
      </c>
      <c r="H777">
        <v>198</v>
      </c>
      <c r="I777">
        <v>151</v>
      </c>
      <c r="J777">
        <v>50</v>
      </c>
      <c r="K777">
        <v>108</v>
      </c>
      <c r="L777">
        <f t="shared" si="86"/>
        <v>1.08</v>
      </c>
      <c r="M777">
        <v>8070</v>
      </c>
      <c r="N777">
        <f t="shared" si="87"/>
        <v>807</v>
      </c>
      <c r="O777" s="4">
        <f t="shared" si="88"/>
        <v>747.22222222222217</v>
      </c>
      <c r="P777" t="s">
        <v>18</v>
      </c>
      <c r="Q777">
        <v>242</v>
      </c>
      <c r="R777">
        <f t="shared" si="89"/>
        <v>24.2</v>
      </c>
      <c r="S777">
        <v>34</v>
      </c>
      <c r="T777">
        <f>gym_members_exercise_tracking[[#This Row],[Water_Intake (liters)]]/10</f>
        <v>3.4</v>
      </c>
      <c r="U777">
        <v>3</v>
      </c>
      <c r="V777">
        <v>1</v>
      </c>
      <c r="W777">
        <v>3055</v>
      </c>
      <c r="X777">
        <f t="shared" si="90"/>
        <v>30.55</v>
      </c>
    </row>
    <row r="778" spans="1:24" x14ac:dyDescent="0.3">
      <c r="A778">
        <v>51</v>
      </c>
      <c r="B778">
        <v>777</v>
      </c>
      <c r="C778" t="s">
        <v>15</v>
      </c>
      <c r="D778">
        <v>590</v>
      </c>
      <c r="E778">
        <f t="shared" si="84"/>
        <v>59</v>
      </c>
      <c r="F778">
        <v>165</v>
      </c>
      <c r="G778">
        <f t="shared" si="85"/>
        <v>1.65</v>
      </c>
      <c r="H778">
        <v>198</v>
      </c>
      <c r="I778">
        <v>153</v>
      </c>
      <c r="J778">
        <v>53</v>
      </c>
      <c r="K778">
        <v>122</v>
      </c>
      <c r="L778">
        <f t="shared" si="86"/>
        <v>1.22</v>
      </c>
      <c r="M778">
        <v>9240</v>
      </c>
      <c r="N778">
        <f t="shared" si="87"/>
        <v>924</v>
      </c>
      <c r="O778" s="4">
        <f t="shared" si="88"/>
        <v>757.37704918032784</v>
      </c>
      <c r="P778" t="s">
        <v>18</v>
      </c>
      <c r="Q778">
        <v>207</v>
      </c>
      <c r="R778">
        <f t="shared" si="89"/>
        <v>20.7</v>
      </c>
      <c r="S778">
        <v>23</v>
      </c>
      <c r="T778">
        <f>gym_members_exercise_tracking[[#This Row],[Water_Intake (liters)]]/10</f>
        <v>2.2999999999999998</v>
      </c>
      <c r="U778">
        <v>3</v>
      </c>
      <c r="V778">
        <v>2</v>
      </c>
      <c r="W778">
        <v>2167</v>
      </c>
      <c r="X778">
        <f t="shared" si="90"/>
        <v>21.67</v>
      </c>
    </row>
    <row r="779" spans="1:24" x14ac:dyDescent="0.3">
      <c r="A779">
        <v>31</v>
      </c>
      <c r="B779">
        <v>778</v>
      </c>
      <c r="C779" t="s">
        <v>17</v>
      </c>
      <c r="D779">
        <v>605</v>
      </c>
      <c r="E779">
        <f t="shared" si="84"/>
        <v>60.5</v>
      </c>
      <c r="F779">
        <v>177</v>
      </c>
      <c r="G779">
        <f t="shared" si="85"/>
        <v>1.77</v>
      </c>
      <c r="H779">
        <v>187</v>
      </c>
      <c r="I779">
        <v>127</v>
      </c>
      <c r="J779">
        <v>56</v>
      </c>
      <c r="K779">
        <v>172</v>
      </c>
      <c r="L779">
        <f t="shared" si="86"/>
        <v>1.72</v>
      </c>
      <c r="M779">
        <v>10920</v>
      </c>
      <c r="N779">
        <f t="shared" si="87"/>
        <v>1092</v>
      </c>
      <c r="O779" s="4">
        <f t="shared" si="88"/>
        <v>634.88372093023258</v>
      </c>
      <c r="P779" t="s">
        <v>18</v>
      </c>
      <c r="Q779">
        <v>150</v>
      </c>
      <c r="R779">
        <f t="shared" si="89"/>
        <v>15</v>
      </c>
      <c r="S779">
        <v>27</v>
      </c>
      <c r="T779">
        <f>gym_members_exercise_tracking[[#This Row],[Water_Intake (liters)]]/10</f>
        <v>2.7</v>
      </c>
      <c r="U779">
        <v>4</v>
      </c>
      <c r="V779">
        <v>3</v>
      </c>
      <c r="W779">
        <v>1931</v>
      </c>
      <c r="X779">
        <f t="shared" si="90"/>
        <v>19.309999999999999</v>
      </c>
    </row>
    <row r="780" spans="1:24" x14ac:dyDescent="0.3">
      <c r="A780">
        <v>43</v>
      </c>
      <c r="B780">
        <v>779</v>
      </c>
      <c r="C780" t="s">
        <v>17</v>
      </c>
      <c r="D780">
        <v>538</v>
      </c>
      <c r="E780">
        <f t="shared" si="84"/>
        <v>53.8</v>
      </c>
      <c r="F780">
        <v>172</v>
      </c>
      <c r="G780">
        <f t="shared" si="85"/>
        <v>1.72</v>
      </c>
      <c r="H780">
        <v>173</v>
      </c>
      <c r="I780">
        <v>160</v>
      </c>
      <c r="J780">
        <v>71</v>
      </c>
      <c r="K780">
        <v>103</v>
      </c>
      <c r="L780">
        <f t="shared" si="86"/>
        <v>1.03</v>
      </c>
      <c r="M780">
        <v>7420</v>
      </c>
      <c r="N780">
        <f t="shared" si="87"/>
        <v>742</v>
      </c>
      <c r="O780" s="4">
        <f t="shared" si="88"/>
        <v>720.38834951456306</v>
      </c>
      <c r="P780" t="s">
        <v>20</v>
      </c>
      <c r="Q780">
        <v>302</v>
      </c>
      <c r="R780">
        <f t="shared" si="89"/>
        <v>30.2</v>
      </c>
      <c r="S780">
        <v>23</v>
      </c>
      <c r="T780">
        <f>gym_members_exercise_tracking[[#This Row],[Water_Intake (liters)]]/10</f>
        <v>2.2999999999999998</v>
      </c>
      <c r="U780">
        <v>4</v>
      </c>
      <c r="V780">
        <v>2</v>
      </c>
      <c r="W780">
        <v>1819</v>
      </c>
      <c r="X780">
        <f t="shared" si="90"/>
        <v>18.190000000000001</v>
      </c>
    </row>
    <row r="781" spans="1:24" x14ac:dyDescent="0.3">
      <c r="A781">
        <v>44</v>
      </c>
      <c r="B781">
        <v>780</v>
      </c>
      <c r="C781" t="s">
        <v>15</v>
      </c>
      <c r="D781">
        <v>866</v>
      </c>
      <c r="E781">
        <f t="shared" si="84"/>
        <v>86.6</v>
      </c>
      <c r="F781">
        <v>197</v>
      </c>
      <c r="G781">
        <f t="shared" si="85"/>
        <v>1.97</v>
      </c>
      <c r="H781">
        <v>197</v>
      </c>
      <c r="I781">
        <v>167</v>
      </c>
      <c r="J781">
        <v>50</v>
      </c>
      <c r="K781">
        <v>166</v>
      </c>
      <c r="L781">
        <f t="shared" si="86"/>
        <v>1.66</v>
      </c>
      <c r="M781">
        <v>13720</v>
      </c>
      <c r="N781">
        <f t="shared" si="87"/>
        <v>1372</v>
      </c>
      <c r="O781" s="4">
        <f t="shared" si="88"/>
        <v>826.50602409638554</v>
      </c>
      <c r="P781" t="s">
        <v>16</v>
      </c>
      <c r="Q781">
        <v>117</v>
      </c>
      <c r="R781">
        <f t="shared" si="89"/>
        <v>11.7</v>
      </c>
      <c r="S781">
        <v>35</v>
      </c>
      <c r="T781">
        <f>gym_members_exercise_tracking[[#This Row],[Water_Intake (liters)]]/10</f>
        <v>3.5</v>
      </c>
      <c r="U781">
        <v>5</v>
      </c>
      <c r="V781">
        <v>3</v>
      </c>
      <c r="W781">
        <v>2231</v>
      </c>
      <c r="X781">
        <f t="shared" si="90"/>
        <v>22.31</v>
      </c>
    </row>
    <row r="782" spans="1:24" x14ac:dyDescent="0.3">
      <c r="A782">
        <v>26</v>
      </c>
      <c r="B782">
        <v>781</v>
      </c>
      <c r="C782" t="s">
        <v>17</v>
      </c>
      <c r="D782">
        <v>728</v>
      </c>
      <c r="E782">
        <f t="shared" si="84"/>
        <v>72.8</v>
      </c>
      <c r="F782">
        <v>167</v>
      </c>
      <c r="G782">
        <f t="shared" si="85"/>
        <v>1.67</v>
      </c>
      <c r="H782">
        <v>163</v>
      </c>
      <c r="I782">
        <v>121</v>
      </c>
      <c r="J782">
        <v>50</v>
      </c>
      <c r="K782">
        <v>137</v>
      </c>
      <c r="L782">
        <f t="shared" si="86"/>
        <v>1.37</v>
      </c>
      <c r="M782">
        <v>8290</v>
      </c>
      <c r="N782">
        <f t="shared" si="87"/>
        <v>829</v>
      </c>
      <c r="O782" s="4">
        <f t="shared" si="88"/>
        <v>605.1094890510949</v>
      </c>
      <c r="P782" t="s">
        <v>20</v>
      </c>
      <c r="Q782">
        <v>350</v>
      </c>
      <c r="R782">
        <f t="shared" si="89"/>
        <v>35</v>
      </c>
      <c r="S782">
        <v>19</v>
      </c>
      <c r="T782">
        <f>gym_members_exercise_tracking[[#This Row],[Water_Intake (liters)]]/10</f>
        <v>1.9</v>
      </c>
      <c r="U782">
        <v>2</v>
      </c>
      <c r="V782">
        <v>1</v>
      </c>
      <c r="W782">
        <v>261</v>
      </c>
      <c r="X782">
        <f t="shared" si="90"/>
        <v>26.1</v>
      </c>
    </row>
    <row r="783" spans="1:24" x14ac:dyDescent="0.3">
      <c r="A783">
        <v>43</v>
      </c>
      <c r="B783">
        <v>782</v>
      </c>
      <c r="C783" t="s">
        <v>17</v>
      </c>
      <c r="D783">
        <v>663</v>
      </c>
      <c r="E783">
        <f t="shared" si="84"/>
        <v>66.3</v>
      </c>
      <c r="F783">
        <v>177</v>
      </c>
      <c r="G783">
        <f t="shared" si="85"/>
        <v>1.77</v>
      </c>
      <c r="H783">
        <v>177</v>
      </c>
      <c r="I783">
        <v>157</v>
      </c>
      <c r="J783">
        <v>57</v>
      </c>
      <c r="K783">
        <v>148</v>
      </c>
      <c r="L783">
        <f t="shared" si="86"/>
        <v>1.48</v>
      </c>
      <c r="M783">
        <v>10460</v>
      </c>
      <c r="N783">
        <f t="shared" si="87"/>
        <v>1046</v>
      </c>
      <c r="O783" s="4">
        <f t="shared" si="88"/>
        <v>706.75675675675677</v>
      </c>
      <c r="P783" t="s">
        <v>18</v>
      </c>
      <c r="Q783">
        <v>327</v>
      </c>
      <c r="R783">
        <f t="shared" si="89"/>
        <v>32.700000000000003</v>
      </c>
      <c r="S783">
        <v>17</v>
      </c>
      <c r="T783">
        <f>gym_members_exercise_tracking[[#This Row],[Water_Intake (liters)]]/10</f>
        <v>1.7</v>
      </c>
      <c r="U783">
        <v>4</v>
      </c>
      <c r="V783">
        <v>2</v>
      </c>
      <c r="W783">
        <v>2116</v>
      </c>
      <c r="X783">
        <f t="shared" si="90"/>
        <v>21.16</v>
      </c>
    </row>
    <row r="784" spans="1:24" x14ac:dyDescent="0.3">
      <c r="A784">
        <v>39</v>
      </c>
      <c r="B784">
        <v>783</v>
      </c>
      <c r="C784" t="s">
        <v>17</v>
      </c>
      <c r="D784">
        <v>560</v>
      </c>
      <c r="E784">
        <f t="shared" si="84"/>
        <v>56</v>
      </c>
      <c r="F784">
        <v>16</v>
      </c>
      <c r="G784">
        <f t="shared" si="85"/>
        <v>1.6</v>
      </c>
      <c r="H784">
        <v>184</v>
      </c>
      <c r="I784">
        <v>151</v>
      </c>
      <c r="J784">
        <v>69</v>
      </c>
      <c r="K784">
        <v>89</v>
      </c>
      <c r="L784">
        <f t="shared" si="86"/>
        <v>8.9</v>
      </c>
      <c r="M784">
        <v>6720</v>
      </c>
      <c r="N784">
        <f t="shared" si="87"/>
        <v>672</v>
      </c>
      <c r="O784" s="4">
        <f t="shared" si="88"/>
        <v>75.50561797752809</v>
      </c>
      <c r="P784" t="s">
        <v>16</v>
      </c>
      <c r="Q784">
        <v>326</v>
      </c>
      <c r="R784">
        <f t="shared" si="89"/>
        <v>32.6</v>
      </c>
      <c r="S784">
        <v>20</v>
      </c>
      <c r="T784">
        <f>gym_members_exercise_tracking[[#This Row],[Water_Intake (liters)]]/10</f>
        <v>2</v>
      </c>
      <c r="U784">
        <v>2</v>
      </c>
      <c r="V784">
        <v>1</v>
      </c>
      <c r="W784">
        <v>2187</v>
      </c>
      <c r="X784">
        <f t="shared" si="90"/>
        <v>21.87</v>
      </c>
    </row>
    <row r="785" spans="1:24" x14ac:dyDescent="0.3">
      <c r="A785">
        <v>47</v>
      </c>
      <c r="B785">
        <v>784</v>
      </c>
      <c r="C785" t="s">
        <v>15</v>
      </c>
      <c r="D785">
        <v>459</v>
      </c>
      <c r="E785">
        <f t="shared" si="84"/>
        <v>45.9</v>
      </c>
      <c r="F785">
        <v>193</v>
      </c>
      <c r="G785">
        <f t="shared" si="85"/>
        <v>1.93</v>
      </c>
      <c r="H785">
        <v>166</v>
      </c>
      <c r="I785">
        <v>159</v>
      </c>
      <c r="J785">
        <v>65</v>
      </c>
      <c r="K785">
        <v>129</v>
      </c>
      <c r="L785">
        <f t="shared" si="86"/>
        <v>1.29</v>
      </c>
      <c r="M785">
        <v>10150</v>
      </c>
      <c r="N785">
        <f t="shared" si="87"/>
        <v>1015</v>
      </c>
      <c r="O785" s="4">
        <f t="shared" si="88"/>
        <v>786.82170542635652</v>
      </c>
      <c r="P785" t="s">
        <v>19</v>
      </c>
      <c r="Q785">
        <v>296</v>
      </c>
      <c r="R785">
        <f t="shared" si="89"/>
        <v>29.6</v>
      </c>
      <c r="S785">
        <v>20</v>
      </c>
      <c r="T785">
        <f>gym_members_exercise_tracking[[#This Row],[Water_Intake (liters)]]/10</f>
        <v>2</v>
      </c>
      <c r="U785">
        <v>3</v>
      </c>
      <c r="V785">
        <v>2</v>
      </c>
      <c r="W785">
        <v>1232</v>
      </c>
      <c r="X785">
        <f t="shared" si="90"/>
        <v>12.32</v>
      </c>
    </row>
    <row r="786" spans="1:24" x14ac:dyDescent="0.3">
      <c r="A786">
        <v>34</v>
      </c>
      <c r="B786">
        <v>785</v>
      </c>
      <c r="C786" t="s">
        <v>15</v>
      </c>
      <c r="D786">
        <v>880</v>
      </c>
      <c r="E786">
        <f t="shared" si="84"/>
        <v>88</v>
      </c>
      <c r="F786">
        <v>164</v>
      </c>
      <c r="G786">
        <f t="shared" si="85"/>
        <v>1.64</v>
      </c>
      <c r="H786">
        <v>197</v>
      </c>
      <c r="I786">
        <v>147</v>
      </c>
      <c r="J786">
        <v>70</v>
      </c>
      <c r="K786">
        <v>19</v>
      </c>
      <c r="L786">
        <f t="shared" si="86"/>
        <v>1.9</v>
      </c>
      <c r="M786">
        <v>15360</v>
      </c>
      <c r="N786">
        <f t="shared" si="87"/>
        <v>1536</v>
      </c>
      <c r="O786" s="4">
        <f t="shared" si="88"/>
        <v>808.42105263157896</v>
      </c>
      <c r="P786" t="s">
        <v>16</v>
      </c>
      <c r="Q786">
        <v>144</v>
      </c>
      <c r="R786">
        <f t="shared" si="89"/>
        <v>14.4</v>
      </c>
      <c r="S786">
        <v>35</v>
      </c>
      <c r="T786">
        <f>gym_members_exercise_tracking[[#This Row],[Water_Intake (liters)]]/10</f>
        <v>3.5</v>
      </c>
      <c r="U786">
        <v>4</v>
      </c>
      <c r="V786">
        <v>3</v>
      </c>
      <c r="W786">
        <v>3272</v>
      </c>
      <c r="X786">
        <f t="shared" si="90"/>
        <v>32.72</v>
      </c>
    </row>
    <row r="787" spans="1:24" x14ac:dyDescent="0.3">
      <c r="A787">
        <v>43</v>
      </c>
      <c r="B787">
        <v>786</v>
      </c>
      <c r="C787" t="s">
        <v>15</v>
      </c>
      <c r="D787">
        <v>940</v>
      </c>
      <c r="E787">
        <f t="shared" si="84"/>
        <v>94</v>
      </c>
      <c r="F787">
        <v>179</v>
      </c>
      <c r="G787">
        <f t="shared" si="85"/>
        <v>1.79</v>
      </c>
      <c r="H787">
        <v>187</v>
      </c>
      <c r="I787">
        <v>156</v>
      </c>
      <c r="J787">
        <v>62</v>
      </c>
      <c r="K787">
        <v>131</v>
      </c>
      <c r="L787">
        <f t="shared" si="86"/>
        <v>1.31</v>
      </c>
      <c r="M787">
        <v>10120</v>
      </c>
      <c r="N787">
        <f t="shared" si="87"/>
        <v>1012</v>
      </c>
      <c r="O787" s="4">
        <f t="shared" si="88"/>
        <v>772.51908396946567</v>
      </c>
      <c r="P787" t="s">
        <v>18</v>
      </c>
      <c r="Q787">
        <v>232</v>
      </c>
      <c r="R787">
        <f t="shared" si="89"/>
        <v>23.2</v>
      </c>
      <c r="S787">
        <v>34</v>
      </c>
      <c r="T787">
        <f>gym_members_exercise_tracking[[#This Row],[Water_Intake (liters)]]/10</f>
        <v>3.4</v>
      </c>
      <c r="U787">
        <v>2</v>
      </c>
      <c r="V787">
        <v>1</v>
      </c>
      <c r="W787">
        <v>2934</v>
      </c>
      <c r="X787">
        <f t="shared" si="90"/>
        <v>29.34</v>
      </c>
    </row>
    <row r="788" spans="1:24" x14ac:dyDescent="0.3">
      <c r="A788">
        <v>53</v>
      </c>
      <c r="B788">
        <v>787</v>
      </c>
      <c r="C788" t="s">
        <v>17</v>
      </c>
      <c r="D788">
        <v>447</v>
      </c>
      <c r="E788">
        <f t="shared" si="84"/>
        <v>44.7</v>
      </c>
      <c r="F788">
        <v>179</v>
      </c>
      <c r="G788">
        <f t="shared" si="85"/>
        <v>1.79</v>
      </c>
      <c r="H788">
        <v>164</v>
      </c>
      <c r="I788">
        <v>160</v>
      </c>
      <c r="J788">
        <v>72</v>
      </c>
      <c r="K788">
        <v>134</v>
      </c>
      <c r="L788">
        <f t="shared" si="86"/>
        <v>1.34</v>
      </c>
      <c r="M788">
        <v>9650</v>
      </c>
      <c r="N788">
        <f t="shared" si="87"/>
        <v>965</v>
      </c>
      <c r="O788" s="4">
        <f t="shared" si="88"/>
        <v>720.14925373134326</v>
      </c>
      <c r="P788" t="s">
        <v>16</v>
      </c>
      <c r="Q788">
        <v>267</v>
      </c>
      <c r="R788">
        <f t="shared" si="89"/>
        <v>26.7</v>
      </c>
      <c r="S788">
        <v>21</v>
      </c>
      <c r="T788">
        <f>gym_members_exercise_tracking[[#This Row],[Water_Intake (liters)]]/10</f>
        <v>2.1</v>
      </c>
      <c r="U788">
        <v>3</v>
      </c>
      <c r="V788">
        <v>2</v>
      </c>
      <c r="W788">
        <v>1395</v>
      </c>
      <c r="X788">
        <f t="shared" si="90"/>
        <v>13.95</v>
      </c>
    </row>
    <row r="789" spans="1:24" x14ac:dyDescent="0.3">
      <c r="A789">
        <v>18</v>
      </c>
      <c r="B789">
        <v>788</v>
      </c>
      <c r="C789" t="s">
        <v>15</v>
      </c>
      <c r="D789">
        <v>632</v>
      </c>
      <c r="E789">
        <f t="shared" si="84"/>
        <v>63.2</v>
      </c>
      <c r="F789">
        <v>163</v>
      </c>
      <c r="G789">
        <f t="shared" si="85"/>
        <v>1.63</v>
      </c>
      <c r="H789">
        <v>162</v>
      </c>
      <c r="I789">
        <v>120</v>
      </c>
      <c r="J789">
        <v>73</v>
      </c>
      <c r="K789">
        <v>66</v>
      </c>
      <c r="L789">
        <f t="shared" si="86"/>
        <v>6.6</v>
      </c>
      <c r="M789">
        <v>4360</v>
      </c>
      <c r="N789">
        <f t="shared" si="87"/>
        <v>436</v>
      </c>
      <c r="O789" s="4">
        <f t="shared" si="88"/>
        <v>66.060606060606062</v>
      </c>
      <c r="P789" t="s">
        <v>19</v>
      </c>
      <c r="Q789">
        <v>275</v>
      </c>
      <c r="R789">
        <f t="shared" si="89"/>
        <v>27.5</v>
      </c>
      <c r="S789">
        <v>22</v>
      </c>
      <c r="T789">
        <f>gym_members_exercise_tracking[[#This Row],[Water_Intake (liters)]]/10</f>
        <v>2.2000000000000002</v>
      </c>
      <c r="U789">
        <v>3</v>
      </c>
      <c r="V789">
        <v>1</v>
      </c>
      <c r="W789">
        <v>2379</v>
      </c>
      <c r="X789">
        <f t="shared" si="90"/>
        <v>23.79</v>
      </c>
    </row>
    <row r="790" spans="1:24" x14ac:dyDescent="0.3">
      <c r="A790">
        <v>25</v>
      </c>
      <c r="B790">
        <v>789</v>
      </c>
      <c r="C790" t="s">
        <v>15</v>
      </c>
      <c r="D790">
        <v>956</v>
      </c>
      <c r="E790">
        <f t="shared" si="84"/>
        <v>95.6</v>
      </c>
      <c r="F790">
        <v>19</v>
      </c>
      <c r="G790">
        <f t="shared" si="85"/>
        <v>1.9</v>
      </c>
      <c r="H790">
        <v>190</v>
      </c>
      <c r="I790">
        <v>160</v>
      </c>
      <c r="J790">
        <v>72</v>
      </c>
      <c r="K790">
        <v>147</v>
      </c>
      <c r="L790">
        <f t="shared" si="86"/>
        <v>1.47</v>
      </c>
      <c r="M790">
        <v>12940</v>
      </c>
      <c r="N790">
        <f t="shared" si="87"/>
        <v>1294</v>
      </c>
      <c r="O790" s="4">
        <f t="shared" si="88"/>
        <v>880.27210884353747</v>
      </c>
      <c r="P790" t="s">
        <v>19</v>
      </c>
      <c r="Q790">
        <v>238</v>
      </c>
      <c r="R790">
        <f t="shared" si="89"/>
        <v>23.8</v>
      </c>
      <c r="S790">
        <v>24</v>
      </c>
      <c r="T790">
        <f>gym_members_exercise_tracking[[#This Row],[Water_Intake (liters)]]/10</f>
        <v>2.4</v>
      </c>
      <c r="U790">
        <v>4</v>
      </c>
      <c r="V790">
        <v>2</v>
      </c>
      <c r="W790">
        <v>2648</v>
      </c>
      <c r="X790">
        <f t="shared" si="90"/>
        <v>26.48</v>
      </c>
    </row>
    <row r="791" spans="1:24" x14ac:dyDescent="0.3">
      <c r="A791">
        <v>52</v>
      </c>
      <c r="B791">
        <v>790</v>
      </c>
      <c r="C791" t="s">
        <v>15</v>
      </c>
      <c r="D791">
        <v>478</v>
      </c>
      <c r="E791">
        <f t="shared" si="84"/>
        <v>47.8</v>
      </c>
      <c r="F791">
        <v>186</v>
      </c>
      <c r="G791">
        <f t="shared" si="85"/>
        <v>1.86</v>
      </c>
      <c r="H791">
        <v>179</v>
      </c>
      <c r="I791">
        <v>129</v>
      </c>
      <c r="J791">
        <v>67</v>
      </c>
      <c r="K791">
        <v>101</v>
      </c>
      <c r="L791">
        <f t="shared" si="86"/>
        <v>1.01</v>
      </c>
      <c r="M791">
        <v>6450</v>
      </c>
      <c r="N791">
        <f t="shared" si="87"/>
        <v>645</v>
      </c>
      <c r="O791" s="4">
        <f t="shared" si="88"/>
        <v>638.61386138613864</v>
      </c>
      <c r="P791" t="s">
        <v>16</v>
      </c>
      <c r="Q791">
        <v>247</v>
      </c>
      <c r="R791">
        <f t="shared" si="89"/>
        <v>24.7</v>
      </c>
      <c r="S791">
        <v>28</v>
      </c>
      <c r="T791">
        <f>gym_members_exercise_tracking[[#This Row],[Water_Intake (liters)]]/10</f>
        <v>2.8</v>
      </c>
      <c r="U791">
        <v>3</v>
      </c>
      <c r="V791">
        <v>2</v>
      </c>
      <c r="W791">
        <v>1382</v>
      </c>
      <c r="X791">
        <f t="shared" si="90"/>
        <v>13.82</v>
      </c>
    </row>
    <row r="792" spans="1:24" x14ac:dyDescent="0.3">
      <c r="A792">
        <v>32</v>
      </c>
      <c r="B792">
        <v>791</v>
      </c>
      <c r="C792" t="s">
        <v>15</v>
      </c>
      <c r="D792">
        <v>853</v>
      </c>
      <c r="E792">
        <f t="shared" si="84"/>
        <v>85.3</v>
      </c>
      <c r="F792">
        <v>164</v>
      </c>
      <c r="G792">
        <f t="shared" si="85"/>
        <v>1.64</v>
      </c>
      <c r="H792">
        <v>178</v>
      </c>
      <c r="I792">
        <v>123</v>
      </c>
      <c r="J792">
        <v>69</v>
      </c>
      <c r="K792">
        <v>177</v>
      </c>
      <c r="L792">
        <f t="shared" si="86"/>
        <v>1.77</v>
      </c>
      <c r="M792">
        <v>11970</v>
      </c>
      <c r="N792">
        <f t="shared" si="87"/>
        <v>1197</v>
      </c>
      <c r="O792" s="4">
        <f t="shared" si="88"/>
        <v>676.27118644067798</v>
      </c>
      <c r="P792" t="s">
        <v>19</v>
      </c>
      <c r="Q792">
        <v>132</v>
      </c>
      <c r="R792">
        <f t="shared" si="89"/>
        <v>13.2</v>
      </c>
      <c r="S792">
        <v>35</v>
      </c>
      <c r="T792">
        <f>gym_members_exercise_tracking[[#This Row],[Water_Intake (liters)]]/10</f>
        <v>3.5</v>
      </c>
      <c r="U792">
        <v>4</v>
      </c>
      <c r="V792">
        <v>3</v>
      </c>
      <c r="W792">
        <v>3171</v>
      </c>
      <c r="X792">
        <f t="shared" si="90"/>
        <v>31.71</v>
      </c>
    </row>
    <row r="793" spans="1:24" x14ac:dyDescent="0.3">
      <c r="A793">
        <v>39</v>
      </c>
      <c r="B793">
        <v>792</v>
      </c>
      <c r="C793" t="s">
        <v>15</v>
      </c>
      <c r="D793">
        <v>597</v>
      </c>
      <c r="E793">
        <f t="shared" si="84"/>
        <v>59.7</v>
      </c>
      <c r="F793">
        <v>183</v>
      </c>
      <c r="G793">
        <f t="shared" si="85"/>
        <v>1.83</v>
      </c>
      <c r="H793">
        <v>170</v>
      </c>
      <c r="I793">
        <v>154</v>
      </c>
      <c r="J793">
        <v>59</v>
      </c>
      <c r="K793">
        <v>135</v>
      </c>
      <c r="L793">
        <f t="shared" si="86"/>
        <v>1.35</v>
      </c>
      <c r="M793">
        <v>11430</v>
      </c>
      <c r="N793">
        <f t="shared" si="87"/>
        <v>1143</v>
      </c>
      <c r="O793" s="4">
        <f t="shared" si="88"/>
        <v>846.66666666666663</v>
      </c>
      <c r="P793" t="s">
        <v>20</v>
      </c>
      <c r="Q793">
        <v>291</v>
      </c>
      <c r="R793">
        <f t="shared" si="89"/>
        <v>29.1</v>
      </c>
      <c r="S793">
        <v>23</v>
      </c>
      <c r="T793">
        <f>gym_members_exercise_tracking[[#This Row],[Water_Intake (liters)]]/10</f>
        <v>2.2999999999999998</v>
      </c>
      <c r="U793">
        <v>4</v>
      </c>
      <c r="V793">
        <v>2</v>
      </c>
      <c r="W793">
        <v>1783</v>
      </c>
      <c r="X793">
        <f t="shared" si="90"/>
        <v>17.829999999999998</v>
      </c>
    </row>
    <row r="794" spans="1:24" x14ac:dyDescent="0.3">
      <c r="A794">
        <v>31</v>
      </c>
      <c r="B794">
        <v>793</v>
      </c>
      <c r="C794" t="s">
        <v>15</v>
      </c>
      <c r="D794">
        <v>702</v>
      </c>
      <c r="E794">
        <f t="shared" si="84"/>
        <v>70.2</v>
      </c>
      <c r="F794">
        <v>198</v>
      </c>
      <c r="G794">
        <f t="shared" si="85"/>
        <v>1.98</v>
      </c>
      <c r="H794">
        <v>199</v>
      </c>
      <c r="I794">
        <v>129</v>
      </c>
      <c r="J794">
        <v>61</v>
      </c>
      <c r="K794">
        <v>71</v>
      </c>
      <c r="L794">
        <f t="shared" si="86"/>
        <v>7.1</v>
      </c>
      <c r="M794">
        <v>5040</v>
      </c>
      <c r="N794">
        <f t="shared" si="87"/>
        <v>504</v>
      </c>
      <c r="O794" s="4">
        <f t="shared" si="88"/>
        <v>70.985915492957744</v>
      </c>
      <c r="P794" t="s">
        <v>16</v>
      </c>
      <c r="Q794">
        <v>242</v>
      </c>
      <c r="R794">
        <f t="shared" si="89"/>
        <v>24.2</v>
      </c>
      <c r="S794">
        <v>25</v>
      </c>
      <c r="T794">
        <f>gym_members_exercise_tracking[[#This Row],[Water_Intake (liters)]]/10</f>
        <v>2.5</v>
      </c>
      <c r="U794">
        <v>2</v>
      </c>
      <c r="V794">
        <v>1</v>
      </c>
      <c r="W794">
        <v>1791</v>
      </c>
      <c r="X794">
        <f t="shared" si="90"/>
        <v>17.91</v>
      </c>
    </row>
    <row r="795" spans="1:24" x14ac:dyDescent="0.3">
      <c r="A795">
        <v>43</v>
      </c>
      <c r="B795">
        <v>794</v>
      </c>
      <c r="C795" t="s">
        <v>17</v>
      </c>
      <c r="D795">
        <v>727</v>
      </c>
      <c r="E795">
        <f t="shared" si="84"/>
        <v>72.7</v>
      </c>
      <c r="F795">
        <v>18</v>
      </c>
      <c r="G795">
        <f t="shared" si="85"/>
        <v>1.8</v>
      </c>
      <c r="H795">
        <v>162</v>
      </c>
      <c r="I795">
        <v>166</v>
      </c>
      <c r="J795">
        <v>50</v>
      </c>
      <c r="K795">
        <v>79</v>
      </c>
      <c r="L795">
        <f t="shared" si="86"/>
        <v>7.9</v>
      </c>
      <c r="M795">
        <v>5900</v>
      </c>
      <c r="N795">
        <f t="shared" si="87"/>
        <v>590</v>
      </c>
      <c r="O795" s="4">
        <f t="shared" si="88"/>
        <v>74.683544303797461</v>
      </c>
      <c r="P795" t="s">
        <v>19</v>
      </c>
      <c r="Q795">
        <v>328</v>
      </c>
      <c r="R795">
        <f t="shared" si="89"/>
        <v>32.799999999999997</v>
      </c>
      <c r="S795">
        <v>21</v>
      </c>
      <c r="T795">
        <f>gym_members_exercise_tracking[[#This Row],[Water_Intake (liters)]]/10</f>
        <v>2.1</v>
      </c>
      <c r="U795">
        <v>3</v>
      </c>
      <c r="V795">
        <v>1</v>
      </c>
      <c r="W795">
        <v>2244</v>
      </c>
      <c r="X795">
        <f t="shared" si="90"/>
        <v>22.44</v>
      </c>
    </row>
    <row r="796" spans="1:24" x14ac:dyDescent="0.3">
      <c r="A796">
        <v>45</v>
      </c>
      <c r="B796">
        <v>795</v>
      </c>
      <c r="C796" t="s">
        <v>17</v>
      </c>
      <c r="D796">
        <v>504</v>
      </c>
      <c r="E796">
        <f t="shared" si="84"/>
        <v>50.4</v>
      </c>
      <c r="F796">
        <v>179</v>
      </c>
      <c r="G796">
        <f t="shared" si="85"/>
        <v>1.79</v>
      </c>
      <c r="H796">
        <v>182</v>
      </c>
      <c r="I796">
        <v>130</v>
      </c>
      <c r="J796">
        <v>59</v>
      </c>
      <c r="K796">
        <v>74</v>
      </c>
      <c r="L796">
        <f t="shared" si="86"/>
        <v>7.4</v>
      </c>
      <c r="M796">
        <v>4330</v>
      </c>
      <c r="N796">
        <f t="shared" si="87"/>
        <v>433</v>
      </c>
      <c r="O796" s="4">
        <f t="shared" si="88"/>
        <v>58.513513513513509</v>
      </c>
      <c r="P796" t="s">
        <v>19</v>
      </c>
      <c r="Q796">
        <v>277</v>
      </c>
      <c r="R796">
        <f t="shared" si="89"/>
        <v>27.7</v>
      </c>
      <c r="S796">
        <v>25</v>
      </c>
      <c r="T796">
        <f>gym_members_exercise_tracking[[#This Row],[Water_Intake (liters)]]/10</f>
        <v>2.5</v>
      </c>
      <c r="U796">
        <v>2</v>
      </c>
      <c r="V796">
        <v>1</v>
      </c>
      <c r="W796">
        <v>1573</v>
      </c>
      <c r="X796">
        <f t="shared" si="90"/>
        <v>15.73</v>
      </c>
    </row>
    <row r="797" spans="1:24" x14ac:dyDescent="0.3">
      <c r="A797">
        <v>40</v>
      </c>
      <c r="B797">
        <v>796</v>
      </c>
      <c r="C797" t="s">
        <v>15</v>
      </c>
      <c r="D797">
        <v>817</v>
      </c>
      <c r="E797">
        <f t="shared" si="84"/>
        <v>81.7</v>
      </c>
      <c r="F797">
        <v>174</v>
      </c>
      <c r="G797">
        <f t="shared" si="85"/>
        <v>1.74</v>
      </c>
      <c r="H797">
        <v>166</v>
      </c>
      <c r="I797">
        <v>133</v>
      </c>
      <c r="J797">
        <v>58</v>
      </c>
      <c r="K797">
        <v>91</v>
      </c>
      <c r="L797">
        <f t="shared" si="86"/>
        <v>9.1</v>
      </c>
      <c r="M797">
        <v>6660</v>
      </c>
      <c r="N797">
        <f t="shared" si="87"/>
        <v>666</v>
      </c>
      <c r="O797" s="4">
        <f t="shared" si="88"/>
        <v>73.186813186813183</v>
      </c>
      <c r="P797" t="s">
        <v>16</v>
      </c>
      <c r="Q797">
        <v>270</v>
      </c>
      <c r="R797">
        <f t="shared" si="89"/>
        <v>27</v>
      </c>
      <c r="S797">
        <v>27</v>
      </c>
      <c r="T797">
        <f>gym_members_exercise_tracking[[#This Row],[Water_Intake (liters)]]/10</f>
        <v>2.7</v>
      </c>
      <c r="U797">
        <v>2</v>
      </c>
      <c r="V797">
        <v>1</v>
      </c>
      <c r="W797">
        <v>2699</v>
      </c>
      <c r="X797">
        <f t="shared" si="90"/>
        <v>26.99</v>
      </c>
    </row>
    <row r="798" spans="1:24" x14ac:dyDescent="0.3">
      <c r="A798">
        <v>31</v>
      </c>
      <c r="B798">
        <v>797</v>
      </c>
      <c r="C798" t="s">
        <v>15</v>
      </c>
      <c r="D798">
        <v>493</v>
      </c>
      <c r="E798">
        <f t="shared" si="84"/>
        <v>49.3</v>
      </c>
      <c r="F798">
        <v>162</v>
      </c>
      <c r="G798">
        <f t="shared" si="85"/>
        <v>1.62</v>
      </c>
      <c r="H798">
        <v>182</v>
      </c>
      <c r="I798">
        <v>157</v>
      </c>
      <c r="J798">
        <v>52</v>
      </c>
      <c r="K798">
        <v>56</v>
      </c>
      <c r="L798">
        <f t="shared" si="86"/>
        <v>5.6</v>
      </c>
      <c r="M798">
        <v>4840</v>
      </c>
      <c r="N798">
        <f t="shared" si="87"/>
        <v>484</v>
      </c>
      <c r="O798" s="4">
        <f t="shared" si="88"/>
        <v>86.428571428571431</v>
      </c>
      <c r="P798" t="s">
        <v>20</v>
      </c>
      <c r="Q798">
        <v>200</v>
      </c>
      <c r="R798">
        <f t="shared" si="89"/>
        <v>20</v>
      </c>
      <c r="S798">
        <v>32</v>
      </c>
      <c r="T798">
        <f>gym_members_exercise_tracking[[#This Row],[Water_Intake (liters)]]/10</f>
        <v>3.2</v>
      </c>
      <c r="U798">
        <v>2</v>
      </c>
      <c r="V798">
        <v>1</v>
      </c>
      <c r="W798">
        <v>1879</v>
      </c>
      <c r="X798">
        <f t="shared" si="90"/>
        <v>18.79</v>
      </c>
    </row>
    <row r="799" spans="1:24" x14ac:dyDescent="0.3">
      <c r="A799">
        <v>41</v>
      </c>
      <c r="B799">
        <v>798</v>
      </c>
      <c r="C799" t="s">
        <v>17</v>
      </c>
      <c r="D799">
        <v>619</v>
      </c>
      <c r="E799">
        <f t="shared" si="84"/>
        <v>61.9</v>
      </c>
      <c r="F799">
        <v>164</v>
      </c>
      <c r="G799">
        <f t="shared" si="85"/>
        <v>1.64</v>
      </c>
      <c r="H799">
        <v>166</v>
      </c>
      <c r="I799">
        <v>131</v>
      </c>
      <c r="J799">
        <v>68</v>
      </c>
      <c r="K799">
        <v>193</v>
      </c>
      <c r="L799">
        <f t="shared" si="86"/>
        <v>1.93</v>
      </c>
      <c r="M799">
        <v>11380</v>
      </c>
      <c r="N799">
        <f t="shared" si="87"/>
        <v>1138</v>
      </c>
      <c r="O799" s="4">
        <f t="shared" si="88"/>
        <v>589.63730569948189</v>
      </c>
      <c r="P799" t="s">
        <v>16</v>
      </c>
      <c r="Q799">
        <v>194</v>
      </c>
      <c r="R799">
        <f t="shared" si="89"/>
        <v>19.399999999999999</v>
      </c>
      <c r="S799">
        <v>27</v>
      </c>
      <c r="T799">
        <f>gym_members_exercise_tracking[[#This Row],[Water_Intake (liters)]]/10</f>
        <v>2.7</v>
      </c>
      <c r="U799">
        <v>4</v>
      </c>
      <c r="V799">
        <v>3</v>
      </c>
      <c r="W799">
        <v>2301</v>
      </c>
      <c r="X799">
        <f t="shared" si="90"/>
        <v>23.01</v>
      </c>
    </row>
    <row r="800" spans="1:24" x14ac:dyDescent="0.3">
      <c r="A800">
        <v>19</v>
      </c>
      <c r="B800">
        <v>799</v>
      </c>
      <c r="C800" t="s">
        <v>17</v>
      </c>
      <c r="D800">
        <v>491</v>
      </c>
      <c r="E800">
        <f t="shared" si="84"/>
        <v>49.1</v>
      </c>
      <c r="F800">
        <v>168</v>
      </c>
      <c r="G800">
        <f t="shared" si="85"/>
        <v>1.68</v>
      </c>
      <c r="H800">
        <v>193</v>
      </c>
      <c r="I800">
        <v>164</v>
      </c>
      <c r="J800">
        <v>58</v>
      </c>
      <c r="K800">
        <v>142</v>
      </c>
      <c r="L800">
        <f t="shared" si="86"/>
        <v>1.42</v>
      </c>
      <c r="M800">
        <v>11640</v>
      </c>
      <c r="N800">
        <f t="shared" si="87"/>
        <v>1164</v>
      </c>
      <c r="O800" s="4">
        <f t="shared" si="88"/>
        <v>819.71830985915494</v>
      </c>
      <c r="P800" t="s">
        <v>19</v>
      </c>
      <c r="Q800">
        <v>253</v>
      </c>
      <c r="R800">
        <f t="shared" si="89"/>
        <v>25.3</v>
      </c>
      <c r="S800">
        <v>26</v>
      </c>
      <c r="T800">
        <f>gym_members_exercise_tracking[[#This Row],[Water_Intake (liters)]]/10</f>
        <v>2.6</v>
      </c>
      <c r="U800">
        <v>4</v>
      </c>
      <c r="V800">
        <v>2</v>
      </c>
      <c r="W800">
        <v>174</v>
      </c>
      <c r="X800">
        <f t="shared" si="90"/>
        <v>17.399999999999999</v>
      </c>
    </row>
    <row r="801" spans="1:24" x14ac:dyDescent="0.3">
      <c r="A801">
        <v>43</v>
      </c>
      <c r="B801">
        <v>800</v>
      </c>
      <c r="C801" t="s">
        <v>15</v>
      </c>
      <c r="D801">
        <v>665</v>
      </c>
      <c r="E801">
        <f t="shared" si="84"/>
        <v>66.5</v>
      </c>
      <c r="F801">
        <v>183</v>
      </c>
      <c r="G801">
        <f t="shared" si="85"/>
        <v>1.83</v>
      </c>
      <c r="H801">
        <v>178</v>
      </c>
      <c r="I801">
        <v>136</v>
      </c>
      <c r="J801">
        <v>59</v>
      </c>
      <c r="K801">
        <v>111</v>
      </c>
      <c r="L801">
        <f t="shared" si="86"/>
        <v>1.1100000000000001</v>
      </c>
      <c r="M801">
        <v>7470</v>
      </c>
      <c r="N801">
        <f t="shared" si="87"/>
        <v>747</v>
      </c>
      <c r="O801" s="4">
        <f t="shared" si="88"/>
        <v>672.97297297297291</v>
      </c>
      <c r="P801" t="s">
        <v>16</v>
      </c>
      <c r="Q801">
        <v>271</v>
      </c>
      <c r="R801">
        <f t="shared" si="89"/>
        <v>27.1</v>
      </c>
      <c r="S801">
        <v>24</v>
      </c>
      <c r="T801">
        <f>gym_members_exercise_tracking[[#This Row],[Water_Intake (liters)]]/10</f>
        <v>2.4</v>
      </c>
      <c r="U801">
        <v>3</v>
      </c>
      <c r="V801">
        <v>2</v>
      </c>
      <c r="W801">
        <v>1986</v>
      </c>
      <c r="X801">
        <f t="shared" si="90"/>
        <v>19.86</v>
      </c>
    </row>
    <row r="802" spans="1:24" x14ac:dyDescent="0.3">
      <c r="A802">
        <v>31</v>
      </c>
      <c r="B802">
        <v>801</v>
      </c>
      <c r="C802" t="s">
        <v>15</v>
      </c>
      <c r="D802">
        <v>755</v>
      </c>
      <c r="E802">
        <f t="shared" si="84"/>
        <v>75.5</v>
      </c>
      <c r="F802">
        <v>193</v>
      </c>
      <c r="G802">
        <f t="shared" si="85"/>
        <v>1.93</v>
      </c>
      <c r="H802">
        <v>168</v>
      </c>
      <c r="I802">
        <v>135</v>
      </c>
      <c r="J802">
        <v>68</v>
      </c>
      <c r="K802">
        <v>6</v>
      </c>
      <c r="L802" t="str">
        <f t="shared" si="86"/>
        <v/>
      </c>
      <c r="M802">
        <v>4460</v>
      </c>
      <c r="N802">
        <f t="shared" si="87"/>
        <v>446</v>
      </c>
      <c r="O802" s="4" t="e">
        <f t="shared" si="88"/>
        <v>#VALUE!</v>
      </c>
      <c r="P802" t="s">
        <v>19</v>
      </c>
      <c r="Q802">
        <v>205</v>
      </c>
      <c r="R802">
        <f t="shared" si="89"/>
        <v>20.5</v>
      </c>
      <c r="S802">
        <v>34</v>
      </c>
      <c r="T802">
        <f>gym_members_exercise_tracking[[#This Row],[Water_Intake (liters)]]/10</f>
        <v>3.4</v>
      </c>
      <c r="U802">
        <v>2</v>
      </c>
      <c r="V802">
        <v>1</v>
      </c>
      <c r="W802">
        <v>2027</v>
      </c>
      <c r="X802">
        <f t="shared" si="90"/>
        <v>20.27</v>
      </c>
    </row>
    <row r="803" spans="1:24" x14ac:dyDescent="0.3">
      <c r="A803">
        <v>24</v>
      </c>
      <c r="B803">
        <v>802</v>
      </c>
      <c r="C803" t="s">
        <v>15</v>
      </c>
      <c r="D803">
        <v>882</v>
      </c>
      <c r="E803">
        <f t="shared" si="84"/>
        <v>88.2</v>
      </c>
      <c r="F803">
        <v>179</v>
      </c>
      <c r="G803">
        <f t="shared" si="85"/>
        <v>1.79</v>
      </c>
      <c r="H803">
        <v>177</v>
      </c>
      <c r="I803">
        <v>154</v>
      </c>
      <c r="J803">
        <v>65</v>
      </c>
      <c r="K803">
        <v>176</v>
      </c>
      <c r="L803">
        <f t="shared" si="86"/>
        <v>1.76</v>
      </c>
      <c r="M803">
        <v>14910</v>
      </c>
      <c r="N803">
        <f t="shared" si="87"/>
        <v>1491</v>
      </c>
      <c r="O803" s="4">
        <f t="shared" si="88"/>
        <v>847.15909090909088</v>
      </c>
      <c r="P803" t="s">
        <v>18</v>
      </c>
      <c r="Q803">
        <v>113</v>
      </c>
      <c r="R803">
        <f t="shared" si="89"/>
        <v>11.3</v>
      </c>
      <c r="S803">
        <v>35</v>
      </c>
      <c r="T803">
        <f>gym_members_exercise_tracking[[#This Row],[Water_Intake (liters)]]/10</f>
        <v>3.5</v>
      </c>
      <c r="U803">
        <v>4</v>
      </c>
      <c r="V803">
        <v>3</v>
      </c>
      <c r="W803">
        <v>2753</v>
      </c>
      <c r="X803">
        <f t="shared" si="90"/>
        <v>27.53</v>
      </c>
    </row>
    <row r="804" spans="1:24" x14ac:dyDescent="0.3">
      <c r="A804">
        <v>20</v>
      </c>
      <c r="B804">
        <v>803</v>
      </c>
      <c r="C804" t="s">
        <v>15</v>
      </c>
      <c r="D804">
        <v>748</v>
      </c>
      <c r="E804">
        <f t="shared" si="84"/>
        <v>74.8</v>
      </c>
      <c r="F804">
        <v>175</v>
      </c>
      <c r="G804">
        <f t="shared" si="85"/>
        <v>1.75</v>
      </c>
      <c r="H804">
        <v>184</v>
      </c>
      <c r="I804">
        <v>121</v>
      </c>
      <c r="J804">
        <v>73</v>
      </c>
      <c r="K804">
        <v>133</v>
      </c>
      <c r="L804">
        <f t="shared" si="86"/>
        <v>1.33</v>
      </c>
      <c r="M804">
        <v>8850</v>
      </c>
      <c r="N804">
        <f t="shared" si="87"/>
        <v>885</v>
      </c>
      <c r="O804" s="4">
        <f t="shared" si="88"/>
        <v>665.41353383458647</v>
      </c>
      <c r="P804" t="s">
        <v>16</v>
      </c>
      <c r="Q804">
        <v>250</v>
      </c>
      <c r="R804">
        <f t="shared" si="89"/>
        <v>25</v>
      </c>
      <c r="S804">
        <v>33</v>
      </c>
      <c r="T804">
        <f>gym_members_exercise_tracking[[#This Row],[Water_Intake (liters)]]/10</f>
        <v>3.3</v>
      </c>
      <c r="U804">
        <v>3</v>
      </c>
      <c r="V804">
        <v>2</v>
      </c>
      <c r="W804">
        <v>2442</v>
      </c>
      <c r="X804">
        <f t="shared" si="90"/>
        <v>24.42</v>
      </c>
    </row>
    <row r="805" spans="1:24" x14ac:dyDescent="0.3">
      <c r="A805">
        <v>40</v>
      </c>
      <c r="B805">
        <v>804</v>
      </c>
      <c r="C805" t="s">
        <v>17</v>
      </c>
      <c r="D805">
        <v>722</v>
      </c>
      <c r="E805">
        <f t="shared" si="84"/>
        <v>72.2</v>
      </c>
      <c r="F805">
        <v>16</v>
      </c>
      <c r="G805">
        <f t="shared" si="85"/>
        <v>1.6</v>
      </c>
      <c r="H805">
        <v>173</v>
      </c>
      <c r="I805">
        <v>130</v>
      </c>
      <c r="J805">
        <v>67</v>
      </c>
      <c r="K805">
        <v>87</v>
      </c>
      <c r="L805">
        <f t="shared" si="86"/>
        <v>8.6999999999999993</v>
      </c>
      <c r="M805">
        <v>5660</v>
      </c>
      <c r="N805">
        <f t="shared" si="87"/>
        <v>566</v>
      </c>
      <c r="O805" s="4">
        <f t="shared" si="88"/>
        <v>65.05747126436782</v>
      </c>
      <c r="P805" t="s">
        <v>16</v>
      </c>
      <c r="Q805">
        <v>292</v>
      </c>
      <c r="R805">
        <f t="shared" si="89"/>
        <v>29.2</v>
      </c>
      <c r="S805">
        <v>19</v>
      </c>
      <c r="T805">
        <f>gym_members_exercise_tracking[[#This Row],[Water_Intake (liters)]]/10</f>
        <v>1.9</v>
      </c>
      <c r="U805">
        <v>3</v>
      </c>
      <c r="V805">
        <v>1</v>
      </c>
      <c r="W805">
        <v>282</v>
      </c>
      <c r="X805">
        <f t="shared" si="90"/>
        <v>28.2</v>
      </c>
    </row>
    <row r="806" spans="1:24" x14ac:dyDescent="0.3">
      <c r="A806">
        <v>35</v>
      </c>
      <c r="B806">
        <v>805</v>
      </c>
      <c r="C806" t="s">
        <v>15</v>
      </c>
      <c r="D806">
        <v>628</v>
      </c>
      <c r="E806">
        <f t="shared" si="84"/>
        <v>62.8</v>
      </c>
      <c r="F806">
        <v>163</v>
      </c>
      <c r="G806">
        <f t="shared" si="85"/>
        <v>1.63</v>
      </c>
      <c r="H806">
        <v>184</v>
      </c>
      <c r="I806">
        <v>160</v>
      </c>
      <c r="J806">
        <v>63</v>
      </c>
      <c r="K806">
        <v>141</v>
      </c>
      <c r="L806">
        <f t="shared" si="86"/>
        <v>1.41</v>
      </c>
      <c r="M806">
        <v>12410</v>
      </c>
      <c r="N806">
        <f t="shared" si="87"/>
        <v>1241</v>
      </c>
      <c r="O806" s="4">
        <f t="shared" si="88"/>
        <v>880.14184397163126</v>
      </c>
      <c r="P806" t="s">
        <v>19</v>
      </c>
      <c r="Q806">
        <v>219</v>
      </c>
      <c r="R806">
        <f t="shared" si="89"/>
        <v>21.9</v>
      </c>
      <c r="S806">
        <v>37</v>
      </c>
      <c r="T806">
        <f>gym_members_exercise_tracking[[#This Row],[Water_Intake (liters)]]/10</f>
        <v>3.7</v>
      </c>
      <c r="U806">
        <v>4</v>
      </c>
      <c r="V806">
        <v>2</v>
      </c>
      <c r="W806">
        <v>2364</v>
      </c>
      <c r="X806">
        <f t="shared" si="90"/>
        <v>23.64</v>
      </c>
    </row>
    <row r="807" spans="1:24" x14ac:dyDescent="0.3">
      <c r="A807">
        <v>55</v>
      </c>
      <c r="B807">
        <v>806</v>
      </c>
      <c r="C807" t="s">
        <v>15</v>
      </c>
      <c r="D807">
        <v>847</v>
      </c>
      <c r="E807">
        <f t="shared" si="84"/>
        <v>84.7</v>
      </c>
      <c r="F807">
        <v>179</v>
      </c>
      <c r="G807">
        <f t="shared" si="85"/>
        <v>1.79</v>
      </c>
      <c r="H807">
        <v>178</v>
      </c>
      <c r="I807">
        <v>122</v>
      </c>
      <c r="J807">
        <v>52</v>
      </c>
      <c r="K807">
        <v>119</v>
      </c>
      <c r="L807">
        <f t="shared" si="86"/>
        <v>1.19</v>
      </c>
      <c r="M807">
        <v>7190</v>
      </c>
      <c r="N807">
        <f t="shared" si="87"/>
        <v>719</v>
      </c>
      <c r="O807" s="4">
        <f t="shared" si="88"/>
        <v>604.20168067226894</v>
      </c>
      <c r="P807" t="s">
        <v>19</v>
      </c>
      <c r="Q807">
        <v>233</v>
      </c>
      <c r="R807">
        <f t="shared" si="89"/>
        <v>23.3</v>
      </c>
      <c r="S807">
        <v>24</v>
      </c>
      <c r="T807">
        <f>gym_members_exercise_tracking[[#This Row],[Water_Intake (liters)]]/10</f>
        <v>2.4</v>
      </c>
      <c r="U807">
        <v>3</v>
      </c>
      <c r="V807">
        <v>2</v>
      </c>
      <c r="W807">
        <v>2643</v>
      </c>
      <c r="X807">
        <f t="shared" si="90"/>
        <v>26.43</v>
      </c>
    </row>
    <row r="808" spans="1:24" x14ac:dyDescent="0.3">
      <c r="A808">
        <v>52</v>
      </c>
      <c r="B808">
        <v>807</v>
      </c>
      <c r="C808" t="s">
        <v>15</v>
      </c>
      <c r="D808">
        <v>1165</v>
      </c>
      <c r="E808">
        <f t="shared" si="84"/>
        <v>116.5</v>
      </c>
      <c r="F808">
        <v>169</v>
      </c>
      <c r="G808">
        <f t="shared" si="85"/>
        <v>1.69</v>
      </c>
      <c r="H808">
        <v>198</v>
      </c>
      <c r="I808">
        <v>148</v>
      </c>
      <c r="J808">
        <v>51</v>
      </c>
      <c r="K808">
        <v>53</v>
      </c>
      <c r="L808">
        <f t="shared" si="86"/>
        <v>5.3</v>
      </c>
      <c r="M808">
        <v>3880</v>
      </c>
      <c r="N808">
        <f t="shared" si="87"/>
        <v>388</v>
      </c>
      <c r="O808" s="4">
        <f t="shared" si="88"/>
        <v>73.20754716981132</v>
      </c>
      <c r="P808" t="s">
        <v>19</v>
      </c>
      <c r="Q808">
        <v>273</v>
      </c>
      <c r="R808">
        <f t="shared" si="89"/>
        <v>27.3</v>
      </c>
      <c r="S808">
        <v>24</v>
      </c>
      <c r="T808">
        <f>gym_members_exercise_tracking[[#This Row],[Water_Intake (liters)]]/10</f>
        <v>2.4</v>
      </c>
      <c r="U808">
        <v>2</v>
      </c>
      <c r="V808">
        <v>1</v>
      </c>
      <c r="W808">
        <v>4079</v>
      </c>
      <c r="X808">
        <f t="shared" si="90"/>
        <v>40.79</v>
      </c>
    </row>
    <row r="809" spans="1:24" x14ac:dyDescent="0.3">
      <c r="A809">
        <v>32</v>
      </c>
      <c r="B809">
        <v>808</v>
      </c>
      <c r="C809" t="s">
        <v>15</v>
      </c>
      <c r="D809">
        <v>774</v>
      </c>
      <c r="E809">
        <f t="shared" si="84"/>
        <v>77.400000000000006</v>
      </c>
      <c r="F809">
        <v>192</v>
      </c>
      <c r="G809">
        <f t="shared" si="85"/>
        <v>1.92</v>
      </c>
      <c r="H809">
        <v>174</v>
      </c>
      <c r="I809">
        <v>137</v>
      </c>
      <c r="J809">
        <v>50</v>
      </c>
      <c r="K809">
        <v>139</v>
      </c>
      <c r="L809">
        <f t="shared" si="86"/>
        <v>1.39</v>
      </c>
      <c r="M809">
        <v>10470</v>
      </c>
      <c r="N809">
        <f t="shared" si="87"/>
        <v>1047</v>
      </c>
      <c r="O809" s="4">
        <f t="shared" si="88"/>
        <v>753.23741007194246</v>
      </c>
      <c r="P809" t="s">
        <v>19</v>
      </c>
      <c r="Q809">
        <v>267</v>
      </c>
      <c r="R809">
        <f t="shared" si="89"/>
        <v>26.7</v>
      </c>
      <c r="S809">
        <v>33</v>
      </c>
      <c r="T809">
        <f>gym_members_exercise_tracking[[#This Row],[Water_Intake (liters)]]/10</f>
        <v>3.3</v>
      </c>
      <c r="U809">
        <v>3</v>
      </c>
      <c r="V809">
        <v>2</v>
      </c>
      <c r="W809">
        <v>210</v>
      </c>
      <c r="X809">
        <f t="shared" si="90"/>
        <v>21</v>
      </c>
    </row>
    <row r="810" spans="1:24" x14ac:dyDescent="0.3">
      <c r="A810">
        <v>42</v>
      </c>
      <c r="B810">
        <v>809</v>
      </c>
      <c r="C810" t="s">
        <v>17</v>
      </c>
      <c r="D810">
        <v>729</v>
      </c>
      <c r="E810">
        <f t="shared" si="84"/>
        <v>72.900000000000006</v>
      </c>
      <c r="F810">
        <v>162</v>
      </c>
      <c r="G810">
        <f t="shared" si="85"/>
        <v>1.62</v>
      </c>
      <c r="H810">
        <v>175</v>
      </c>
      <c r="I810">
        <v>139</v>
      </c>
      <c r="J810">
        <v>67</v>
      </c>
      <c r="K810">
        <v>117</v>
      </c>
      <c r="L810">
        <f t="shared" si="86"/>
        <v>1.17</v>
      </c>
      <c r="M810">
        <v>7320</v>
      </c>
      <c r="N810">
        <f t="shared" si="87"/>
        <v>732</v>
      </c>
      <c r="O810" s="4">
        <f t="shared" si="88"/>
        <v>625.64102564102564</v>
      </c>
      <c r="P810" t="s">
        <v>16</v>
      </c>
      <c r="Q810">
        <v>257</v>
      </c>
      <c r="R810">
        <f t="shared" si="89"/>
        <v>25.7</v>
      </c>
      <c r="S810">
        <v>20</v>
      </c>
      <c r="T810">
        <f>gym_members_exercise_tracking[[#This Row],[Water_Intake (liters)]]/10</f>
        <v>2</v>
      </c>
      <c r="U810">
        <v>4</v>
      </c>
      <c r="V810">
        <v>2</v>
      </c>
      <c r="W810">
        <v>2778</v>
      </c>
      <c r="X810">
        <f t="shared" si="90"/>
        <v>27.78</v>
      </c>
    </row>
    <row r="811" spans="1:24" x14ac:dyDescent="0.3">
      <c r="A811">
        <v>54</v>
      </c>
      <c r="B811">
        <v>810</v>
      </c>
      <c r="C811" t="s">
        <v>17</v>
      </c>
      <c r="D811">
        <v>584</v>
      </c>
      <c r="E811">
        <f t="shared" si="84"/>
        <v>58.4</v>
      </c>
      <c r="F811">
        <v>159</v>
      </c>
      <c r="G811">
        <f t="shared" si="85"/>
        <v>1.59</v>
      </c>
      <c r="H811">
        <v>186</v>
      </c>
      <c r="I811">
        <v>166</v>
      </c>
      <c r="J811">
        <v>73</v>
      </c>
      <c r="K811">
        <v>108</v>
      </c>
      <c r="L811">
        <f t="shared" si="86"/>
        <v>1.08</v>
      </c>
      <c r="M811">
        <v>8070</v>
      </c>
      <c r="N811">
        <f t="shared" si="87"/>
        <v>807</v>
      </c>
      <c r="O811" s="4">
        <f t="shared" si="88"/>
        <v>747.22222222222217</v>
      </c>
      <c r="P811" t="s">
        <v>19</v>
      </c>
      <c r="Q811">
        <v>325</v>
      </c>
      <c r="R811">
        <f t="shared" si="89"/>
        <v>32.5</v>
      </c>
      <c r="S811">
        <v>19</v>
      </c>
      <c r="T811">
        <f>gym_members_exercise_tracking[[#This Row],[Water_Intake (liters)]]/10</f>
        <v>1.9</v>
      </c>
      <c r="U811">
        <v>2</v>
      </c>
      <c r="V811">
        <v>1</v>
      </c>
      <c r="W811">
        <v>231</v>
      </c>
      <c r="X811">
        <f t="shared" si="90"/>
        <v>23.1</v>
      </c>
    </row>
    <row r="812" spans="1:24" x14ac:dyDescent="0.3">
      <c r="A812">
        <v>45</v>
      </c>
      <c r="B812">
        <v>811</v>
      </c>
      <c r="C812" t="s">
        <v>17</v>
      </c>
      <c r="D812">
        <v>643</v>
      </c>
      <c r="E812">
        <f t="shared" si="84"/>
        <v>64.3</v>
      </c>
      <c r="F812">
        <v>154</v>
      </c>
      <c r="G812">
        <f t="shared" si="85"/>
        <v>1.54</v>
      </c>
      <c r="H812">
        <v>199</v>
      </c>
      <c r="I812">
        <v>133</v>
      </c>
      <c r="J812">
        <v>58</v>
      </c>
      <c r="K812">
        <v>167</v>
      </c>
      <c r="L812">
        <f t="shared" si="86"/>
        <v>1.67</v>
      </c>
      <c r="M812">
        <v>9990</v>
      </c>
      <c r="N812">
        <f t="shared" si="87"/>
        <v>999</v>
      </c>
      <c r="O812" s="4">
        <f t="shared" si="88"/>
        <v>598.20359281437129</v>
      </c>
      <c r="P812" t="s">
        <v>16</v>
      </c>
      <c r="Q812">
        <v>153</v>
      </c>
      <c r="R812">
        <f t="shared" si="89"/>
        <v>15.3</v>
      </c>
      <c r="S812">
        <v>27</v>
      </c>
      <c r="T812">
        <f>gym_members_exercise_tracking[[#This Row],[Water_Intake (liters)]]/10</f>
        <v>2.7</v>
      </c>
      <c r="U812">
        <v>4</v>
      </c>
      <c r="V812">
        <v>3</v>
      </c>
      <c r="W812">
        <v>2711</v>
      </c>
      <c r="X812">
        <f t="shared" si="90"/>
        <v>27.11</v>
      </c>
    </row>
    <row r="813" spans="1:24" x14ac:dyDescent="0.3">
      <c r="A813">
        <v>27</v>
      </c>
      <c r="B813">
        <v>812</v>
      </c>
      <c r="C813" t="s">
        <v>15</v>
      </c>
      <c r="D813">
        <v>893</v>
      </c>
      <c r="E813">
        <f t="shared" si="84"/>
        <v>89.3</v>
      </c>
      <c r="F813">
        <v>187</v>
      </c>
      <c r="G813">
        <f t="shared" si="85"/>
        <v>1.87</v>
      </c>
      <c r="H813">
        <v>169</v>
      </c>
      <c r="I813">
        <v>153</v>
      </c>
      <c r="J813">
        <v>62</v>
      </c>
      <c r="K813">
        <v>162</v>
      </c>
      <c r="L813">
        <f t="shared" si="86"/>
        <v>1.62</v>
      </c>
      <c r="M813">
        <v>13630</v>
      </c>
      <c r="N813">
        <f t="shared" si="87"/>
        <v>1363</v>
      </c>
      <c r="O813" s="4">
        <f t="shared" si="88"/>
        <v>841.35802469135797</v>
      </c>
      <c r="P813" t="s">
        <v>20</v>
      </c>
      <c r="Q813">
        <v>127</v>
      </c>
      <c r="R813">
        <f t="shared" si="89"/>
        <v>12.7</v>
      </c>
      <c r="S813">
        <v>35</v>
      </c>
      <c r="T813">
        <f>gym_members_exercise_tracking[[#This Row],[Water_Intake (liters)]]/10</f>
        <v>3.5</v>
      </c>
      <c r="U813">
        <v>5</v>
      </c>
      <c r="V813">
        <v>3</v>
      </c>
      <c r="W813">
        <v>2554</v>
      </c>
      <c r="X813">
        <f t="shared" si="90"/>
        <v>25.54</v>
      </c>
    </row>
    <row r="814" spans="1:24" x14ac:dyDescent="0.3">
      <c r="A814">
        <v>56</v>
      </c>
      <c r="B814">
        <v>813</v>
      </c>
      <c r="C814" t="s">
        <v>15</v>
      </c>
      <c r="D814">
        <v>902</v>
      </c>
      <c r="E814">
        <f t="shared" si="84"/>
        <v>90.2</v>
      </c>
      <c r="F814">
        <v>161</v>
      </c>
      <c r="G814">
        <f t="shared" si="85"/>
        <v>1.61</v>
      </c>
      <c r="H814">
        <v>163</v>
      </c>
      <c r="I814">
        <v>168</v>
      </c>
      <c r="J814">
        <v>51</v>
      </c>
      <c r="K814">
        <v>138</v>
      </c>
      <c r="L814">
        <f t="shared" si="86"/>
        <v>1.38</v>
      </c>
      <c r="M814">
        <v>11480</v>
      </c>
      <c r="N814">
        <f t="shared" si="87"/>
        <v>1148</v>
      </c>
      <c r="O814" s="4">
        <f t="shared" si="88"/>
        <v>831.88405797101461</v>
      </c>
      <c r="P814" t="s">
        <v>16</v>
      </c>
      <c r="Q814">
        <v>226</v>
      </c>
      <c r="R814">
        <f t="shared" si="89"/>
        <v>22.6</v>
      </c>
      <c r="S814">
        <v>23</v>
      </c>
      <c r="T814">
        <f>gym_members_exercise_tracking[[#This Row],[Water_Intake (liters)]]/10</f>
        <v>2.2999999999999998</v>
      </c>
      <c r="U814">
        <v>3</v>
      </c>
      <c r="V814">
        <v>2</v>
      </c>
      <c r="W814">
        <v>348</v>
      </c>
      <c r="X814">
        <f t="shared" si="90"/>
        <v>34.799999999999997</v>
      </c>
    </row>
    <row r="815" spans="1:24" x14ac:dyDescent="0.3">
      <c r="A815">
        <v>34</v>
      </c>
      <c r="B815">
        <v>814</v>
      </c>
      <c r="C815" t="s">
        <v>17</v>
      </c>
      <c r="D815">
        <v>590</v>
      </c>
      <c r="E815">
        <f t="shared" si="84"/>
        <v>59</v>
      </c>
      <c r="F815">
        <v>162</v>
      </c>
      <c r="G815">
        <f t="shared" si="85"/>
        <v>1.62</v>
      </c>
      <c r="H815">
        <v>178</v>
      </c>
      <c r="I815">
        <v>150</v>
      </c>
      <c r="J815">
        <v>56</v>
      </c>
      <c r="K815">
        <v>113</v>
      </c>
      <c r="L815">
        <f t="shared" si="86"/>
        <v>1.1299999999999999</v>
      </c>
      <c r="M815">
        <v>8470</v>
      </c>
      <c r="N815">
        <f t="shared" si="87"/>
        <v>847</v>
      </c>
      <c r="O815" s="4">
        <f t="shared" si="88"/>
        <v>749.55752212389393</v>
      </c>
      <c r="P815" t="s">
        <v>19</v>
      </c>
      <c r="Q815">
        <v>309</v>
      </c>
      <c r="R815">
        <f t="shared" si="89"/>
        <v>30.9</v>
      </c>
      <c r="S815">
        <v>24</v>
      </c>
      <c r="T815">
        <f>gym_members_exercise_tracking[[#This Row],[Water_Intake (liters)]]/10</f>
        <v>2.4</v>
      </c>
      <c r="U815">
        <v>4</v>
      </c>
      <c r="V815">
        <v>2</v>
      </c>
      <c r="W815">
        <v>2248</v>
      </c>
      <c r="X815">
        <f t="shared" si="90"/>
        <v>22.48</v>
      </c>
    </row>
    <row r="816" spans="1:24" x14ac:dyDescent="0.3">
      <c r="A816">
        <v>56</v>
      </c>
      <c r="B816">
        <v>815</v>
      </c>
      <c r="C816" t="s">
        <v>15</v>
      </c>
      <c r="D816">
        <v>587</v>
      </c>
      <c r="E816">
        <f t="shared" si="84"/>
        <v>58.7</v>
      </c>
      <c r="F816">
        <v>186</v>
      </c>
      <c r="G816">
        <f t="shared" si="85"/>
        <v>1.86</v>
      </c>
      <c r="H816">
        <v>187</v>
      </c>
      <c r="I816">
        <v>159</v>
      </c>
      <c r="J816">
        <v>65</v>
      </c>
      <c r="K816">
        <v>109</v>
      </c>
      <c r="L816">
        <f t="shared" si="86"/>
        <v>1.0900000000000001</v>
      </c>
      <c r="M816">
        <v>8580</v>
      </c>
      <c r="N816">
        <f t="shared" si="87"/>
        <v>858</v>
      </c>
      <c r="O816" s="4">
        <f t="shared" si="88"/>
        <v>787.15596330275218</v>
      </c>
      <c r="P816" t="s">
        <v>19</v>
      </c>
      <c r="Q816">
        <v>226</v>
      </c>
      <c r="R816">
        <f t="shared" si="89"/>
        <v>22.6</v>
      </c>
      <c r="S816">
        <v>33</v>
      </c>
      <c r="T816">
        <f>gym_members_exercise_tracking[[#This Row],[Water_Intake (liters)]]/10</f>
        <v>3.3</v>
      </c>
      <c r="U816">
        <v>3</v>
      </c>
      <c r="V816">
        <v>2</v>
      </c>
      <c r="W816">
        <v>1697</v>
      </c>
      <c r="X816">
        <f t="shared" si="90"/>
        <v>16.97</v>
      </c>
    </row>
    <row r="817" spans="1:24" x14ac:dyDescent="0.3">
      <c r="A817">
        <v>39</v>
      </c>
      <c r="B817">
        <v>816</v>
      </c>
      <c r="C817" t="s">
        <v>15</v>
      </c>
      <c r="D817">
        <v>1275</v>
      </c>
      <c r="E817">
        <f t="shared" si="84"/>
        <v>127.5</v>
      </c>
      <c r="F817">
        <v>182</v>
      </c>
      <c r="G817">
        <f t="shared" si="85"/>
        <v>1.82</v>
      </c>
      <c r="H817">
        <v>180</v>
      </c>
      <c r="I817">
        <v>161</v>
      </c>
      <c r="J817">
        <v>70</v>
      </c>
      <c r="K817">
        <v>126</v>
      </c>
      <c r="L817">
        <f t="shared" si="86"/>
        <v>1.26</v>
      </c>
      <c r="M817">
        <v>11160</v>
      </c>
      <c r="N817">
        <f t="shared" si="87"/>
        <v>1116</v>
      </c>
      <c r="O817" s="4">
        <f t="shared" si="88"/>
        <v>885.71428571428567</v>
      </c>
      <c r="P817" t="s">
        <v>20</v>
      </c>
      <c r="Q817">
        <v>298</v>
      </c>
      <c r="R817">
        <f t="shared" si="89"/>
        <v>29.8</v>
      </c>
      <c r="S817">
        <v>30</v>
      </c>
      <c r="T817">
        <f>gym_members_exercise_tracking[[#This Row],[Water_Intake (liters)]]/10</f>
        <v>3</v>
      </c>
      <c r="U817">
        <v>3</v>
      </c>
      <c r="V817">
        <v>2</v>
      </c>
      <c r="W817">
        <v>3849</v>
      </c>
      <c r="X817">
        <f t="shared" si="90"/>
        <v>38.49</v>
      </c>
    </row>
    <row r="818" spans="1:24" x14ac:dyDescent="0.3">
      <c r="A818">
        <v>43</v>
      </c>
      <c r="B818">
        <v>817</v>
      </c>
      <c r="C818" t="s">
        <v>17</v>
      </c>
      <c r="D818">
        <v>686</v>
      </c>
      <c r="E818">
        <f t="shared" si="84"/>
        <v>68.599999999999994</v>
      </c>
      <c r="F818">
        <v>152</v>
      </c>
      <c r="G818">
        <f t="shared" si="85"/>
        <v>1.52</v>
      </c>
      <c r="H818">
        <v>173</v>
      </c>
      <c r="I818">
        <v>137</v>
      </c>
      <c r="J818">
        <v>68</v>
      </c>
      <c r="K818">
        <v>142</v>
      </c>
      <c r="L818">
        <f t="shared" si="86"/>
        <v>1.42</v>
      </c>
      <c r="M818">
        <v>8750</v>
      </c>
      <c r="N818">
        <f t="shared" si="87"/>
        <v>875</v>
      </c>
      <c r="O818" s="4">
        <f t="shared" si="88"/>
        <v>616.19718309859161</v>
      </c>
      <c r="P818" t="s">
        <v>16</v>
      </c>
      <c r="Q818">
        <v>281</v>
      </c>
      <c r="R818">
        <f t="shared" si="89"/>
        <v>28.1</v>
      </c>
      <c r="S818">
        <v>26</v>
      </c>
      <c r="T818">
        <f>gym_members_exercise_tracking[[#This Row],[Water_Intake (liters)]]/10</f>
        <v>2.6</v>
      </c>
      <c r="U818">
        <v>4</v>
      </c>
      <c r="V818">
        <v>2</v>
      </c>
      <c r="W818">
        <v>2969</v>
      </c>
      <c r="X818">
        <f t="shared" si="90"/>
        <v>29.69</v>
      </c>
    </row>
    <row r="819" spans="1:24" x14ac:dyDescent="0.3">
      <c r="A819">
        <v>42</v>
      </c>
      <c r="B819">
        <v>818</v>
      </c>
      <c r="C819" t="s">
        <v>17</v>
      </c>
      <c r="D819">
        <v>567</v>
      </c>
      <c r="E819">
        <f t="shared" si="84"/>
        <v>56.7</v>
      </c>
      <c r="F819">
        <v>153</v>
      </c>
      <c r="G819">
        <f t="shared" si="85"/>
        <v>1.53</v>
      </c>
      <c r="H819">
        <v>192</v>
      </c>
      <c r="I819">
        <v>149</v>
      </c>
      <c r="J819">
        <v>74</v>
      </c>
      <c r="K819">
        <v>107</v>
      </c>
      <c r="L819">
        <f t="shared" si="86"/>
        <v>1.07</v>
      </c>
      <c r="M819">
        <v>7170</v>
      </c>
      <c r="N819">
        <f t="shared" si="87"/>
        <v>717</v>
      </c>
      <c r="O819" s="4">
        <f t="shared" si="88"/>
        <v>670.09345794392516</v>
      </c>
      <c r="P819" t="s">
        <v>20</v>
      </c>
      <c r="Q819">
        <v>274</v>
      </c>
      <c r="R819">
        <f t="shared" si="89"/>
        <v>27.4</v>
      </c>
      <c r="S819">
        <v>19</v>
      </c>
      <c r="T819">
        <f>gym_members_exercise_tracking[[#This Row],[Water_Intake (liters)]]/10</f>
        <v>1.9</v>
      </c>
      <c r="U819">
        <v>3</v>
      </c>
      <c r="V819">
        <v>1</v>
      </c>
      <c r="W819">
        <v>2422</v>
      </c>
      <c r="X819">
        <f t="shared" si="90"/>
        <v>24.22</v>
      </c>
    </row>
    <row r="820" spans="1:24" x14ac:dyDescent="0.3">
      <c r="A820">
        <v>34</v>
      </c>
      <c r="B820">
        <v>819</v>
      </c>
      <c r="C820" t="s">
        <v>17</v>
      </c>
      <c r="D820">
        <v>645</v>
      </c>
      <c r="E820">
        <f t="shared" si="84"/>
        <v>64.5</v>
      </c>
      <c r="F820">
        <v>178</v>
      </c>
      <c r="G820">
        <f t="shared" si="85"/>
        <v>1.78</v>
      </c>
      <c r="H820">
        <v>169</v>
      </c>
      <c r="I820">
        <v>144</v>
      </c>
      <c r="J820">
        <v>64</v>
      </c>
      <c r="K820">
        <v>133</v>
      </c>
      <c r="L820">
        <f t="shared" si="86"/>
        <v>1.33</v>
      </c>
      <c r="M820">
        <v>9580</v>
      </c>
      <c r="N820">
        <f t="shared" si="87"/>
        <v>958</v>
      </c>
      <c r="O820" s="4">
        <f t="shared" si="88"/>
        <v>720.30075187969919</v>
      </c>
      <c r="P820" t="s">
        <v>16</v>
      </c>
      <c r="Q820">
        <v>278</v>
      </c>
      <c r="R820">
        <f t="shared" si="89"/>
        <v>27.8</v>
      </c>
      <c r="S820">
        <v>18</v>
      </c>
      <c r="T820">
        <f>gym_members_exercise_tracking[[#This Row],[Water_Intake (liters)]]/10</f>
        <v>1.8</v>
      </c>
      <c r="U820">
        <v>4</v>
      </c>
      <c r="V820">
        <v>2</v>
      </c>
      <c r="W820">
        <v>2036</v>
      </c>
      <c r="X820">
        <f t="shared" si="90"/>
        <v>20.36</v>
      </c>
    </row>
    <row r="821" spans="1:24" x14ac:dyDescent="0.3">
      <c r="A821">
        <v>30</v>
      </c>
      <c r="B821">
        <v>820</v>
      </c>
      <c r="C821" t="s">
        <v>17</v>
      </c>
      <c r="D821">
        <v>616</v>
      </c>
      <c r="E821">
        <f t="shared" si="84"/>
        <v>61.6</v>
      </c>
      <c r="F821">
        <v>152</v>
      </c>
      <c r="G821">
        <f t="shared" si="85"/>
        <v>1.52</v>
      </c>
      <c r="H821">
        <v>178</v>
      </c>
      <c r="I821">
        <v>138</v>
      </c>
      <c r="J821">
        <v>71</v>
      </c>
      <c r="K821">
        <v>178</v>
      </c>
      <c r="L821">
        <f t="shared" si="86"/>
        <v>1.78</v>
      </c>
      <c r="M821">
        <v>12280</v>
      </c>
      <c r="N821">
        <f t="shared" si="87"/>
        <v>1228</v>
      </c>
      <c r="O821" s="4">
        <f t="shared" si="88"/>
        <v>689.88764044943821</v>
      </c>
      <c r="P821" t="s">
        <v>19</v>
      </c>
      <c r="Q821">
        <v>195</v>
      </c>
      <c r="R821">
        <f t="shared" si="89"/>
        <v>19.5</v>
      </c>
      <c r="S821">
        <v>27</v>
      </c>
      <c r="T821">
        <f>gym_members_exercise_tracking[[#This Row],[Water_Intake (liters)]]/10</f>
        <v>2.7</v>
      </c>
      <c r="U821">
        <v>4</v>
      </c>
      <c r="V821">
        <v>3</v>
      </c>
      <c r="W821">
        <v>2666</v>
      </c>
      <c r="X821">
        <f t="shared" si="90"/>
        <v>26.66</v>
      </c>
    </row>
    <row r="822" spans="1:24" x14ac:dyDescent="0.3">
      <c r="A822">
        <v>37</v>
      </c>
      <c r="B822">
        <v>821</v>
      </c>
      <c r="C822" t="s">
        <v>15</v>
      </c>
      <c r="D822">
        <v>751</v>
      </c>
      <c r="E822">
        <f t="shared" si="84"/>
        <v>75.099999999999994</v>
      </c>
      <c r="F822">
        <v>182</v>
      </c>
      <c r="G822">
        <f t="shared" si="85"/>
        <v>1.82</v>
      </c>
      <c r="H822">
        <v>189</v>
      </c>
      <c r="I822">
        <v>127</v>
      </c>
      <c r="J822">
        <v>60</v>
      </c>
      <c r="K822">
        <v>123</v>
      </c>
      <c r="L822">
        <f t="shared" si="86"/>
        <v>1.23</v>
      </c>
      <c r="M822">
        <v>8590</v>
      </c>
      <c r="N822">
        <f t="shared" si="87"/>
        <v>859</v>
      </c>
      <c r="O822" s="4">
        <f t="shared" si="88"/>
        <v>698.3739837398374</v>
      </c>
      <c r="P822" t="s">
        <v>16</v>
      </c>
      <c r="Q822">
        <v>264</v>
      </c>
      <c r="R822">
        <f t="shared" si="89"/>
        <v>26.4</v>
      </c>
      <c r="S822">
        <v>32</v>
      </c>
      <c r="T822">
        <f>gym_members_exercise_tracking[[#This Row],[Water_Intake (liters)]]/10</f>
        <v>3.2</v>
      </c>
      <c r="U822">
        <v>4</v>
      </c>
      <c r="V822">
        <v>2</v>
      </c>
      <c r="W822">
        <v>2267</v>
      </c>
      <c r="X822">
        <f t="shared" si="90"/>
        <v>22.67</v>
      </c>
    </row>
    <row r="823" spans="1:24" x14ac:dyDescent="0.3">
      <c r="A823">
        <v>42</v>
      </c>
      <c r="B823">
        <v>822</v>
      </c>
      <c r="C823" t="s">
        <v>15</v>
      </c>
      <c r="D823">
        <v>793</v>
      </c>
      <c r="E823">
        <f t="shared" si="84"/>
        <v>79.3</v>
      </c>
      <c r="F823">
        <v>193</v>
      </c>
      <c r="G823">
        <f t="shared" si="85"/>
        <v>1.93</v>
      </c>
      <c r="H823">
        <v>181</v>
      </c>
      <c r="I823">
        <v>147</v>
      </c>
      <c r="J823">
        <v>50</v>
      </c>
      <c r="K823">
        <v>122</v>
      </c>
      <c r="L823">
        <f t="shared" si="86"/>
        <v>1.22</v>
      </c>
      <c r="M823">
        <v>8880</v>
      </c>
      <c r="N823">
        <f t="shared" si="87"/>
        <v>888</v>
      </c>
      <c r="O823" s="4">
        <f t="shared" si="88"/>
        <v>727.86885245901647</v>
      </c>
      <c r="P823" t="s">
        <v>19</v>
      </c>
      <c r="Q823">
        <v>273</v>
      </c>
      <c r="R823">
        <f t="shared" si="89"/>
        <v>27.3</v>
      </c>
      <c r="S823">
        <v>33</v>
      </c>
      <c r="T823">
        <f>gym_members_exercise_tracking[[#This Row],[Water_Intake (liters)]]/10</f>
        <v>3.3</v>
      </c>
      <c r="U823">
        <v>2</v>
      </c>
      <c r="V823">
        <v>1</v>
      </c>
      <c r="W823">
        <v>2129</v>
      </c>
      <c r="X823">
        <f t="shared" si="90"/>
        <v>21.29</v>
      </c>
    </row>
    <row r="824" spans="1:24" x14ac:dyDescent="0.3">
      <c r="A824">
        <v>21</v>
      </c>
      <c r="B824">
        <v>823</v>
      </c>
      <c r="C824" t="s">
        <v>17</v>
      </c>
      <c r="D824">
        <v>726</v>
      </c>
      <c r="E824">
        <f t="shared" si="84"/>
        <v>72.599999999999994</v>
      </c>
      <c r="F824">
        <v>168</v>
      </c>
      <c r="G824">
        <f t="shared" si="85"/>
        <v>1.68</v>
      </c>
      <c r="H824">
        <v>162</v>
      </c>
      <c r="I824">
        <v>127</v>
      </c>
      <c r="J824">
        <v>70</v>
      </c>
      <c r="K824">
        <v>119</v>
      </c>
      <c r="L824">
        <f t="shared" si="86"/>
        <v>1.19</v>
      </c>
      <c r="M824">
        <v>7560</v>
      </c>
      <c r="N824">
        <f t="shared" si="87"/>
        <v>756</v>
      </c>
      <c r="O824" s="4">
        <f t="shared" si="88"/>
        <v>635.2941176470589</v>
      </c>
      <c r="P824" t="s">
        <v>19</v>
      </c>
      <c r="Q824">
        <v>342</v>
      </c>
      <c r="R824">
        <f t="shared" si="89"/>
        <v>34.200000000000003</v>
      </c>
      <c r="S824">
        <v>18</v>
      </c>
      <c r="T824">
        <f>gym_members_exercise_tracking[[#This Row],[Water_Intake (liters)]]/10</f>
        <v>1.8</v>
      </c>
      <c r="U824">
        <v>3</v>
      </c>
      <c r="V824">
        <v>2</v>
      </c>
      <c r="W824">
        <v>2572</v>
      </c>
      <c r="X824">
        <f t="shared" si="90"/>
        <v>25.72</v>
      </c>
    </row>
    <row r="825" spans="1:24" x14ac:dyDescent="0.3">
      <c r="A825">
        <v>27</v>
      </c>
      <c r="B825">
        <v>824</v>
      </c>
      <c r="C825" t="s">
        <v>15</v>
      </c>
      <c r="D825">
        <v>767</v>
      </c>
      <c r="E825">
        <f t="shared" si="84"/>
        <v>76.7</v>
      </c>
      <c r="F825">
        <v>17</v>
      </c>
      <c r="G825">
        <f t="shared" si="85"/>
        <v>1.7</v>
      </c>
      <c r="H825">
        <v>196</v>
      </c>
      <c r="I825">
        <v>150</v>
      </c>
      <c r="J825">
        <v>56</v>
      </c>
      <c r="K825">
        <v>96</v>
      </c>
      <c r="L825">
        <f t="shared" si="86"/>
        <v>9.6</v>
      </c>
      <c r="M825">
        <v>7920</v>
      </c>
      <c r="N825">
        <f t="shared" si="87"/>
        <v>792</v>
      </c>
      <c r="O825" s="4">
        <f t="shared" si="88"/>
        <v>82.5</v>
      </c>
      <c r="P825" t="s">
        <v>18</v>
      </c>
      <c r="Q825">
        <v>291</v>
      </c>
      <c r="R825">
        <f t="shared" si="89"/>
        <v>29.1</v>
      </c>
      <c r="S825">
        <v>21</v>
      </c>
      <c r="T825">
        <f>gym_members_exercise_tracking[[#This Row],[Water_Intake (liters)]]/10</f>
        <v>2.1</v>
      </c>
      <c r="U825">
        <v>3</v>
      </c>
      <c r="V825">
        <v>1</v>
      </c>
      <c r="W825">
        <v>2654</v>
      </c>
      <c r="X825">
        <f t="shared" si="90"/>
        <v>26.54</v>
      </c>
    </row>
    <row r="826" spans="1:24" x14ac:dyDescent="0.3">
      <c r="A826">
        <v>20</v>
      </c>
      <c r="B826">
        <v>825</v>
      </c>
      <c r="C826" t="s">
        <v>17</v>
      </c>
      <c r="D826">
        <v>442</v>
      </c>
      <c r="E826">
        <f t="shared" si="84"/>
        <v>44.2</v>
      </c>
      <c r="F826">
        <v>161</v>
      </c>
      <c r="G826">
        <f t="shared" si="85"/>
        <v>1.61</v>
      </c>
      <c r="H826">
        <v>177</v>
      </c>
      <c r="I826">
        <v>122</v>
      </c>
      <c r="J826">
        <v>69</v>
      </c>
      <c r="K826">
        <v>108</v>
      </c>
      <c r="L826">
        <f t="shared" si="86"/>
        <v>1.08</v>
      </c>
      <c r="M826">
        <v>6590</v>
      </c>
      <c r="N826">
        <f t="shared" si="87"/>
        <v>659</v>
      </c>
      <c r="O826" s="4">
        <f t="shared" si="88"/>
        <v>610.18518518518511</v>
      </c>
      <c r="P826" t="s">
        <v>18</v>
      </c>
      <c r="Q826">
        <v>324</v>
      </c>
      <c r="R826">
        <f t="shared" si="89"/>
        <v>32.4</v>
      </c>
      <c r="S826">
        <v>25</v>
      </c>
      <c r="T826">
        <f>gym_members_exercise_tracking[[#This Row],[Water_Intake (liters)]]/10</f>
        <v>2.5</v>
      </c>
      <c r="U826">
        <v>2</v>
      </c>
      <c r="V826">
        <v>1</v>
      </c>
      <c r="W826">
        <v>1705</v>
      </c>
      <c r="X826">
        <f t="shared" si="90"/>
        <v>17.05</v>
      </c>
    </row>
    <row r="827" spans="1:24" x14ac:dyDescent="0.3">
      <c r="A827">
        <v>58</v>
      </c>
      <c r="B827">
        <v>826</v>
      </c>
      <c r="C827" t="s">
        <v>17</v>
      </c>
      <c r="D827">
        <v>565</v>
      </c>
      <c r="E827">
        <f t="shared" si="84"/>
        <v>56.5</v>
      </c>
      <c r="F827">
        <v>17</v>
      </c>
      <c r="G827">
        <f t="shared" si="85"/>
        <v>1.7</v>
      </c>
      <c r="H827">
        <v>170</v>
      </c>
      <c r="I827">
        <v>122</v>
      </c>
      <c r="J827">
        <v>57</v>
      </c>
      <c r="K827">
        <v>74</v>
      </c>
      <c r="L827">
        <f t="shared" si="86"/>
        <v>7.4</v>
      </c>
      <c r="M827">
        <v>4060</v>
      </c>
      <c r="N827">
        <f t="shared" si="87"/>
        <v>406</v>
      </c>
      <c r="O827" s="4">
        <f t="shared" si="88"/>
        <v>54.864864864864863</v>
      </c>
      <c r="P827" t="s">
        <v>16</v>
      </c>
      <c r="Q827">
        <v>270</v>
      </c>
      <c r="R827">
        <f t="shared" si="89"/>
        <v>27</v>
      </c>
      <c r="S827">
        <v>27</v>
      </c>
      <c r="T827">
        <f>gym_members_exercise_tracking[[#This Row],[Water_Intake (liters)]]/10</f>
        <v>2.7</v>
      </c>
      <c r="U827">
        <v>2</v>
      </c>
      <c r="V827">
        <v>1</v>
      </c>
      <c r="W827">
        <v>1955</v>
      </c>
      <c r="X827">
        <f t="shared" si="90"/>
        <v>19.55</v>
      </c>
    </row>
    <row r="828" spans="1:24" x14ac:dyDescent="0.3">
      <c r="A828">
        <v>35</v>
      </c>
      <c r="B828">
        <v>827</v>
      </c>
      <c r="C828" t="s">
        <v>15</v>
      </c>
      <c r="D828">
        <v>1009</v>
      </c>
      <c r="E828">
        <f t="shared" si="84"/>
        <v>100.9</v>
      </c>
      <c r="F828">
        <v>163</v>
      </c>
      <c r="G828">
        <f t="shared" si="85"/>
        <v>1.63</v>
      </c>
      <c r="H828">
        <v>161</v>
      </c>
      <c r="I828">
        <v>163</v>
      </c>
      <c r="J828">
        <v>59</v>
      </c>
      <c r="K828">
        <v>11</v>
      </c>
      <c r="L828">
        <f t="shared" si="86"/>
        <v>1.1000000000000001</v>
      </c>
      <c r="M828">
        <v>9860</v>
      </c>
      <c r="N828">
        <f t="shared" si="87"/>
        <v>986</v>
      </c>
      <c r="O828" s="4">
        <f t="shared" si="88"/>
        <v>896.36363636363626</v>
      </c>
      <c r="P828" t="s">
        <v>19</v>
      </c>
      <c r="Q828">
        <v>284</v>
      </c>
      <c r="R828">
        <f t="shared" si="89"/>
        <v>28.4</v>
      </c>
      <c r="S828">
        <v>31</v>
      </c>
      <c r="T828">
        <f>gym_members_exercise_tracking[[#This Row],[Water_Intake (liters)]]/10</f>
        <v>3.1</v>
      </c>
      <c r="U828">
        <v>2</v>
      </c>
      <c r="V828">
        <v>1</v>
      </c>
      <c r="W828">
        <v>3798</v>
      </c>
      <c r="X828">
        <f t="shared" si="90"/>
        <v>37.979999999999997</v>
      </c>
    </row>
    <row r="829" spans="1:24" x14ac:dyDescent="0.3">
      <c r="A829">
        <v>53</v>
      </c>
      <c r="B829">
        <v>828</v>
      </c>
      <c r="C829" t="s">
        <v>17</v>
      </c>
      <c r="D829">
        <v>558</v>
      </c>
      <c r="E829">
        <f t="shared" si="84"/>
        <v>55.8</v>
      </c>
      <c r="F829">
        <v>155</v>
      </c>
      <c r="G829">
        <f t="shared" si="85"/>
        <v>1.55</v>
      </c>
      <c r="H829">
        <v>171</v>
      </c>
      <c r="I829">
        <v>141</v>
      </c>
      <c r="J829">
        <v>54</v>
      </c>
      <c r="K829">
        <v>112</v>
      </c>
      <c r="L829">
        <f t="shared" si="86"/>
        <v>1.1200000000000001</v>
      </c>
      <c r="M829">
        <v>7110</v>
      </c>
      <c r="N829">
        <f t="shared" si="87"/>
        <v>711</v>
      </c>
      <c r="O829" s="4">
        <f t="shared" si="88"/>
        <v>634.82142857142856</v>
      </c>
      <c r="P829" t="s">
        <v>20</v>
      </c>
      <c r="Q829">
        <v>270</v>
      </c>
      <c r="R829">
        <f t="shared" si="89"/>
        <v>27</v>
      </c>
      <c r="S829">
        <v>18</v>
      </c>
      <c r="T829">
        <f>gym_members_exercise_tracking[[#This Row],[Water_Intake (liters)]]/10</f>
        <v>1.8</v>
      </c>
      <c r="U829">
        <v>4</v>
      </c>
      <c r="V829">
        <v>2</v>
      </c>
      <c r="W829">
        <v>2323</v>
      </c>
      <c r="X829">
        <f t="shared" si="90"/>
        <v>23.23</v>
      </c>
    </row>
    <row r="830" spans="1:24" x14ac:dyDescent="0.3">
      <c r="A830">
        <v>39</v>
      </c>
      <c r="B830">
        <v>829</v>
      </c>
      <c r="C830" t="s">
        <v>15</v>
      </c>
      <c r="D830">
        <v>583</v>
      </c>
      <c r="E830">
        <f t="shared" si="84"/>
        <v>58.3</v>
      </c>
      <c r="F830">
        <v>193</v>
      </c>
      <c r="G830">
        <f t="shared" si="85"/>
        <v>1.93</v>
      </c>
      <c r="H830">
        <v>165</v>
      </c>
      <c r="I830">
        <v>136</v>
      </c>
      <c r="J830">
        <v>58</v>
      </c>
      <c r="K830">
        <v>135</v>
      </c>
      <c r="L830">
        <f t="shared" si="86"/>
        <v>1.35</v>
      </c>
      <c r="M830">
        <v>10100</v>
      </c>
      <c r="N830">
        <f t="shared" si="87"/>
        <v>1010</v>
      </c>
      <c r="O830" s="4">
        <f t="shared" si="88"/>
        <v>748.14814814814815</v>
      </c>
      <c r="P830" t="s">
        <v>19</v>
      </c>
      <c r="Q830">
        <v>274</v>
      </c>
      <c r="R830">
        <f t="shared" si="89"/>
        <v>27.4</v>
      </c>
      <c r="S830">
        <v>37</v>
      </c>
      <c r="T830">
        <f>gym_members_exercise_tracking[[#This Row],[Water_Intake (liters)]]/10</f>
        <v>3.7</v>
      </c>
      <c r="U830">
        <v>4</v>
      </c>
      <c r="V830">
        <v>2</v>
      </c>
      <c r="W830">
        <v>1565</v>
      </c>
      <c r="X830">
        <f t="shared" si="90"/>
        <v>15.65</v>
      </c>
    </row>
    <row r="831" spans="1:24" x14ac:dyDescent="0.3">
      <c r="A831">
        <v>51</v>
      </c>
      <c r="B831">
        <v>830</v>
      </c>
      <c r="C831" t="s">
        <v>15</v>
      </c>
      <c r="D831">
        <v>486</v>
      </c>
      <c r="E831">
        <f t="shared" si="84"/>
        <v>48.6</v>
      </c>
      <c r="F831">
        <v>177</v>
      </c>
      <c r="G831">
        <f t="shared" si="85"/>
        <v>1.77</v>
      </c>
      <c r="H831">
        <v>199</v>
      </c>
      <c r="I831">
        <v>155</v>
      </c>
      <c r="J831">
        <v>74</v>
      </c>
      <c r="K831">
        <v>147</v>
      </c>
      <c r="L831">
        <f t="shared" si="86"/>
        <v>1.47</v>
      </c>
      <c r="M831">
        <v>11280</v>
      </c>
      <c r="N831">
        <f t="shared" si="87"/>
        <v>1128</v>
      </c>
      <c r="O831" s="4">
        <f t="shared" si="88"/>
        <v>767.34693877551024</v>
      </c>
      <c r="P831" t="s">
        <v>20</v>
      </c>
      <c r="Q831">
        <v>269</v>
      </c>
      <c r="R831">
        <f t="shared" si="89"/>
        <v>26.9</v>
      </c>
      <c r="S831">
        <v>35</v>
      </c>
      <c r="T831">
        <f>gym_members_exercise_tracking[[#This Row],[Water_Intake (liters)]]/10</f>
        <v>3.5</v>
      </c>
      <c r="U831">
        <v>2</v>
      </c>
      <c r="V831">
        <v>1</v>
      </c>
      <c r="W831">
        <v>1551</v>
      </c>
      <c r="X831">
        <f t="shared" si="90"/>
        <v>15.51</v>
      </c>
    </row>
    <row r="832" spans="1:24" x14ac:dyDescent="0.3">
      <c r="A832">
        <v>25</v>
      </c>
      <c r="B832">
        <v>831</v>
      </c>
      <c r="C832" t="s">
        <v>15</v>
      </c>
      <c r="D832">
        <v>817</v>
      </c>
      <c r="E832">
        <f t="shared" si="84"/>
        <v>81.7</v>
      </c>
      <c r="F832">
        <v>195</v>
      </c>
      <c r="G832">
        <f t="shared" si="85"/>
        <v>1.95</v>
      </c>
      <c r="H832">
        <v>188</v>
      </c>
      <c r="I832">
        <v>136</v>
      </c>
      <c r="J832">
        <v>74</v>
      </c>
      <c r="K832">
        <v>194</v>
      </c>
      <c r="L832">
        <f t="shared" si="86"/>
        <v>1.94</v>
      </c>
      <c r="M832">
        <v>14510</v>
      </c>
      <c r="N832">
        <f t="shared" si="87"/>
        <v>1451</v>
      </c>
      <c r="O832" s="4">
        <f t="shared" si="88"/>
        <v>747.93814432989689</v>
      </c>
      <c r="P832" t="s">
        <v>16</v>
      </c>
      <c r="Q832">
        <v>138</v>
      </c>
      <c r="R832">
        <f t="shared" si="89"/>
        <v>13.8</v>
      </c>
      <c r="S832">
        <v>35</v>
      </c>
      <c r="T832">
        <f>gym_members_exercise_tracking[[#This Row],[Water_Intake (liters)]]/10</f>
        <v>3.5</v>
      </c>
      <c r="U832">
        <v>4</v>
      </c>
      <c r="V832">
        <v>3</v>
      </c>
      <c r="W832">
        <v>2149</v>
      </c>
      <c r="X832">
        <f t="shared" si="90"/>
        <v>21.49</v>
      </c>
    </row>
    <row r="833" spans="1:24" x14ac:dyDescent="0.3">
      <c r="A833">
        <v>57</v>
      </c>
      <c r="B833">
        <v>832</v>
      </c>
      <c r="C833" t="s">
        <v>15</v>
      </c>
      <c r="D833">
        <v>856</v>
      </c>
      <c r="E833">
        <f t="shared" si="84"/>
        <v>85.6</v>
      </c>
      <c r="F833">
        <v>169</v>
      </c>
      <c r="G833">
        <f t="shared" si="85"/>
        <v>1.69</v>
      </c>
      <c r="H833">
        <v>189</v>
      </c>
      <c r="I833">
        <v>133</v>
      </c>
      <c r="J833">
        <v>50</v>
      </c>
      <c r="K833">
        <v>176</v>
      </c>
      <c r="L833">
        <f t="shared" si="86"/>
        <v>1.76</v>
      </c>
      <c r="M833">
        <v>11590</v>
      </c>
      <c r="N833">
        <f t="shared" si="87"/>
        <v>1159</v>
      </c>
      <c r="O833" s="4">
        <f t="shared" si="88"/>
        <v>658.52272727272725</v>
      </c>
      <c r="P833" t="s">
        <v>16</v>
      </c>
      <c r="Q833">
        <v>127</v>
      </c>
      <c r="R833">
        <f t="shared" si="89"/>
        <v>12.7</v>
      </c>
      <c r="S833">
        <v>35</v>
      </c>
      <c r="T833">
        <f>gym_members_exercise_tracking[[#This Row],[Water_Intake (liters)]]/10</f>
        <v>3.5</v>
      </c>
      <c r="U833">
        <v>5</v>
      </c>
      <c r="V833">
        <v>3</v>
      </c>
      <c r="W833">
        <v>2997</v>
      </c>
      <c r="X833">
        <f t="shared" si="90"/>
        <v>29.97</v>
      </c>
    </row>
    <row r="834" spans="1:24" x14ac:dyDescent="0.3">
      <c r="A834">
        <v>36</v>
      </c>
      <c r="B834">
        <v>833</v>
      </c>
      <c r="C834" t="s">
        <v>17</v>
      </c>
      <c r="D834">
        <v>600</v>
      </c>
      <c r="E834">
        <f t="shared" si="84"/>
        <v>60</v>
      </c>
      <c r="F834">
        <v>172</v>
      </c>
      <c r="G834">
        <f t="shared" si="85"/>
        <v>1.72</v>
      </c>
      <c r="H834">
        <v>161</v>
      </c>
      <c r="I834">
        <v>128</v>
      </c>
      <c r="J834">
        <v>51</v>
      </c>
      <c r="K834">
        <v>163</v>
      </c>
      <c r="L834">
        <f t="shared" si="86"/>
        <v>1.63</v>
      </c>
      <c r="M834">
        <v>10430</v>
      </c>
      <c r="N834">
        <f t="shared" si="87"/>
        <v>1043</v>
      </c>
      <c r="O834" s="4">
        <f t="shared" si="88"/>
        <v>639.87730061349703</v>
      </c>
      <c r="P834" t="s">
        <v>20</v>
      </c>
      <c r="Q834">
        <v>182</v>
      </c>
      <c r="R834">
        <f t="shared" si="89"/>
        <v>18.2</v>
      </c>
      <c r="S834">
        <v>27</v>
      </c>
      <c r="T834">
        <f>gym_members_exercise_tracking[[#This Row],[Water_Intake (liters)]]/10</f>
        <v>2.7</v>
      </c>
      <c r="U834">
        <v>5</v>
      </c>
      <c r="V834">
        <v>3</v>
      </c>
      <c r="W834">
        <v>2028</v>
      </c>
      <c r="X834">
        <f t="shared" si="90"/>
        <v>20.28</v>
      </c>
    </row>
    <row r="835" spans="1:24" x14ac:dyDescent="0.3">
      <c r="A835">
        <v>59</v>
      </c>
      <c r="B835">
        <v>834</v>
      </c>
      <c r="C835" t="s">
        <v>15</v>
      </c>
      <c r="D835">
        <v>1264</v>
      </c>
      <c r="E835">
        <f t="shared" ref="E835:E898" si="91">IF(LEN($D835)=4, $D835/10, IF(LEN($D835)=3, $D835/10, IF(LEN($D835)=2, $D835 &amp; ".0", $D835)))</f>
        <v>126.4</v>
      </c>
      <c r="F835">
        <v>169</v>
      </c>
      <c r="G835">
        <f t="shared" ref="G835:G898" si="92">IF(LEN(F835)=3, F835/100, IF(LEN(F835)=2, (F835*10)/100, ""))</f>
        <v>1.69</v>
      </c>
      <c r="H835">
        <v>168</v>
      </c>
      <c r="I835">
        <v>149</v>
      </c>
      <c r="J835">
        <v>68</v>
      </c>
      <c r="K835">
        <v>124</v>
      </c>
      <c r="L835">
        <f t="shared" ref="L835:L898" si="93">IF(LEN(K835)=3, K835/100, IF(LEN(K835)=2, (K835*10)/100, ""))</f>
        <v>1.24</v>
      </c>
      <c r="M835">
        <v>9150</v>
      </c>
      <c r="N835">
        <f t="shared" ref="N835:N898" si="94">M835/10</f>
        <v>915</v>
      </c>
      <c r="O835" s="4">
        <f t="shared" ref="O835:O898" si="95">$N835/$L835</f>
        <v>737.90322580645159</v>
      </c>
      <c r="P835" t="s">
        <v>20</v>
      </c>
      <c r="Q835">
        <v>295</v>
      </c>
      <c r="R835">
        <f t="shared" ref="R835:R898" si="96">IF(LEN(Q835)=3, Q835/10, IF(LEN(Q835)=2, (Q835*10)/1, ""))</f>
        <v>29.5</v>
      </c>
      <c r="S835">
        <v>29</v>
      </c>
      <c r="T835">
        <f>gym_members_exercise_tracking[[#This Row],[Water_Intake (liters)]]/10</f>
        <v>2.9</v>
      </c>
      <c r="U835">
        <v>3</v>
      </c>
      <c r="V835">
        <v>1</v>
      </c>
      <c r="W835">
        <v>4426</v>
      </c>
      <c r="X835">
        <f t="shared" ref="X835:X898" si="97">IF(LEN($W835)=4, $W835/100, IF(LEN($W835)=3, $W835/10, $W835))</f>
        <v>44.26</v>
      </c>
    </row>
    <row r="836" spans="1:24" x14ac:dyDescent="0.3">
      <c r="A836">
        <v>58</v>
      </c>
      <c r="B836">
        <v>835</v>
      </c>
      <c r="C836" t="s">
        <v>17</v>
      </c>
      <c r="D836">
        <v>754</v>
      </c>
      <c r="E836">
        <f t="shared" si="91"/>
        <v>75.400000000000006</v>
      </c>
      <c r="F836">
        <v>178</v>
      </c>
      <c r="G836">
        <f t="shared" si="92"/>
        <v>1.78</v>
      </c>
      <c r="H836">
        <v>161</v>
      </c>
      <c r="I836">
        <v>140</v>
      </c>
      <c r="J836">
        <v>63</v>
      </c>
      <c r="K836">
        <v>105</v>
      </c>
      <c r="L836">
        <f t="shared" si="93"/>
        <v>1.05</v>
      </c>
      <c r="M836">
        <v>6620</v>
      </c>
      <c r="N836">
        <f t="shared" si="94"/>
        <v>662</v>
      </c>
      <c r="O836" s="4">
        <f t="shared" si="95"/>
        <v>630.47619047619048</v>
      </c>
      <c r="P836" t="s">
        <v>19</v>
      </c>
      <c r="Q836">
        <v>260</v>
      </c>
      <c r="R836">
        <f t="shared" si="96"/>
        <v>26</v>
      </c>
      <c r="S836">
        <v>25</v>
      </c>
      <c r="T836">
        <f>gym_members_exercise_tracking[[#This Row],[Water_Intake (liters)]]/10</f>
        <v>2.5</v>
      </c>
      <c r="U836">
        <v>4</v>
      </c>
      <c r="V836">
        <v>2</v>
      </c>
      <c r="W836">
        <v>238</v>
      </c>
      <c r="X836">
        <f t="shared" si="97"/>
        <v>23.8</v>
      </c>
    </row>
    <row r="837" spans="1:24" x14ac:dyDescent="0.3">
      <c r="A837">
        <v>54</v>
      </c>
      <c r="B837">
        <v>836</v>
      </c>
      <c r="C837" t="s">
        <v>17</v>
      </c>
      <c r="D837">
        <v>642</v>
      </c>
      <c r="E837">
        <f t="shared" si="91"/>
        <v>64.2</v>
      </c>
      <c r="F837">
        <v>169</v>
      </c>
      <c r="G837">
        <f t="shared" si="92"/>
        <v>1.69</v>
      </c>
      <c r="H837">
        <v>188</v>
      </c>
      <c r="I837">
        <v>131</v>
      </c>
      <c r="J837">
        <v>69</v>
      </c>
      <c r="K837">
        <v>169</v>
      </c>
      <c r="L837">
        <f t="shared" si="93"/>
        <v>1.69</v>
      </c>
      <c r="M837">
        <v>9960</v>
      </c>
      <c r="N837">
        <f t="shared" si="94"/>
        <v>996</v>
      </c>
      <c r="O837" s="4">
        <f t="shared" si="95"/>
        <v>589.3491124260355</v>
      </c>
      <c r="P837" t="s">
        <v>16</v>
      </c>
      <c r="Q837">
        <v>165</v>
      </c>
      <c r="R837">
        <f t="shared" si="96"/>
        <v>16.5</v>
      </c>
      <c r="S837">
        <v>27</v>
      </c>
      <c r="T837">
        <f>gym_members_exercise_tracking[[#This Row],[Water_Intake (liters)]]/10</f>
        <v>2.7</v>
      </c>
      <c r="U837">
        <v>4</v>
      </c>
      <c r="V837">
        <v>3</v>
      </c>
      <c r="W837">
        <v>2248</v>
      </c>
      <c r="X837">
        <f t="shared" si="97"/>
        <v>22.48</v>
      </c>
    </row>
    <row r="838" spans="1:24" x14ac:dyDescent="0.3">
      <c r="A838">
        <v>23</v>
      </c>
      <c r="B838">
        <v>837</v>
      </c>
      <c r="C838" t="s">
        <v>17</v>
      </c>
      <c r="D838">
        <v>652</v>
      </c>
      <c r="E838">
        <f t="shared" si="91"/>
        <v>65.2</v>
      </c>
      <c r="F838">
        <v>162</v>
      </c>
      <c r="G838">
        <f t="shared" si="92"/>
        <v>1.62</v>
      </c>
      <c r="H838">
        <v>192</v>
      </c>
      <c r="I838">
        <v>156</v>
      </c>
      <c r="J838">
        <v>59</v>
      </c>
      <c r="K838">
        <v>137</v>
      </c>
      <c r="L838">
        <f t="shared" si="93"/>
        <v>1.37</v>
      </c>
      <c r="M838">
        <v>10690</v>
      </c>
      <c r="N838">
        <f t="shared" si="94"/>
        <v>1069</v>
      </c>
      <c r="O838" s="4">
        <f t="shared" si="95"/>
        <v>780.29197080291965</v>
      </c>
      <c r="P838" t="s">
        <v>19</v>
      </c>
      <c r="Q838">
        <v>311</v>
      </c>
      <c r="R838">
        <f t="shared" si="96"/>
        <v>31.1</v>
      </c>
      <c r="S838">
        <v>25</v>
      </c>
      <c r="T838">
        <f>gym_members_exercise_tracking[[#This Row],[Water_Intake (liters)]]/10</f>
        <v>2.5</v>
      </c>
      <c r="U838">
        <v>3</v>
      </c>
      <c r="V838">
        <v>2</v>
      </c>
      <c r="W838">
        <v>2484</v>
      </c>
      <c r="X838">
        <f t="shared" si="97"/>
        <v>24.84</v>
      </c>
    </row>
    <row r="839" spans="1:24" x14ac:dyDescent="0.3">
      <c r="A839">
        <v>43</v>
      </c>
      <c r="B839">
        <v>838</v>
      </c>
      <c r="C839" t="s">
        <v>17</v>
      </c>
      <c r="D839">
        <v>701</v>
      </c>
      <c r="E839">
        <f t="shared" si="91"/>
        <v>70.099999999999994</v>
      </c>
      <c r="F839">
        <v>166</v>
      </c>
      <c r="G839">
        <f t="shared" si="92"/>
        <v>1.66</v>
      </c>
      <c r="H839">
        <v>169</v>
      </c>
      <c r="I839">
        <v>151</v>
      </c>
      <c r="J839">
        <v>58</v>
      </c>
      <c r="K839">
        <v>99</v>
      </c>
      <c r="L839">
        <f t="shared" si="93"/>
        <v>9.9</v>
      </c>
      <c r="M839">
        <v>6730</v>
      </c>
      <c r="N839">
        <f t="shared" si="94"/>
        <v>673</v>
      </c>
      <c r="O839" s="4">
        <f t="shared" si="95"/>
        <v>67.979797979797979</v>
      </c>
      <c r="P839" t="s">
        <v>20</v>
      </c>
      <c r="Q839">
        <v>346</v>
      </c>
      <c r="R839">
        <f t="shared" si="96"/>
        <v>34.6</v>
      </c>
      <c r="S839">
        <v>26</v>
      </c>
      <c r="T839">
        <f>gym_members_exercise_tracking[[#This Row],[Water_Intake (liters)]]/10</f>
        <v>2.6</v>
      </c>
      <c r="U839">
        <v>2</v>
      </c>
      <c r="V839">
        <v>1</v>
      </c>
      <c r="W839">
        <v>2544</v>
      </c>
      <c r="X839">
        <f t="shared" si="97"/>
        <v>25.44</v>
      </c>
    </row>
    <row r="840" spans="1:24" x14ac:dyDescent="0.3">
      <c r="A840">
        <v>51</v>
      </c>
      <c r="B840">
        <v>839</v>
      </c>
      <c r="C840" t="s">
        <v>15</v>
      </c>
      <c r="D840">
        <v>1026</v>
      </c>
      <c r="E840">
        <f t="shared" si="91"/>
        <v>102.6</v>
      </c>
      <c r="F840">
        <v>177</v>
      </c>
      <c r="G840">
        <f t="shared" si="92"/>
        <v>1.77</v>
      </c>
      <c r="H840">
        <v>193</v>
      </c>
      <c r="I840">
        <v>130</v>
      </c>
      <c r="J840">
        <v>59</v>
      </c>
      <c r="K840">
        <v>121</v>
      </c>
      <c r="L840">
        <f t="shared" si="93"/>
        <v>1.21</v>
      </c>
      <c r="M840">
        <v>7790</v>
      </c>
      <c r="N840">
        <f t="shared" si="94"/>
        <v>779</v>
      </c>
      <c r="O840" s="4">
        <f t="shared" si="95"/>
        <v>643.80165289256195</v>
      </c>
      <c r="P840" t="s">
        <v>18</v>
      </c>
      <c r="Q840">
        <v>210</v>
      </c>
      <c r="R840">
        <f t="shared" si="96"/>
        <v>21</v>
      </c>
      <c r="S840">
        <v>34</v>
      </c>
      <c r="T840">
        <f>gym_members_exercise_tracking[[#This Row],[Water_Intake (liters)]]/10</f>
        <v>3.4</v>
      </c>
      <c r="U840">
        <v>2</v>
      </c>
      <c r="V840">
        <v>1</v>
      </c>
      <c r="W840">
        <v>3275</v>
      </c>
      <c r="X840">
        <f t="shared" si="97"/>
        <v>32.75</v>
      </c>
    </row>
    <row r="841" spans="1:24" x14ac:dyDescent="0.3">
      <c r="A841">
        <v>23</v>
      </c>
      <c r="B841">
        <v>840</v>
      </c>
      <c r="C841" t="s">
        <v>15</v>
      </c>
      <c r="D841">
        <v>1072</v>
      </c>
      <c r="E841">
        <f t="shared" si="91"/>
        <v>107.2</v>
      </c>
      <c r="F841">
        <v>193</v>
      </c>
      <c r="G841">
        <f t="shared" si="92"/>
        <v>1.93</v>
      </c>
      <c r="H841">
        <v>167</v>
      </c>
      <c r="I841">
        <v>139</v>
      </c>
      <c r="J841">
        <v>55</v>
      </c>
      <c r="K841">
        <v>115</v>
      </c>
      <c r="L841">
        <f t="shared" si="93"/>
        <v>1.1499999999999999</v>
      </c>
      <c r="M841">
        <v>8790</v>
      </c>
      <c r="N841">
        <f t="shared" si="94"/>
        <v>879</v>
      </c>
      <c r="O841" s="4">
        <f t="shared" si="95"/>
        <v>764.34782608695662</v>
      </c>
      <c r="P841" t="s">
        <v>18</v>
      </c>
      <c r="Q841">
        <v>202</v>
      </c>
      <c r="R841">
        <f t="shared" si="96"/>
        <v>20.2</v>
      </c>
      <c r="S841">
        <v>31</v>
      </c>
      <c r="T841">
        <f>gym_members_exercise_tracking[[#This Row],[Water_Intake (liters)]]/10</f>
        <v>3.1</v>
      </c>
      <c r="U841">
        <v>4</v>
      </c>
      <c r="V841">
        <v>2</v>
      </c>
      <c r="W841">
        <v>2878</v>
      </c>
      <c r="X841">
        <f t="shared" si="97"/>
        <v>28.78</v>
      </c>
    </row>
    <row r="842" spans="1:24" x14ac:dyDescent="0.3">
      <c r="A842">
        <v>54</v>
      </c>
      <c r="B842">
        <v>841</v>
      </c>
      <c r="C842" t="s">
        <v>17</v>
      </c>
      <c r="D842">
        <v>565</v>
      </c>
      <c r="E842">
        <f t="shared" si="91"/>
        <v>56.5</v>
      </c>
      <c r="F842">
        <v>175</v>
      </c>
      <c r="G842">
        <f t="shared" si="92"/>
        <v>1.75</v>
      </c>
      <c r="H842">
        <v>196</v>
      </c>
      <c r="I842">
        <v>154</v>
      </c>
      <c r="J842">
        <v>66</v>
      </c>
      <c r="K842">
        <v>176</v>
      </c>
      <c r="L842">
        <f t="shared" si="93"/>
        <v>1.76</v>
      </c>
      <c r="M842">
        <v>12200</v>
      </c>
      <c r="N842">
        <f t="shared" si="94"/>
        <v>1220</v>
      </c>
      <c r="O842" s="4">
        <f t="shared" si="95"/>
        <v>693.18181818181813</v>
      </c>
      <c r="P842" t="s">
        <v>18</v>
      </c>
      <c r="Q842">
        <v>153</v>
      </c>
      <c r="R842">
        <f t="shared" si="96"/>
        <v>15.3</v>
      </c>
      <c r="S842">
        <v>27</v>
      </c>
      <c r="T842">
        <f>gym_members_exercise_tracking[[#This Row],[Water_Intake (liters)]]/10</f>
        <v>2.7</v>
      </c>
      <c r="U842">
        <v>5</v>
      </c>
      <c r="V842">
        <v>3</v>
      </c>
      <c r="W842">
        <v>1845</v>
      </c>
      <c r="X842">
        <f t="shared" si="97"/>
        <v>18.45</v>
      </c>
    </row>
    <row r="843" spans="1:24" x14ac:dyDescent="0.3">
      <c r="A843">
        <v>50</v>
      </c>
      <c r="B843">
        <v>842</v>
      </c>
      <c r="C843" t="s">
        <v>17</v>
      </c>
      <c r="D843">
        <v>616</v>
      </c>
      <c r="E843">
        <f t="shared" si="91"/>
        <v>61.6</v>
      </c>
      <c r="F843">
        <v>175</v>
      </c>
      <c r="G843">
        <f t="shared" si="92"/>
        <v>1.75</v>
      </c>
      <c r="H843">
        <v>192</v>
      </c>
      <c r="I843">
        <v>166</v>
      </c>
      <c r="J843">
        <v>74</v>
      </c>
      <c r="K843">
        <v>122</v>
      </c>
      <c r="L843">
        <f t="shared" si="93"/>
        <v>1.22</v>
      </c>
      <c r="M843">
        <v>9110</v>
      </c>
      <c r="N843">
        <f t="shared" si="94"/>
        <v>911</v>
      </c>
      <c r="O843" s="4">
        <f t="shared" si="95"/>
        <v>746.72131147540983</v>
      </c>
      <c r="P843" t="s">
        <v>20</v>
      </c>
      <c r="Q843">
        <v>255</v>
      </c>
      <c r="R843">
        <f t="shared" si="96"/>
        <v>25.5</v>
      </c>
      <c r="S843">
        <v>22</v>
      </c>
      <c r="T843">
        <f>gym_members_exercise_tracking[[#This Row],[Water_Intake (liters)]]/10</f>
        <v>2.2000000000000002</v>
      </c>
      <c r="U843">
        <v>4</v>
      </c>
      <c r="V843">
        <v>2</v>
      </c>
      <c r="W843">
        <v>2011</v>
      </c>
      <c r="X843">
        <f t="shared" si="97"/>
        <v>20.11</v>
      </c>
    </row>
    <row r="844" spans="1:24" x14ac:dyDescent="0.3">
      <c r="A844">
        <v>39</v>
      </c>
      <c r="B844">
        <v>843</v>
      </c>
      <c r="C844" t="s">
        <v>15</v>
      </c>
      <c r="D844">
        <v>817</v>
      </c>
      <c r="E844">
        <f t="shared" si="91"/>
        <v>81.7</v>
      </c>
      <c r="F844">
        <v>175</v>
      </c>
      <c r="G844">
        <f t="shared" si="92"/>
        <v>1.75</v>
      </c>
      <c r="H844">
        <v>165</v>
      </c>
      <c r="I844">
        <v>165</v>
      </c>
      <c r="J844">
        <v>55</v>
      </c>
      <c r="K844">
        <v>132</v>
      </c>
      <c r="L844">
        <f t="shared" si="93"/>
        <v>1.32</v>
      </c>
      <c r="M844">
        <v>11980</v>
      </c>
      <c r="N844">
        <f t="shared" si="94"/>
        <v>1198</v>
      </c>
      <c r="O844" s="4">
        <f t="shared" si="95"/>
        <v>907.57575757575751</v>
      </c>
      <c r="P844" t="s">
        <v>19</v>
      </c>
      <c r="Q844">
        <v>291</v>
      </c>
      <c r="R844">
        <f t="shared" si="96"/>
        <v>29.1</v>
      </c>
      <c r="S844">
        <v>28</v>
      </c>
      <c r="T844">
        <f>gym_members_exercise_tracking[[#This Row],[Water_Intake (liters)]]/10</f>
        <v>2.8</v>
      </c>
      <c r="U844">
        <v>4</v>
      </c>
      <c r="V844">
        <v>2</v>
      </c>
      <c r="W844">
        <v>2668</v>
      </c>
      <c r="X844">
        <f t="shared" si="97"/>
        <v>26.68</v>
      </c>
    </row>
    <row r="845" spans="1:24" x14ac:dyDescent="0.3">
      <c r="A845">
        <v>38</v>
      </c>
      <c r="B845">
        <v>844</v>
      </c>
      <c r="C845" t="s">
        <v>17</v>
      </c>
      <c r="D845">
        <v>766</v>
      </c>
      <c r="E845">
        <f t="shared" si="91"/>
        <v>76.599999999999994</v>
      </c>
      <c r="F845">
        <v>158</v>
      </c>
      <c r="G845">
        <f t="shared" si="92"/>
        <v>1.58</v>
      </c>
      <c r="H845">
        <v>199</v>
      </c>
      <c r="I845">
        <v>130</v>
      </c>
      <c r="J845">
        <v>53</v>
      </c>
      <c r="K845">
        <v>74</v>
      </c>
      <c r="L845">
        <f t="shared" si="93"/>
        <v>7.4</v>
      </c>
      <c r="M845">
        <v>4810</v>
      </c>
      <c r="N845">
        <f t="shared" si="94"/>
        <v>481</v>
      </c>
      <c r="O845" s="4">
        <f t="shared" si="95"/>
        <v>65</v>
      </c>
      <c r="P845" t="s">
        <v>16</v>
      </c>
      <c r="Q845">
        <v>322</v>
      </c>
      <c r="R845">
        <f t="shared" si="96"/>
        <v>32.200000000000003</v>
      </c>
      <c r="S845">
        <v>23</v>
      </c>
      <c r="T845">
        <f>gym_members_exercise_tracking[[#This Row],[Water_Intake (liters)]]/10</f>
        <v>2.2999999999999998</v>
      </c>
      <c r="U845">
        <v>2</v>
      </c>
      <c r="V845">
        <v>1</v>
      </c>
      <c r="W845">
        <v>3068</v>
      </c>
      <c r="X845">
        <f t="shared" si="97"/>
        <v>30.68</v>
      </c>
    </row>
    <row r="846" spans="1:24" x14ac:dyDescent="0.3">
      <c r="A846">
        <v>23</v>
      </c>
      <c r="B846">
        <v>845</v>
      </c>
      <c r="C846" t="s">
        <v>15</v>
      </c>
      <c r="D846">
        <v>1168</v>
      </c>
      <c r="E846">
        <f t="shared" si="91"/>
        <v>116.8</v>
      </c>
      <c r="F846">
        <v>179</v>
      </c>
      <c r="G846">
        <f t="shared" si="92"/>
        <v>1.79</v>
      </c>
      <c r="H846">
        <v>178</v>
      </c>
      <c r="I846">
        <v>127</v>
      </c>
      <c r="J846">
        <v>69</v>
      </c>
      <c r="K846">
        <v>10</v>
      </c>
      <c r="L846">
        <f t="shared" si="93"/>
        <v>1</v>
      </c>
      <c r="M846">
        <v>6980</v>
      </c>
      <c r="N846">
        <f t="shared" si="94"/>
        <v>698</v>
      </c>
      <c r="O846" s="4">
        <f t="shared" si="95"/>
        <v>698</v>
      </c>
      <c r="P846" t="s">
        <v>20</v>
      </c>
      <c r="Q846">
        <v>268</v>
      </c>
      <c r="R846">
        <f t="shared" si="96"/>
        <v>26.8</v>
      </c>
      <c r="S846">
        <v>34</v>
      </c>
      <c r="T846">
        <f>gym_members_exercise_tracking[[#This Row],[Water_Intake (liters)]]/10</f>
        <v>3.4</v>
      </c>
      <c r="U846">
        <v>4</v>
      </c>
      <c r="V846">
        <v>2</v>
      </c>
      <c r="W846">
        <v>3645</v>
      </c>
      <c r="X846">
        <f t="shared" si="97"/>
        <v>36.450000000000003</v>
      </c>
    </row>
    <row r="847" spans="1:24" x14ac:dyDescent="0.3">
      <c r="A847">
        <v>23</v>
      </c>
      <c r="B847">
        <v>846</v>
      </c>
      <c r="C847" t="s">
        <v>17</v>
      </c>
      <c r="D847">
        <v>601</v>
      </c>
      <c r="E847">
        <f t="shared" si="91"/>
        <v>60.1</v>
      </c>
      <c r="F847">
        <v>159</v>
      </c>
      <c r="G847">
        <f t="shared" si="92"/>
        <v>1.59</v>
      </c>
      <c r="H847">
        <v>191</v>
      </c>
      <c r="I847">
        <v>123</v>
      </c>
      <c r="J847">
        <v>52</v>
      </c>
      <c r="K847">
        <v>18</v>
      </c>
      <c r="L847">
        <f t="shared" si="93"/>
        <v>1.8</v>
      </c>
      <c r="M847">
        <v>11070</v>
      </c>
      <c r="N847">
        <f t="shared" si="94"/>
        <v>1107</v>
      </c>
      <c r="O847" s="4">
        <f t="shared" si="95"/>
        <v>615</v>
      </c>
      <c r="P847" t="s">
        <v>18</v>
      </c>
      <c r="Q847">
        <v>176</v>
      </c>
      <c r="R847">
        <f t="shared" si="96"/>
        <v>17.600000000000001</v>
      </c>
      <c r="S847">
        <v>27</v>
      </c>
      <c r="T847">
        <f>gym_members_exercise_tracking[[#This Row],[Water_Intake (liters)]]/10</f>
        <v>2.7</v>
      </c>
      <c r="U847">
        <v>4</v>
      </c>
      <c r="V847">
        <v>3</v>
      </c>
      <c r="W847">
        <v>2377</v>
      </c>
      <c r="X847">
        <f t="shared" si="97"/>
        <v>23.77</v>
      </c>
    </row>
    <row r="848" spans="1:24" x14ac:dyDescent="0.3">
      <c r="A848">
        <v>21</v>
      </c>
      <c r="B848">
        <v>847</v>
      </c>
      <c r="C848" t="s">
        <v>15</v>
      </c>
      <c r="D848">
        <v>937</v>
      </c>
      <c r="E848">
        <f t="shared" si="91"/>
        <v>93.7</v>
      </c>
      <c r="F848">
        <v>173</v>
      </c>
      <c r="G848">
        <f t="shared" si="92"/>
        <v>1.73</v>
      </c>
      <c r="H848">
        <v>186</v>
      </c>
      <c r="I848">
        <v>146</v>
      </c>
      <c r="J848">
        <v>72</v>
      </c>
      <c r="K848">
        <v>10</v>
      </c>
      <c r="L848">
        <f t="shared" si="93"/>
        <v>1</v>
      </c>
      <c r="M848">
        <v>8030</v>
      </c>
      <c r="N848">
        <f t="shared" si="94"/>
        <v>803</v>
      </c>
      <c r="O848" s="4">
        <f t="shared" si="95"/>
        <v>803</v>
      </c>
      <c r="P848" t="s">
        <v>19</v>
      </c>
      <c r="Q848">
        <v>278</v>
      </c>
      <c r="R848">
        <f t="shared" si="96"/>
        <v>27.8</v>
      </c>
      <c r="S848">
        <v>36</v>
      </c>
      <c r="T848">
        <f>gym_members_exercise_tracking[[#This Row],[Water_Intake (liters)]]/10</f>
        <v>3.6</v>
      </c>
      <c r="U848">
        <v>2</v>
      </c>
      <c r="V848">
        <v>1</v>
      </c>
      <c r="W848">
        <v>3131</v>
      </c>
      <c r="X848">
        <f t="shared" si="97"/>
        <v>31.31</v>
      </c>
    </row>
    <row r="849" spans="1:24" x14ac:dyDescent="0.3">
      <c r="A849">
        <v>47</v>
      </c>
      <c r="B849">
        <v>848</v>
      </c>
      <c r="C849" t="s">
        <v>17</v>
      </c>
      <c r="D849">
        <v>416</v>
      </c>
      <c r="E849">
        <f t="shared" si="91"/>
        <v>41.6</v>
      </c>
      <c r="F849">
        <v>158</v>
      </c>
      <c r="G849">
        <f t="shared" si="92"/>
        <v>1.58</v>
      </c>
      <c r="H849">
        <v>160</v>
      </c>
      <c r="I849">
        <v>163</v>
      </c>
      <c r="J849">
        <v>68</v>
      </c>
      <c r="K849">
        <v>103</v>
      </c>
      <c r="L849">
        <f t="shared" si="93"/>
        <v>1.03</v>
      </c>
      <c r="M849">
        <v>7560</v>
      </c>
      <c r="N849">
        <f t="shared" si="94"/>
        <v>756</v>
      </c>
      <c r="O849" s="4">
        <f t="shared" si="95"/>
        <v>733.98058252427188</v>
      </c>
      <c r="P849" t="s">
        <v>16</v>
      </c>
      <c r="Q849">
        <v>266</v>
      </c>
      <c r="R849">
        <f t="shared" si="96"/>
        <v>26.6</v>
      </c>
      <c r="S849">
        <v>21</v>
      </c>
      <c r="T849">
        <f>gym_members_exercise_tracking[[#This Row],[Water_Intake (liters)]]/10</f>
        <v>2.1</v>
      </c>
      <c r="U849">
        <v>4</v>
      </c>
      <c r="V849">
        <v>2</v>
      </c>
      <c r="W849">
        <v>1666</v>
      </c>
      <c r="X849">
        <f t="shared" si="97"/>
        <v>16.66</v>
      </c>
    </row>
    <row r="850" spans="1:24" x14ac:dyDescent="0.3">
      <c r="A850">
        <v>28</v>
      </c>
      <c r="B850">
        <v>849</v>
      </c>
      <c r="C850" t="s">
        <v>17</v>
      </c>
      <c r="D850">
        <v>551</v>
      </c>
      <c r="E850">
        <f t="shared" si="91"/>
        <v>55.1</v>
      </c>
      <c r="F850">
        <v>179</v>
      </c>
      <c r="G850">
        <f t="shared" si="92"/>
        <v>1.79</v>
      </c>
      <c r="H850">
        <v>192</v>
      </c>
      <c r="I850">
        <v>159</v>
      </c>
      <c r="J850">
        <v>67</v>
      </c>
      <c r="K850">
        <v>199</v>
      </c>
      <c r="L850">
        <f t="shared" si="93"/>
        <v>1.99</v>
      </c>
      <c r="M850">
        <v>15820</v>
      </c>
      <c r="N850">
        <f t="shared" si="94"/>
        <v>1582</v>
      </c>
      <c r="O850" s="4">
        <f t="shared" si="95"/>
        <v>794.9748743718593</v>
      </c>
      <c r="P850" t="s">
        <v>16</v>
      </c>
      <c r="Q850">
        <v>170</v>
      </c>
      <c r="R850">
        <f t="shared" si="96"/>
        <v>17</v>
      </c>
      <c r="S850">
        <v>27</v>
      </c>
      <c r="T850">
        <f>gym_members_exercise_tracking[[#This Row],[Water_Intake (liters)]]/10</f>
        <v>2.7</v>
      </c>
      <c r="U850">
        <v>5</v>
      </c>
      <c r="V850">
        <v>3</v>
      </c>
      <c r="W850">
        <v>172</v>
      </c>
      <c r="X850">
        <f t="shared" si="97"/>
        <v>17.2</v>
      </c>
    </row>
    <row r="851" spans="1:24" x14ac:dyDescent="0.3">
      <c r="A851">
        <v>47</v>
      </c>
      <c r="B851">
        <v>850</v>
      </c>
      <c r="C851" t="s">
        <v>15</v>
      </c>
      <c r="D851">
        <v>1271</v>
      </c>
      <c r="E851">
        <f t="shared" si="91"/>
        <v>127.1</v>
      </c>
      <c r="F851">
        <v>176</v>
      </c>
      <c r="G851">
        <f t="shared" si="92"/>
        <v>1.76</v>
      </c>
      <c r="H851">
        <v>199</v>
      </c>
      <c r="I851">
        <v>157</v>
      </c>
      <c r="J851">
        <v>73</v>
      </c>
      <c r="K851">
        <v>71</v>
      </c>
      <c r="L851">
        <f t="shared" si="93"/>
        <v>7.1</v>
      </c>
      <c r="M851">
        <v>5520</v>
      </c>
      <c r="N851">
        <f t="shared" si="94"/>
        <v>552</v>
      </c>
      <c r="O851" s="4">
        <f t="shared" si="95"/>
        <v>77.74647887323944</v>
      </c>
      <c r="P851" t="s">
        <v>20</v>
      </c>
      <c r="Q851">
        <v>249</v>
      </c>
      <c r="R851">
        <f t="shared" si="96"/>
        <v>24.9</v>
      </c>
      <c r="S851">
        <v>30</v>
      </c>
      <c r="T851">
        <f>gym_members_exercise_tracking[[#This Row],[Water_Intake (liters)]]/10</f>
        <v>3</v>
      </c>
      <c r="U851">
        <v>2</v>
      </c>
      <c r="V851">
        <v>1</v>
      </c>
      <c r="W851">
        <v>4103</v>
      </c>
      <c r="X851">
        <f t="shared" si="97"/>
        <v>41.03</v>
      </c>
    </row>
    <row r="852" spans="1:24" x14ac:dyDescent="0.3">
      <c r="A852">
        <v>48</v>
      </c>
      <c r="B852">
        <v>851</v>
      </c>
      <c r="C852" t="s">
        <v>17</v>
      </c>
      <c r="D852">
        <v>691</v>
      </c>
      <c r="E852">
        <f t="shared" si="91"/>
        <v>69.099999999999994</v>
      </c>
      <c r="F852">
        <v>16</v>
      </c>
      <c r="G852">
        <f t="shared" si="92"/>
        <v>1.6</v>
      </c>
      <c r="H852">
        <v>191</v>
      </c>
      <c r="I852">
        <v>166</v>
      </c>
      <c r="J852">
        <v>53</v>
      </c>
      <c r="K852">
        <v>134</v>
      </c>
      <c r="L852">
        <f t="shared" si="93"/>
        <v>1.34</v>
      </c>
      <c r="M852">
        <v>10010</v>
      </c>
      <c r="N852">
        <f t="shared" si="94"/>
        <v>1001</v>
      </c>
      <c r="O852" s="4">
        <f t="shared" si="95"/>
        <v>747.01492537313425</v>
      </c>
      <c r="P852" t="s">
        <v>20</v>
      </c>
      <c r="Q852">
        <v>261</v>
      </c>
      <c r="R852">
        <f t="shared" si="96"/>
        <v>26.1</v>
      </c>
      <c r="S852">
        <v>20</v>
      </c>
      <c r="T852">
        <f>gym_members_exercise_tracking[[#This Row],[Water_Intake (liters)]]/10</f>
        <v>2</v>
      </c>
      <c r="U852">
        <v>4</v>
      </c>
      <c r="V852">
        <v>2</v>
      </c>
      <c r="W852">
        <v>2699</v>
      </c>
      <c r="X852">
        <f t="shared" si="97"/>
        <v>26.99</v>
      </c>
    </row>
    <row r="853" spans="1:24" x14ac:dyDescent="0.3">
      <c r="A853">
        <v>41</v>
      </c>
      <c r="B853">
        <v>852</v>
      </c>
      <c r="C853" t="s">
        <v>17</v>
      </c>
      <c r="D853">
        <v>668</v>
      </c>
      <c r="E853">
        <f t="shared" si="91"/>
        <v>66.8</v>
      </c>
      <c r="F853">
        <v>174</v>
      </c>
      <c r="G853">
        <f t="shared" si="92"/>
        <v>1.74</v>
      </c>
      <c r="H853">
        <v>164</v>
      </c>
      <c r="I853">
        <v>149</v>
      </c>
      <c r="J853">
        <v>57</v>
      </c>
      <c r="K853">
        <v>134</v>
      </c>
      <c r="L853">
        <f t="shared" si="93"/>
        <v>1.34</v>
      </c>
      <c r="M853">
        <v>8980</v>
      </c>
      <c r="N853">
        <f t="shared" si="94"/>
        <v>898</v>
      </c>
      <c r="O853" s="4">
        <f t="shared" si="95"/>
        <v>670.14925373134326</v>
      </c>
      <c r="P853" t="s">
        <v>16</v>
      </c>
      <c r="Q853">
        <v>292</v>
      </c>
      <c r="R853">
        <f t="shared" si="96"/>
        <v>29.2</v>
      </c>
      <c r="S853">
        <v>23</v>
      </c>
      <c r="T853">
        <f>gym_members_exercise_tracking[[#This Row],[Water_Intake (liters)]]/10</f>
        <v>2.2999999999999998</v>
      </c>
      <c r="U853">
        <v>3</v>
      </c>
      <c r="V853">
        <v>1</v>
      </c>
      <c r="W853">
        <v>2206</v>
      </c>
      <c r="X853">
        <f t="shared" si="97"/>
        <v>22.06</v>
      </c>
    </row>
    <row r="854" spans="1:24" x14ac:dyDescent="0.3">
      <c r="A854">
        <v>26</v>
      </c>
      <c r="B854">
        <v>853</v>
      </c>
      <c r="C854" t="s">
        <v>15</v>
      </c>
      <c r="D854">
        <v>1255</v>
      </c>
      <c r="E854">
        <f t="shared" si="91"/>
        <v>125.5</v>
      </c>
      <c r="F854">
        <v>176</v>
      </c>
      <c r="G854">
        <f t="shared" si="92"/>
        <v>1.76</v>
      </c>
      <c r="H854">
        <v>176</v>
      </c>
      <c r="I854">
        <v>163</v>
      </c>
      <c r="J854">
        <v>66</v>
      </c>
      <c r="K854">
        <v>115</v>
      </c>
      <c r="L854">
        <f t="shared" si="93"/>
        <v>1.1499999999999999</v>
      </c>
      <c r="M854">
        <v>10310</v>
      </c>
      <c r="N854">
        <f t="shared" si="94"/>
        <v>1031</v>
      </c>
      <c r="O854" s="4">
        <f t="shared" si="95"/>
        <v>896.52173913043487</v>
      </c>
      <c r="P854" t="s">
        <v>16</v>
      </c>
      <c r="Q854">
        <v>232</v>
      </c>
      <c r="R854">
        <f t="shared" si="96"/>
        <v>23.2</v>
      </c>
      <c r="S854">
        <v>31</v>
      </c>
      <c r="T854">
        <f>gym_members_exercise_tracking[[#This Row],[Water_Intake (liters)]]/10</f>
        <v>3.1</v>
      </c>
      <c r="U854">
        <v>4</v>
      </c>
      <c r="V854">
        <v>2</v>
      </c>
      <c r="W854">
        <v>4052</v>
      </c>
      <c r="X854">
        <f t="shared" si="97"/>
        <v>40.520000000000003</v>
      </c>
    </row>
    <row r="855" spans="1:24" x14ac:dyDescent="0.3">
      <c r="A855">
        <v>20</v>
      </c>
      <c r="B855">
        <v>854</v>
      </c>
      <c r="C855" t="s">
        <v>17</v>
      </c>
      <c r="D855">
        <v>713</v>
      </c>
      <c r="E855">
        <f t="shared" si="91"/>
        <v>71.3</v>
      </c>
      <c r="F855">
        <v>158</v>
      </c>
      <c r="G855">
        <f t="shared" si="92"/>
        <v>1.58</v>
      </c>
      <c r="H855">
        <v>167</v>
      </c>
      <c r="I855">
        <v>167</v>
      </c>
      <c r="J855">
        <v>54</v>
      </c>
      <c r="K855">
        <v>107</v>
      </c>
      <c r="L855">
        <f t="shared" si="93"/>
        <v>1.07</v>
      </c>
      <c r="M855">
        <v>8930</v>
      </c>
      <c r="N855">
        <f t="shared" si="94"/>
        <v>893</v>
      </c>
      <c r="O855" s="4">
        <f t="shared" si="95"/>
        <v>834.57943925233644</v>
      </c>
      <c r="P855" t="s">
        <v>18</v>
      </c>
      <c r="Q855">
        <v>254</v>
      </c>
      <c r="R855">
        <f t="shared" si="96"/>
        <v>25.4</v>
      </c>
      <c r="S855">
        <v>15</v>
      </c>
      <c r="T855">
        <f>gym_members_exercise_tracking[[#This Row],[Water_Intake (liters)]]/10</f>
        <v>1.5</v>
      </c>
      <c r="U855">
        <v>3</v>
      </c>
      <c r="V855">
        <v>2</v>
      </c>
      <c r="W855">
        <v>2856</v>
      </c>
      <c r="X855">
        <f t="shared" si="97"/>
        <v>28.56</v>
      </c>
    </row>
    <row r="856" spans="1:24" x14ac:dyDescent="0.3">
      <c r="A856">
        <v>48</v>
      </c>
      <c r="B856">
        <v>855</v>
      </c>
      <c r="C856" t="s">
        <v>15</v>
      </c>
      <c r="D856">
        <v>1292</v>
      </c>
      <c r="E856">
        <f t="shared" si="91"/>
        <v>129.19999999999999</v>
      </c>
      <c r="F856">
        <v>161</v>
      </c>
      <c r="G856">
        <f t="shared" si="92"/>
        <v>1.61</v>
      </c>
      <c r="H856">
        <v>193</v>
      </c>
      <c r="I856">
        <v>167</v>
      </c>
      <c r="J856">
        <v>62</v>
      </c>
      <c r="K856">
        <v>106</v>
      </c>
      <c r="L856">
        <f t="shared" si="93"/>
        <v>1.06</v>
      </c>
      <c r="M856">
        <v>8760</v>
      </c>
      <c r="N856">
        <f t="shared" si="94"/>
        <v>876</v>
      </c>
      <c r="O856" s="4">
        <f t="shared" si="95"/>
        <v>826.41509433962256</v>
      </c>
      <c r="P856" t="s">
        <v>16</v>
      </c>
      <c r="Q856">
        <v>214</v>
      </c>
      <c r="R856">
        <f t="shared" si="96"/>
        <v>21.4</v>
      </c>
      <c r="S856">
        <v>29</v>
      </c>
      <c r="T856">
        <f>gym_members_exercise_tracking[[#This Row],[Water_Intake (liters)]]/10</f>
        <v>2.9</v>
      </c>
      <c r="U856">
        <v>4</v>
      </c>
      <c r="V856">
        <v>2</v>
      </c>
      <c r="W856">
        <v>4984</v>
      </c>
      <c r="X856">
        <f t="shared" si="97"/>
        <v>49.84</v>
      </c>
    </row>
    <row r="857" spans="1:24" x14ac:dyDescent="0.3">
      <c r="A857">
        <v>57</v>
      </c>
      <c r="B857">
        <v>856</v>
      </c>
      <c r="C857" t="s">
        <v>15</v>
      </c>
      <c r="D857">
        <v>963</v>
      </c>
      <c r="E857">
        <f t="shared" si="91"/>
        <v>96.3</v>
      </c>
      <c r="F857">
        <v>186</v>
      </c>
      <c r="G857">
        <f t="shared" si="92"/>
        <v>1.86</v>
      </c>
      <c r="H857">
        <v>168</v>
      </c>
      <c r="I857">
        <v>146</v>
      </c>
      <c r="J857">
        <v>74</v>
      </c>
      <c r="K857">
        <v>11</v>
      </c>
      <c r="L857">
        <f t="shared" si="93"/>
        <v>1.1000000000000001</v>
      </c>
      <c r="M857">
        <v>7950</v>
      </c>
      <c r="N857">
        <f t="shared" si="94"/>
        <v>795</v>
      </c>
      <c r="O857" s="4">
        <f t="shared" si="95"/>
        <v>722.72727272727263</v>
      </c>
      <c r="P857" t="s">
        <v>20</v>
      </c>
      <c r="Q857">
        <v>276</v>
      </c>
      <c r="R857">
        <f t="shared" si="96"/>
        <v>27.6</v>
      </c>
      <c r="S857">
        <v>22</v>
      </c>
      <c r="T857">
        <f>gym_members_exercise_tracking[[#This Row],[Water_Intake (liters)]]/10</f>
        <v>2.2000000000000002</v>
      </c>
      <c r="U857">
        <v>3</v>
      </c>
      <c r="V857">
        <v>2</v>
      </c>
      <c r="W857">
        <v>2784</v>
      </c>
      <c r="X857">
        <f t="shared" si="97"/>
        <v>27.84</v>
      </c>
    </row>
    <row r="858" spans="1:24" x14ac:dyDescent="0.3">
      <c r="A858">
        <v>54</v>
      </c>
      <c r="B858">
        <v>857</v>
      </c>
      <c r="C858" t="s">
        <v>17</v>
      </c>
      <c r="D858">
        <v>675</v>
      </c>
      <c r="E858">
        <f t="shared" si="91"/>
        <v>67.5</v>
      </c>
      <c r="F858">
        <v>154</v>
      </c>
      <c r="G858">
        <f t="shared" si="92"/>
        <v>1.54</v>
      </c>
      <c r="H858">
        <v>182</v>
      </c>
      <c r="I858">
        <v>140</v>
      </c>
      <c r="J858">
        <v>50</v>
      </c>
      <c r="K858">
        <v>72</v>
      </c>
      <c r="L858">
        <f t="shared" si="93"/>
        <v>7.2</v>
      </c>
      <c r="M858">
        <v>4540</v>
      </c>
      <c r="N858">
        <f t="shared" si="94"/>
        <v>454</v>
      </c>
      <c r="O858" s="4">
        <f t="shared" si="95"/>
        <v>63.055555555555557</v>
      </c>
      <c r="P858" t="s">
        <v>19</v>
      </c>
      <c r="Q858">
        <v>252</v>
      </c>
      <c r="R858">
        <f t="shared" si="96"/>
        <v>25.2</v>
      </c>
      <c r="S858">
        <v>15</v>
      </c>
      <c r="T858">
        <f>gym_members_exercise_tracking[[#This Row],[Water_Intake (liters)]]/10</f>
        <v>1.5</v>
      </c>
      <c r="U858">
        <v>3</v>
      </c>
      <c r="V858">
        <v>1</v>
      </c>
      <c r="W858">
        <v>2846</v>
      </c>
      <c r="X858">
        <f t="shared" si="97"/>
        <v>28.46</v>
      </c>
    </row>
    <row r="859" spans="1:24" x14ac:dyDescent="0.3">
      <c r="A859">
        <v>53</v>
      </c>
      <c r="B859">
        <v>858</v>
      </c>
      <c r="C859" t="s">
        <v>17</v>
      </c>
      <c r="D859">
        <v>644</v>
      </c>
      <c r="E859">
        <f t="shared" si="91"/>
        <v>64.400000000000006</v>
      </c>
      <c r="F859">
        <v>155</v>
      </c>
      <c r="G859">
        <f t="shared" si="92"/>
        <v>1.55</v>
      </c>
      <c r="H859">
        <v>194</v>
      </c>
      <c r="I859">
        <v>139</v>
      </c>
      <c r="J859">
        <v>62</v>
      </c>
      <c r="K859">
        <v>177</v>
      </c>
      <c r="L859">
        <f t="shared" si="93"/>
        <v>1.77</v>
      </c>
      <c r="M859">
        <v>11070</v>
      </c>
      <c r="N859">
        <f t="shared" si="94"/>
        <v>1107</v>
      </c>
      <c r="O859" s="4">
        <f t="shared" si="95"/>
        <v>625.42372881355936</v>
      </c>
      <c r="P859" t="s">
        <v>18</v>
      </c>
      <c r="Q859">
        <v>197</v>
      </c>
      <c r="R859">
        <f t="shared" si="96"/>
        <v>19.7</v>
      </c>
      <c r="S859">
        <v>27</v>
      </c>
      <c r="T859">
        <f>gym_members_exercise_tracking[[#This Row],[Water_Intake (liters)]]/10</f>
        <v>2.7</v>
      </c>
      <c r="U859">
        <v>4</v>
      </c>
      <c r="V859">
        <v>3</v>
      </c>
      <c r="W859">
        <v>2681</v>
      </c>
      <c r="X859">
        <f t="shared" si="97"/>
        <v>26.81</v>
      </c>
    </row>
    <row r="860" spans="1:24" x14ac:dyDescent="0.3">
      <c r="A860">
        <v>41</v>
      </c>
      <c r="B860">
        <v>859</v>
      </c>
      <c r="C860" t="s">
        <v>17</v>
      </c>
      <c r="D860">
        <v>649</v>
      </c>
      <c r="E860">
        <f t="shared" si="91"/>
        <v>64.900000000000006</v>
      </c>
      <c r="F860">
        <v>157</v>
      </c>
      <c r="G860">
        <f t="shared" si="92"/>
        <v>1.57</v>
      </c>
      <c r="H860">
        <v>166</v>
      </c>
      <c r="I860">
        <v>123</v>
      </c>
      <c r="J860">
        <v>53</v>
      </c>
      <c r="K860">
        <v>104</v>
      </c>
      <c r="L860">
        <f t="shared" si="93"/>
        <v>1.04</v>
      </c>
      <c r="M860">
        <v>5760</v>
      </c>
      <c r="N860">
        <f t="shared" si="94"/>
        <v>576</v>
      </c>
      <c r="O860" s="4">
        <f t="shared" si="95"/>
        <v>553.84615384615381</v>
      </c>
      <c r="P860" t="s">
        <v>18</v>
      </c>
      <c r="Q860">
        <v>259</v>
      </c>
      <c r="R860">
        <f t="shared" si="96"/>
        <v>25.9</v>
      </c>
      <c r="S860">
        <v>24</v>
      </c>
      <c r="T860">
        <f>gym_members_exercise_tracking[[#This Row],[Water_Intake (liters)]]/10</f>
        <v>2.4</v>
      </c>
      <c r="U860">
        <v>4</v>
      </c>
      <c r="V860">
        <v>2</v>
      </c>
      <c r="W860">
        <v>2633</v>
      </c>
      <c r="X860">
        <f t="shared" si="97"/>
        <v>26.33</v>
      </c>
    </row>
    <row r="861" spans="1:24" x14ac:dyDescent="0.3">
      <c r="A861">
        <v>48</v>
      </c>
      <c r="B861">
        <v>860</v>
      </c>
      <c r="C861" t="s">
        <v>17</v>
      </c>
      <c r="D861">
        <v>523</v>
      </c>
      <c r="E861">
        <f t="shared" si="91"/>
        <v>52.3</v>
      </c>
      <c r="F861">
        <v>166</v>
      </c>
      <c r="G861">
        <f t="shared" si="92"/>
        <v>1.66</v>
      </c>
      <c r="H861">
        <v>174</v>
      </c>
      <c r="I861">
        <v>130</v>
      </c>
      <c r="J861">
        <v>71</v>
      </c>
      <c r="K861">
        <v>74</v>
      </c>
      <c r="L861">
        <f t="shared" si="93"/>
        <v>7.4</v>
      </c>
      <c r="M861">
        <v>4330</v>
      </c>
      <c r="N861">
        <f t="shared" si="94"/>
        <v>433</v>
      </c>
      <c r="O861" s="4">
        <f t="shared" si="95"/>
        <v>58.513513513513509</v>
      </c>
      <c r="P861" t="s">
        <v>16</v>
      </c>
      <c r="Q861">
        <v>330</v>
      </c>
      <c r="R861">
        <f t="shared" si="96"/>
        <v>33</v>
      </c>
      <c r="S861">
        <v>18</v>
      </c>
      <c r="T861">
        <f>gym_members_exercise_tracking[[#This Row],[Water_Intake (liters)]]/10</f>
        <v>1.8</v>
      </c>
      <c r="U861">
        <v>3</v>
      </c>
      <c r="V861">
        <v>1</v>
      </c>
      <c r="W861">
        <v>1898</v>
      </c>
      <c r="X861">
        <f t="shared" si="97"/>
        <v>18.98</v>
      </c>
    </row>
    <row r="862" spans="1:24" x14ac:dyDescent="0.3">
      <c r="A862">
        <v>23</v>
      </c>
      <c r="B862">
        <v>861</v>
      </c>
      <c r="C862" t="s">
        <v>17</v>
      </c>
      <c r="D862">
        <v>567</v>
      </c>
      <c r="E862">
        <f t="shared" si="91"/>
        <v>56.7</v>
      </c>
      <c r="F862">
        <v>155</v>
      </c>
      <c r="G862">
        <f t="shared" si="92"/>
        <v>1.55</v>
      </c>
      <c r="H862">
        <v>179</v>
      </c>
      <c r="I862">
        <v>132</v>
      </c>
      <c r="J862">
        <v>73</v>
      </c>
      <c r="K862">
        <v>138</v>
      </c>
      <c r="L862">
        <f t="shared" si="93"/>
        <v>1.38</v>
      </c>
      <c r="M862">
        <v>9110</v>
      </c>
      <c r="N862">
        <f t="shared" si="94"/>
        <v>911</v>
      </c>
      <c r="O862" s="4">
        <f t="shared" si="95"/>
        <v>660.14492753623199</v>
      </c>
      <c r="P862" t="s">
        <v>19</v>
      </c>
      <c r="Q862">
        <v>340</v>
      </c>
      <c r="R862">
        <f t="shared" si="96"/>
        <v>34</v>
      </c>
      <c r="S862">
        <v>19</v>
      </c>
      <c r="T862">
        <f>gym_members_exercise_tracking[[#This Row],[Water_Intake (liters)]]/10</f>
        <v>1.9</v>
      </c>
      <c r="U862">
        <v>4</v>
      </c>
      <c r="V862">
        <v>2</v>
      </c>
      <c r="W862">
        <v>236</v>
      </c>
      <c r="X862">
        <f t="shared" si="97"/>
        <v>23.6</v>
      </c>
    </row>
    <row r="863" spans="1:24" x14ac:dyDescent="0.3">
      <c r="A863">
        <v>19</v>
      </c>
      <c r="B863">
        <v>862</v>
      </c>
      <c r="C863" t="s">
        <v>17</v>
      </c>
      <c r="D863">
        <v>468</v>
      </c>
      <c r="E863">
        <f t="shared" si="91"/>
        <v>46.8</v>
      </c>
      <c r="F863">
        <v>163</v>
      </c>
      <c r="G863">
        <f t="shared" si="92"/>
        <v>1.63</v>
      </c>
      <c r="H863">
        <v>184</v>
      </c>
      <c r="I863">
        <v>128</v>
      </c>
      <c r="J863">
        <v>63</v>
      </c>
      <c r="K863">
        <v>135</v>
      </c>
      <c r="L863">
        <f t="shared" si="93"/>
        <v>1.35</v>
      </c>
      <c r="M863">
        <v>8640</v>
      </c>
      <c r="N863">
        <f t="shared" si="94"/>
        <v>864</v>
      </c>
      <c r="O863" s="4">
        <f t="shared" si="95"/>
        <v>640</v>
      </c>
      <c r="P863" t="s">
        <v>18</v>
      </c>
      <c r="Q863">
        <v>344</v>
      </c>
      <c r="R863">
        <f t="shared" si="96"/>
        <v>34.4</v>
      </c>
      <c r="S863">
        <v>16</v>
      </c>
      <c r="T863">
        <f>gym_members_exercise_tracking[[#This Row],[Water_Intake (liters)]]/10</f>
        <v>1.6</v>
      </c>
      <c r="U863">
        <v>4</v>
      </c>
      <c r="V863">
        <v>2</v>
      </c>
      <c r="W863">
        <v>1761</v>
      </c>
      <c r="X863">
        <f t="shared" si="97"/>
        <v>17.61</v>
      </c>
    </row>
    <row r="864" spans="1:24" x14ac:dyDescent="0.3">
      <c r="A864">
        <v>37</v>
      </c>
      <c r="B864">
        <v>863</v>
      </c>
      <c r="C864" t="s">
        <v>17</v>
      </c>
      <c r="D864">
        <v>703</v>
      </c>
      <c r="E864">
        <f t="shared" si="91"/>
        <v>70.3</v>
      </c>
      <c r="F864">
        <v>177</v>
      </c>
      <c r="G864">
        <f t="shared" si="92"/>
        <v>1.77</v>
      </c>
      <c r="H864">
        <v>162</v>
      </c>
      <c r="I864">
        <v>123</v>
      </c>
      <c r="J864">
        <v>52</v>
      </c>
      <c r="K864">
        <v>101</v>
      </c>
      <c r="L864">
        <f t="shared" si="93"/>
        <v>1.01</v>
      </c>
      <c r="M864">
        <v>6210</v>
      </c>
      <c r="N864">
        <f t="shared" si="94"/>
        <v>621</v>
      </c>
      <c r="O864" s="4">
        <f t="shared" si="95"/>
        <v>614.85148514851483</v>
      </c>
      <c r="P864" t="s">
        <v>20</v>
      </c>
      <c r="Q864">
        <v>337</v>
      </c>
      <c r="R864">
        <f t="shared" si="96"/>
        <v>33.700000000000003</v>
      </c>
      <c r="S864">
        <v>17</v>
      </c>
      <c r="T864">
        <f>gym_members_exercise_tracking[[#This Row],[Water_Intake (liters)]]/10</f>
        <v>1.7</v>
      </c>
      <c r="U864">
        <v>2</v>
      </c>
      <c r="V864">
        <v>1</v>
      </c>
      <c r="W864">
        <v>2244</v>
      </c>
      <c r="X864">
        <f t="shared" si="97"/>
        <v>22.44</v>
      </c>
    </row>
    <row r="865" spans="1:24" x14ac:dyDescent="0.3">
      <c r="A865">
        <v>45</v>
      </c>
      <c r="B865">
        <v>864</v>
      </c>
      <c r="C865" t="s">
        <v>15</v>
      </c>
      <c r="D865">
        <v>808</v>
      </c>
      <c r="E865">
        <f t="shared" si="91"/>
        <v>80.8</v>
      </c>
      <c r="F865">
        <v>176</v>
      </c>
      <c r="G865">
        <f t="shared" si="92"/>
        <v>1.76</v>
      </c>
      <c r="H865">
        <v>183</v>
      </c>
      <c r="I865">
        <v>131</v>
      </c>
      <c r="J865">
        <v>54</v>
      </c>
      <c r="K865">
        <v>17</v>
      </c>
      <c r="L865">
        <f t="shared" si="93"/>
        <v>1.7</v>
      </c>
      <c r="M865">
        <v>11020</v>
      </c>
      <c r="N865">
        <f t="shared" si="94"/>
        <v>1102</v>
      </c>
      <c r="O865" s="4">
        <f t="shared" si="95"/>
        <v>648.23529411764707</v>
      </c>
      <c r="P865" t="s">
        <v>16</v>
      </c>
      <c r="Q865">
        <v>114</v>
      </c>
      <c r="R865">
        <f t="shared" si="96"/>
        <v>11.4</v>
      </c>
      <c r="S865">
        <v>35</v>
      </c>
      <c r="T865">
        <f>gym_members_exercise_tracking[[#This Row],[Water_Intake (liters)]]/10</f>
        <v>3.5</v>
      </c>
      <c r="U865">
        <v>4</v>
      </c>
      <c r="V865">
        <v>3</v>
      </c>
      <c r="W865">
        <v>2608</v>
      </c>
      <c r="X865">
        <f t="shared" si="97"/>
        <v>26.08</v>
      </c>
    </row>
    <row r="866" spans="1:24" x14ac:dyDescent="0.3">
      <c r="A866">
        <v>28</v>
      </c>
      <c r="B866">
        <v>865</v>
      </c>
      <c r="C866" t="s">
        <v>17</v>
      </c>
      <c r="D866">
        <v>560</v>
      </c>
      <c r="E866">
        <f t="shared" si="91"/>
        <v>56</v>
      </c>
      <c r="F866">
        <v>15</v>
      </c>
      <c r="G866">
        <f t="shared" si="92"/>
        <v>1.5</v>
      </c>
      <c r="H866">
        <v>193</v>
      </c>
      <c r="I866">
        <v>128</v>
      </c>
      <c r="J866">
        <v>56</v>
      </c>
      <c r="K866">
        <v>194</v>
      </c>
      <c r="L866">
        <f t="shared" si="93"/>
        <v>1.94</v>
      </c>
      <c r="M866">
        <v>12420</v>
      </c>
      <c r="N866">
        <f t="shared" si="94"/>
        <v>1242</v>
      </c>
      <c r="O866" s="4">
        <f t="shared" si="95"/>
        <v>640.20618556701038</v>
      </c>
      <c r="P866" t="s">
        <v>20</v>
      </c>
      <c r="Q866">
        <v>167</v>
      </c>
      <c r="R866">
        <f t="shared" si="96"/>
        <v>16.7</v>
      </c>
      <c r="S866">
        <v>27</v>
      </c>
      <c r="T866">
        <f>gym_members_exercise_tracking[[#This Row],[Water_Intake (liters)]]/10</f>
        <v>2.7</v>
      </c>
      <c r="U866">
        <v>5</v>
      </c>
      <c r="V866">
        <v>3</v>
      </c>
      <c r="W866">
        <v>2489</v>
      </c>
      <c r="X866">
        <f t="shared" si="97"/>
        <v>24.89</v>
      </c>
    </row>
    <row r="867" spans="1:24" x14ac:dyDescent="0.3">
      <c r="A867">
        <v>21</v>
      </c>
      <c r="B867">
        <v>866</v>
      </c>
      <c r="C867" t="s">
        <v>15</v>
      </c>
      <c r="D867">
        <v>1012</v>
      </c>
      <c r="E867">
        <f t="shared" si="91"/>
        <v>101.2</v>
      </c>
      <c r="F867">
        <v>184</v>
      </c>
      <c r="G867">
        <f t="shared" si="92"/>
        <v>1.84</v>
      </c>
      <c r="H867">
        <v>181</v>
      </c>
      <c r="I867">
        <v>132</v>
      </c>
      <c r="J867">
        <v>50</v>
      </c>
      <c r="K867">
        <v>13</v>
      </c>
      <c r="L867">
        <f t="shared" si="93"/>
        <v>1.3</v>
      </c>
      <c r="M867">
        <v>9440</v>
      </c>
      <c r="N867">
        <f t="shared" si="94"/>
        <v>944</v>
      </c>
      <c r="O867" s="4">
        <f t="shared" si="95"/>
        <v>726.15384615384608</v>
      </c>
      <c r="P867" t="s">
        <v>16</v>
      </c>
      <c r="Q867">
        <v>243</v>
      </c>
      <c r="R867">
        <f t="shared" si="96"/>
        <v>24.3</v>
      </c>
      <c r="S867">
        <v>33</v>
      </c>
      <c r="T867">
        <f>gym_members_exercise_tracking[[#This Row],[Water_Intake (liters)]]/10</f>
        <v>3.3</v>
      </c>
      <c r="U867">
        <v>2</v>
      </c>
      <c r="V867">
        <v>1</v>
      </c>
      <c r="W867">
        <v>2989</v>
      </c>
      <c r="X867">
        <f t="shared" si="97"/>
        <v>29.89</v>
      </c>
    </row>
    <row r="868" spans="1:24" x14ac:dyDescent="0.3">
      <c r="A868">
        <v>32</v>
      </c>
      <c r="B868">
        <v>867</v>
      </c>
      <c r="C868" t="s">
        <v>17</v>
      </c>
      <c r="D868">
        <v>566</v>
      </c>
      <c r="E868">
        <f t="shared" si="91"/>
        <v>56.6</v>
      </c>
      <c r="F868">
        <v>157</v>
      </c>
      <c r="G868">
        <f t="shared" si="92"/>
        <v>1.57</v>
      </c>
      <c r="H868">
        <v>170</v>
      </c>
      <c r="I868">
        <v>167</v>
      </c>
      <c r="J868">
        <v>72</v>
      </c>
      <c r="K868">
        <v>165</v>
      </c>
      <c r="L868">
        <f t="shared" si="93"/>
        <v>1.65</v>
      </c>
      <c r="M868">
        <v>13780</v>
      </c>
      <c r="N868">
        <f t="shared" si="94"/>
        <v>1378</v>
      </c>
      <c r="O868" s="4">
        <f t="shared" si="95"/>
        <v>835.15151515151524</v>
      </c>
      <c r="P868" t="s">
        <v>18</v>
      </c>
      <c r="Q868">
        <v>157</v>
      </c>
      <c r="R868">
        <f t="shared" si="96"/>
        <v>15.7</v>
      </c>
      <c r="S868">
        <v>27</v>
      </c>
      <c r="T868">
        <f>gym_members_exercise_tracking[[#This Row],[Water_Intake (liters)]]/10</f>
        <v>2.7</v>
      </c>
      <c r="U868">
        <v>4</v>
      </c>
      <c r="V868">
        <v>3</v>
      </c>
      <c r="W868">
        <v>2296</v>
      </c>
      <c r="X868">
        <f t="shared" si="97"/>
        <v>22.96</v>
      </c>
    </row>
    <row r="869" spans="1:24" x14ac:dyDescent="0.3">
      <c r="A869">
        <v>23</v>
      </c>
      <c r="B869">
        <v>868</v>
      </c>
      <c r="C869" t="s">
        <v>17</v>
      </c>
      <c r="D869">
        <v>409</v>
      </c>
      <c r="E869">
        <f t="shared" si="91"/>
        <v>40.9</v>
      </c>
      <c r="F869">
        <v>175</v>
      </c>
      <c r="G869">
        <f t="shared" si="92"/>
        <v>1.75</v>
      </c>
      <c r="H869">
        <v>167</v>
      </c>
      <c r="I869">
        <v>145</v>
      </c>
      <c r="J869">
        <v>61</v>
      </c>
      <c r="K869">
        <v>82</v>
      </c>
      <c r="L869">
        <f t="shared" si="93"/>
        <v>8.1999999999999993</v>
      </c>
      <c r="M869">
        <v>5940</v>
      </c>
      <c r="N869">
        <f t="shared" si="94"/>
        <v>594</v>
      </c>
      <c r="O869" s="4">
        <f t="shared" si="95"/>
        <v>72.439024390243915</v>
      </c>
      <c r="P869" t="s">
        <v>16</v>
      </c>
      <c r="Q869">
        <v>252</v>
      </c>
      <c r="R869">
        <f t="shared" si="96"/>
        <v>25.2</v>
      </c>
      <c r="S869">
        <v>21</v>
      </c>
      <c r="T869">
        <f>gym_members_exercise_tracking[[#This Row],[Water_Intake (liters)]]/10</f>
        <v>2.1</v>
      </c>
      <c r="U869">
        <v>3</v>
      </c>
      <c r="V869">
        <v>1</v>
      </c>
      <c r="W869">
        <v>1336</v>
      </c>
      <c r="X869">
        <f t="shared" si="97"/>
        <v>13.36</v>
      </c>
    </row>
    <row r="870" spans="1:24" x14ac:dyDescent="0.3">
      <c r="A870">
        <v>47</v>
      </c>
      <c r="B870">
        <v>869</v>
      </c>
      <c r="C870" t="s">
        <v>15</v>
      </c>
      <c r="D870">
        <v>1278</v>
      </c>
      <c r="E870">
        <f t="shared" si="91"/>
        <v>127.8</v>
      </c>
      <c r="F870">
        <v>165</v>
      </c>
      <c r="G870">
        <f t="shared" si="92"/>
        <v>1.65</v>
      </c>
      <c r="H870">
        <v>198</v>
      </c>
      <c r="I870">
        <v>157</v>
      </c>
      <c r="J870">
        <v>60</v>
      </c>
      <c r="K870">
        <v>77</v>
      </c>
      <c r="L870">
        <f t="shared" si="93"/>
        <v>7.7</v>
      </c>
      <c r="M870">
        <v>5980</v>
      </c>
      <c r="N870">
        <f t="shared" si="94"/>
        <v>598</v>
      </c>
      <c r="O870" s="4">
        <f t="shared" si="95"/>
        <v>77.662337662337663</v>
      </c>
      <c r="P870" t="s">
        <v>19</v>
      </c>
      <c r="Q870">
        <v>287</v>
      </c>
      <c r="R870">
        <f t="shared" si="96"/>
        <v>28.7</v>
      </c>
      <c r="S870">
        <v>35</v>
      </c>
      <c r="T870">
        <f>gym_members_exercise_tracking[[#This Row],[Water_Intake (liters)]]/10</f>
        <v>3.5</v>
      </c>
      <c r="U870">
        <v>2</v>
      </c>
      <c r="V870">
        <v>1</v>
      </c>
      <c r="W870">
        <v>4694</v>
      </c>
      <c r="X870">
        <f t="shared" si="97"/>
        <v>46.94</v>
      </c>
    </row>
    <row r="871" spans="1:24" x14ac:dyDescent="0.3">
      <c r="A871">
        <v>55</v>
      </c>
      <c r="B871">
        <v>870</v>
      </c>
      <c r="C871" t="s">
        <v>17</v>
      </c>
      <c r="D871">
        <v>493</v>
      </c>
      <c r="E871">
        <f t="shared" si="91"/>
        <v>49.3</v>
      </c>
      <c r="F871">
        <v>176</v>
      </c>
      <c r="G871">
        <f t="shared" si="92"/>
        <v>1.76</v>
      </c>
      <c r="H871">
        <v>194</v>
      </c>
      <c r="I871">
        <v>161</v>
      </c>
      <c r="J871">
        <v>73</v>
      </c>
      <c r="K871">
        <v>128</v>
      </c>
      <c r="L871">
        <f t="shared" si="93"/>
        <v>1.28</v>
      </c>
      <c r="M871">
        <v>9270</v>
      </c>
      <c r="N871">
        <f t="shared" si="94"/>
        <v>927</v>
      </c>
      <c r="O871" s="4">
        <f t="shared" si="95"/>
        <v>724.21875</v>
      </c>
      <c r="P871" t="s">
        <v>20</v>
      </c>
      <c r="Q871">
        <v>305</v>
      </c>
      <c r="R871">
        <f t="shared" si="96"/>
        <v>30.5</v>
      </c>
      <c r="S871">
        <v>20</v>
      </c>
      <c r="T871">
        <f>gym_members_exercise_tracking[[#This Row],[Water_Intake (liters)]]/10</f>
        <v>2</v>
      </c>
      <c r="U871">
        <v>2</v>
      </c>
      <c r="V871">
        <v>1</v>
      </c>
      <c r="W871">
        <v>1592</v>
      </c>
      <c r="X871">
        <f t="shared" si="97"/>
        <v>15.92</v>
      </c>
    </row>
    <row r="872" spans="1:24" x14ac:dyDescent="0.3">
      <c r="A872">
        <v>19</v>
      </c>
      <c r="B872">
        <v>871</v>
      </c>
      <c r="C872" t="s">
        <v>17</v>
      </c>
      <c r="D872">
        <v>643</v>
      </c>
      <c r="E872">
        <f t="shared" si="91"/>
        <v>64.3</v>
      </c>
      <c r="F872">
        <v>163</v>
      </c>
      <c r="G872">
        <f t="shared" si="92"/>
        <v>1.63</v>
      </c>
      <c r="H872">
        <v>197</v>
      </c>
      <c r="I872">
        <v>132</v>
      </c>
      <c r="J872">
        <v>57</v>
      </c>
      <c r="K872">
        <v>187</v>
      </c>
      <c r="L872">
        <f t="shared" si="93"/>
        <v>1.87</v>
      </c>
      <c r="M872">
        <v>12340</v>
      </c>
      <c r="N872">
        <f t="shared" si="94"/>
        <v>1234</v>
      </c>
      <c r="O872" s="4">
        <f t="shared" si="95"/>
        <v>659.89304812834223</v>
      </c>
      <c r="P872" t="s">
        <v>19</v>
      </c>
      <c r="Q872">
        <v>180</v>
      </c>
      <c r="R872">
        <f t="shared" si="96"/>
        <v>18</v>
      </c>
      <c r="S872">
        <v>27</v>
      </c>
      <c r="T872">
        <f>gym_members_exercise_tracking[[#This Row],[Water_Intake (liters)]]/10</f>
        <v>2.7</v>
      </c>
      <c r="U872">
        <v>5</v>
      </c>
      <c r="V872">
        <v>3</v>
      </c>
      <c r="W872">
        <v>242</v>
      </c>
      <c r="X872">
        <f t="shared" si="97"/>
        <v>24.2</v>
      </c>
    </row>
    <row r="873" spans="1:24" x14ac:dyDescent="0.3">
      <c r="A873">
        <v>32</v>
      </c>
      <c r="B873">
        <v>872</v>
      </c>
      <c r="C873" t="s">
        <v>15</v>
      </c>
      <c r="D873">
        <v>493</v>
      </c>
      <c r="E873">
        <f t="shared" si="91"/>
        <v>49.3</v>
      </c>
      <c r="F873">
        <v>162</v>
      </c>
      <c r="G873">
        <f t="shared" si="92"/>
        <v>1.62</v>
      </c>
      <c r="H873">
        <v>167</v>
      </c>
      <c r="I873">
        <v>158</v>
      </c>
      <c r="J873">
        <v>74</v>
      </c>
      <c r="K873">
        <v>118</v>
      </c>
      <c r="L873">
        <f t="shared" si="93"/>
        <v>1.18</v>
      </c>
      <c r="M873">
        <v>10250</v>
      </c>
      <c r="N873">
        <f t="shared" si="94"/>
        <v>1025</v>
      </c>
      <c r="O873" s="4">
        <f t="shared" si="95"/>
        <v>868.64406779661022</v>
      </c>
      <c r="P873" t="s">
        <v>20</v>
      </c>
      <c r="Q873">
        <v>293</v>
      </c>
      <c r="R873">
        <f t="shared" si="96"/>
        <v>29.3</v>
      </c>
      <c r="S873">
        <v>25</v>
      </c>
      <c r="T873">
        <f>gym_members_exercise_tracking[[#This Row],[Water_Intake (liters)]]/10</f>
        <v>2.5</v>
      </c>
      <c r="U873">
        <v>3</v>
      </c>
      <c r="V873">
        <v>2</v>
      </c>
      <c r="W873">
        <v>1879</v>
      </c>
      <c r="X873">
        <f t="shared" si="97"/>
        <v>18.79</v>
      </c>
    </row>
    <row r="874" spans="1:24" x14ac:dyDescent="0.3">
      <c r="A874">
        <v>28</v>
      </c>
      <c r="B874">
        <v>873</v>
      </c>
      <c r="C874" t="s">
        <v>17</v>
      </c>
      <c r="D874">
        <v>630</v>
      </c>
      <c r="E874">
        <f t="shared" si="91"/>
        <v>63</v>
      </c>
      <c r="F874">
        <v>162</v>
      </c>
      <c r="G874">
        <f t="shared" si="92"/>
        <v>1.62</v>
      </c>
      <c r="H874">
        <v>196</v>
      </c>
      <c r="I874">
        <v>147</v>
      </c>
      <c r="J874">
        <v>55</v>
      </c>
      <c r="K874">
        <v>68</v>
      </c>
      <c r="L874">
        <f t="shared" si="93"/>
        <v>6.8</v>
      </c>
      <c r="M874">
        <v>5000</v>
      </c>
      <c r="N874">
        <f t="shared" si="94"/>
        <v>500</v>
      </c>
      <c r="O874" s="4">
        <f t="shared" si="95"/>
        <v>73.529411764705884</v>
      </c>
      <c r="P874" t="s">
        <v>20</v>
      </c>
      <c r="Q874">
        <v>317</v>
      </c>
      <c r="R874">
        <f t="shared" si="96"/>
        <v>31.7</v>
      </c>
      <c r="S874">
        <v>19</v>
      </c>
      <c r="T874">
        <f>gym_members_exercise_tracking[[#This Row],[Water_Intake (liters)]]/10</f>
        <v>1.9</v>
      </c>
      <c r="U874">
        <v>2</v>
      </c>
      <c r="V874">
        <v>1</v>
      </c>
      <c r="W874">
        <v>2401</v>
      </c>
      <c r="X874">
        <f t="shared" si="97"/>
        <v>24.01</v>
      </c>
    </row>
    <row r="875" spans="1:24" x14ac:dyDescent="0.3">
      <c r="A875">
        <v>25</v>
      </c>
      <c r="B875">
        <v>874</v>
      </c>
      <c r="C875" t="s">
        <v>17</v>
      </c>
      <c r="D875">
        <v>411</v>
      </c>
      <c r="E875">
        <f t="shared" si="91"/>
        <v>41.1</v>
      </c>
      <c r="F875">
        <v>167</v>
      </c>
      <c r="G875">
        <f t="shared" si="92"/>
        <v>1.67</v>
      </c>
      <c r="H875">
        <v>186</v>
      </c>
      <c r="I875">
        <v>138</v>
      </c>
      <c r="J875">
        <v>71</v>
      </c>
      <c r="K875">
        <v>103</v>
      </c>
      <c r="L875">
        <f t="shared" si="93"/>
        <v>1.03</v>
      </c>
      <c r="M875">
        <v>7110</v>
      </c>
      <c r="N875">
        <f t="shared" si="94"/>
        <v>711</v>
      </c>
      <c r="O875" s="4">
        <f t="shared" si="95"/>
        <v>690.29126213592235</v>
      </c>
      <c r="P875" t="s">
        <v>16</v>
      </c>
      <c r="Q875">
        <v>319</v>
      </c>
      <c r="R875">
        <f t="shared" si="96"/>
        <v>31.9</v>
      </c>
      <c r="S875">
        <v>24</v>
      </c>
      <c r="T875">
        <f>gym_members_exercise_tracking[[#This Row],[Water_Intake (liters)]]/10</f>
        <v>2.4</v>
      </c>
      <c r="U875">
        <v>3</v>
      </c>
      <c r="V875">
        <v>2</v>
      </c>
      <c r="W875">
        <v>1474</v>
      </c>
      <c r="X875">
        <f t="shared" si="97"/>
        <v>14.74</v>
      </c>
    </row>
    <row r="876" spans="1:24" x14ac:dyDescent="0.3">
      <c r="A876">
        <v>43</v>
      </c>
      <c r="B876">
        <v>875</v>
      </c>
      <c r="C876" t="s">
        <v>17</v>
      </c>
      <c r="D876">
        <v>405</v>
      </c>
      <c r="E876">
        <f t="shared" si="91"/>
        <v>40.5</v>
      </c>
      <c r="F876">
        <v>174</v>
      </c>
      <c r="G876">
        <f t="shared" si="92"/>
        <v>1.74</v>
      </c>
      <c r="H876">
        <v>187</v>
      </c>
      <c r="I876">
        <v>143</v>
      </c>
      <c r="J876">
        <v>51</v>
      </c>
      <c r="K876">
        <v>15</v>
      </c>
      <c r="L876">
        <f t="shared" si="93"/>
        <v>1.5</v>
      </c>
      <c r="M876">
        <v>9650</v>
      </c>
      <c r="N876">
        <f t="shared" si="94"/>
        <v>965</v>
      </c>
      <c r="O876" s="4">
        <f t="shared" si="95"/>
        <v>643.33333333333337</v>
      </c>
      <c r="P876" t="s">
        <v>18</v>
      </c>
      <c r="Q876">
        <v>329</v>
      </c>
      <c r="R876">
        <f t="shared" si="96"/>
        <v>32.9</v>
      </c>
      <c r="S876">
        <v>22</v>
      </c>
      <c r="T876">
        <f>gym_members_exercise_tracking[[#This Row],[Water_Intake (liters)]]/10</f>
        <v>2.2000000000000002</v>
      </c>
      <c r="U876">
        <v>3</v>
      </c>
      <c r="V876">
        <v>2</v>
      </c>
      <c r="W876">
        <v>1338</v>
      </c>
      <c r="X876">
        <f t="shared" si="97"/>
        <v>13.38</v>
      </c>
    </row>
    <row r="877" spans="1:24" x14ac:dyDescent="0.3">
      <c r="A877">
        <v>22</v>
      </c>
      <c r="B877">
        <v>876</v>
      </c>
      <c r="C877" t="s">
        <v>15</v>
      </c>
      <c r="D877">
        <v>710</v>
      </c>
      <c r="E877">
        <f t="shared" si="91"/>
        <v>71</v>
      </c>
      <c r="F877">
        <v>162</v>
      </c>
      <c r="G877">
        <f t="shared" si="92"/>
        <v>1.62</v>
      </c>
      <c r="H877">
        <v>199</v>
      </c>
      <c r="I877">
        <v>138</v>
      </c>
      <c r="J877">
        <v>68</v>
      </c>
      <c r="K877">
        <v>91</v>
      </c>
      <c r="L877">
        <f t="shared" si="93"/>
        <v>9.1</v>
      </c>
      <c r="M877">
        <v>6910</v>
      </c>
      <c r="N877">
        <f t="shared" si="94"/>
        <v>691</v>
      </c>
      <c r="O877" s="4">
        <f t="shared" si="95"/>
        <v>75.934065934065941</v>
      </c>
      <c r="P877" t="s">
        <v>18</v>
      </c>
      <c r="Q877">
        <v>212</v>
      </c>
      <c r="R877">
        <f t="shared" si="96"/>
        <v>21.2</v>
      </c>
      <c r="S877">
        <v>35</v>
      </c>
      <c r="T877">
        <f>gym_members_exercise_tracking[[#This Row],[Water_Intake (liters)]]/10</f>
        <v>3.5</v>
      </c>
      <c r="U877">
        <v>2</v>
      </c>
      <c r="V877">
        <v>1</v>
      </c>
      <c r="W877">
        <v>2705</v>
      </c>
      <c r="X877">
        <f t="shared" si="97"/>
        <v>27.05</v>
      </c>
    </row>
    <row r="878" spans="1:24" x14ac:dyDescent="0.3">
      <c r="A878">
        <v>23</v>
      </c>
      <c r="B878">
        <v>877</v>
      </c>
      <c r="C878" t="s">
        <v>17</v>
      </c>
      <c r="D878">
        <v>609</v>
      </c>
      <c r="E878">
        <f t="shared" si="91"/>
        <v>60.9</v>
      </c>
      <c r="F878">
        <v>162</v>
      </c>
      <c r="G878">
        <f t="shared" si="92"/>
        <v>1.62</v>
      </c>
      <c r="H878">
        <v>193</v>
      </c>
      <c r="I878">
        <v>168</v>
      </c>
      <c r="J878">
        <v>69</v>
      </c>
      <c r="K878">
        <v>159</v>
      </c>
      <c r="L878">
        <f t="shared" si="93"/>
        <v>1.59</v>
      </c>
      <c r="M878">
        <v>13360</v>
      </c>
      <c r="N878">
        <f t="shared" si="94"/>
        <v>1336</v>
      </c>
      <c r="O878" s="4">
        <f t="shared" si="95"/>
        <v>840.25157232704396</v>
      </c>
      <c r="P878" t="s">
        <v>19</v>
      </c>
      <c r="Q878">
        <v>168</v>
      </c>
      <c r="R878">
        <f t="shared" si="96"/>
        <v>16.8</v>
      </c>
      <c r="S878">
        <v>27</v>
      </c>
      <c r="T878">
        <f>gym_members_exercise_tracking[[#This Row],[Water_Intake (liters)]]/10</f>
        <v>2.7</v>
      </c>
      <c r="U878">
        <v>5</v>
      </c>
      <c r="V878">
        <v>3</v>
      </c>
      <c r="W878">
        <v>2321</v>
      </c>
      <c r="X878">
        <f t="shared" si="97"/>
        <v>23.21</v>
      </c>
    </row>
    <row r="879" spans="1:24" x14ac:dyDescent="0.3">
      <c r="A879">
        <v>43</v>
      </c>
      <c r="B879">
        <v>878</v>
      </c>
      <c r="C879" t="s">
        <v>17</v>
      </c>
      <c r="D879">
        <v>647</v>
      </c>
      <c r="E879">
        <f t="shared" si="91"/>
        <v>64.7</v>
      </c>
      <c r="F879">
        <v>166</v>
      </c>
      <c r="G879">
        <f t="shared" si="92"/>
        <v>1.66</v>
      </c>
      <c r="H879">
        <v>191</v>
      </c>
      <c r="I879">
        <v>132</v>
      </c>
      <c r="J879">
        <v>69</v>
      </c>
      <c r="K879">
        <v>188</v>
      </c>
      <c r="L879">
        <f t="shared" si="93"/>
        <v>1.88</v>
      </c>
      <c r="M879">
        <v>11170</v>
      </c>
      <c r="N879">
        <f t="shared" si="94"/>
        <v>1117</v>
      </c>
      <c r="O879" s="4">
        <f t="shared" si="95"/>
        <v>594.14893617021278</v>
      </c>
      <c r="P879" t="s">
        <v>16</v>
      </c>
      <c r="Q879">
        <v>198</v>
      </c>
      <c r="R879">
        <f t="shared" si="96"/>
        <v>19.8</v>
      </c>
      <c r="S879">
        <v>27</v>
      </c>
      <c r="T879">
        <f>gym_members_exercise_tracking[[#This Row],[Water_Intake (liters)]]/10</f>
        <v>2.7</v>
      </c>
      <c r="U879">
        <v>4</v>
      </c>
      <c r="V879">
        <v>3</v>
      </c>
      <c r="W879">
        <v>2348</v>
      </c>
      <c r="X879">
        <f t="shared" si="97"/>
        <v>23.48</v>
      </c>
    </row>
    <row r="880" spans="1:24" x14ac:dyDescent="0.3">
      <c r="A880">
        <v>21</v>
      </c>
      <c r="B880">
        <v>879</v>
      </c>
      <c r="C880" t="s">
        <v>17</v>
      </c>
      <c r="D880">
        <v>510</v>
      </c>
      <c r="E880">
        <f t="shared" si="91"/>
        <v>51</v>
      </c>
      <c r="F880">
        <v>171</v>
      </c>
      <c r="G880">
        <f t="shared" si="92"/>
        <v>1.71</v>
      </c>
      <c r="H880">
        <v>174</v>
      </c>
      <c r="I880">
        <v>132</v>
      </c>
      <c r="J880">
        <v>73</v>
      </c>
      <c r="K880">
        <v>107</v>
      </c>
      <c r="L880">
        <f t="shared" si="93"/>
        <v>1.07</v>
      </c>
      <c r="M880">
        <v>7060</v>
      </c>
      <c r="N880">
        <f t="shared" si="94"/>
        <v>706</v>
      </c>
      <c r="O880" s="4">
        <f t="shared" si="95"/>
        <v>659.81308411214945</v>
      </c>
      <c r="P880" t="s">
        <v>18</v>
      </c>
      <c r="Q880">
        <v>342</v>
      </c>
      <c r="R880">
        <f t="shared" si="96"/>
        <v>34.200000000000003</v>
      </c>
      <c r="S880">
        <v>22</v>
      </c>
      <c r="T880">
        <f>gym_members_exercise_tracking[[#This Row],[Water_Intake (liters)]]/10</f>
        <v>2.2000000000000002</v>
      </c>
      <c r="U880">
        <v>3</v>
      </c>
      <c r="V880">
        <v>2</v>
      </c>
      <c r="W880">
        <v>1744</v>
      </c>
      <c r="X880">
        <f t="shared" si="97"/>
        <v>17.440000000000001</v>
      </c>
    </row>
    <row r="881" spans="1:24" x14ac:dyDescent="0.3">
      <c r="A881">
        <v>36</v>
      </c>
      <c r="B881">
        <v>880</v>
      </c>
      <c r="C881" t="s">
        <v>17</v>
      </c>
      <c r="D881">
        <v>577</v>
      </c>
      <c r="E881">
        <f t="shared" si="91"/>
        <v>57.7</v>
      </c>
      <c r="F881">
        <v>177</v>
      </c>
      <c r="G881">
        <f t="shared" si="92"/>
        <v>1.77</v>
      </c>
      <c r="H881">
        <v>176</v>
      </c>
      <c r="I881">
        <v>147</v>
      </c>
      <c r="J881">
        <v>63</v>
      </c>
      <c r="K881">
        <v>165</v>
      </c>
      <c r="L881">
        <f t="shared" si="93"/>
        <v>1.65</v>
      </c>
      <c r="M881">
        <v>12130</v>
      </c>
      <c r="N881">
        <f t="shared" si="94"/>
        <v>1213</v>
      </c>
      <c r="O881" s="4">
        <f t="shared" si="95"/>
        <v>735.15151515151524</v>
      </c>
      <c r="P881" t="s">
        <v>20</v>
      </c>
      <c r="Q881">
        <v>194</v>
      </c>
      <c r="R881">
        <f t="shared" si="96"/>
        <v>19.399999999999999</v>
      </c>
      <c r="S881">
        <v>27</v>
      </c>
      <c r="T881">
        <f>gym_members_exercise_tracking[[#This Row],[Water_Intake (liters)]]/10</f>
        <v>2.7</v>
      </c>
      <c r="U881">
        <v>4</v>
      </c>
      <c r="V881">
        <v>3</v>
      </c>
      <c r="W881">
        <v>1842</v>
      </c>
      <c r="X881">
        <f t="shared" si="97"/>
        <v>18.420000000000002</v>
      </c>
    </row>
    <row r="882" spans="1:24" x14ac:dyDescent="0.3">
      <c r="A882">
        <v>37</v>
      </c>
      <c r="B882">
        <v>881</v>
      </c>
      <c r="C882" t="s">
        <v>15</v>
      </c>
      <c r="D882">
        <v>769</v>
      </c>
      <c r="E882">
        <f t="shared" si="91"/>
        <v>76.900000000000006</v>
      </c>
      <c r="F882">
        <v>182</v>
      </c>
      <c r="G882">
        <f t="shared" si="92"/>
        <v>1.82</v>
      </c>
      <c r="H882">
        <v>192</v>
      </c>
      <c r="I882">
        <v>121</v>
      </c>
      <c r="J882">
        <v>50</v>
      </c>
      <c r="K882">
        <v>149</v>
      </c>
      <c r="L882">
        <f t="shared" si="93"/>
        <v>1.49</v>
      </c>
      <c r="M882">
        <v>9920</v>
      </c>
      <c r="N882">
        <f t="shared" si="94"/>
        <v>992</v>
      </c>
      <c r="O882" s="4">
        <f t="shared" si="95"/>
        <v>665.77181208053696</v>
      </c>
      <c r="P882" t="s">
        <v>20</v>
      </c>
      <c r="Q882">
        <v>245</v>
      </c>
      <c r="R882">
        <f t="shared" si="96"/>
        <v>24.5</v>
      </c>
      <c r="S882">
        <v>28</v>
      </c>
      <c r="T882">
        <f>gym_members_exercise_tracking[[#This Row],[Water_Intake (liters)]]/10</f>
        <v>2.8</v>
      </c>
      <c r="U882">
        <v>4</v>
      </c>
      <c r="V882">
        <v>2</v>
      </c>
      <c r="W882">
        <v>2322</v>
      </c>
      <c r="X882">
        <f t="shared" si="97"/>
        <v>23.22</v>
      </c>
    </row>
    <row r="883" spans="1:24" x14ac:dyDescent="0.3">
      <c r="A883">
        <v>50</v>
      </c>
      <c r="B883">
        <v>882</v>
      </c>
      <c r="C883" t="s">
        <v>15</v>
      </c>
      <c r="D883">
        <v>805</v>
      </c>
      <c r="E883">
        <f t="shared" si="91"/>
        <v>80.5</v>
      </c>
      <c r="F883">
        <v>177</v>
      </c>
      <c r="G883">
        <f t="shared" si="92"/>
        <v>1.77</v>
      </c>
      <c r="H883">
        <v>175</v>
      </c>
      <c r="I883">
        <v>129</v>
      </c>
      <c r="J883">
        <v>59</v>
      </c>
      <c r="K883">
        <v>185</v>
      </c>
      <c r="L883">
        <f t="shared" si="93"/>
        <v>1.85</v>
      </c>
      <c r="M883">
        <v>11810</v>
      </c>
      <c r="N883">
        <f t="shared" si="94"/>
        <v>1181</v>
      </c>
      <c r="O883" s="4">
        <f t="shared" si="95"/>
        <v>638.37837837837833</v>
      </c>
      <c r="P883" t="s">
        <v>16</v>
      </c>
      <c r="Q883">
        <v>143</v>
      </c>
      <c r="R883">
        <f t="shared" si="96"/>
        <v>14.3</v>
      </c>
      <c r="S883">
        <v>35</v>
      </c>
      <c r="T883">
        <f>gym_members_exercise_tracking[[#This Row],[Water_Intake (liters)]]/10</f>
        <v>3.5</v>
      </c>
      <c r="U883">
        <v>4</v>
      </c>
      <c r="V883">
        <v>3</v>
      </c>
      <c r="W883">
        <v>257</v>
      </c>
      <c r="X883">
        <f t="shared" si="97"/>
        <v>25.7</v>
      </c>
    </row>
    <row r="884" spans="1:24" x14ac:dyDescent="0.3">
      <c r="A884">
        <v>37</v>
      </c>
      <c r="B884">
        <v>883</v>
      </c>
      <c r="C884" t="s">
        <v>17</v>
      </c>
      <c r="D884">
        <v>733</v>
      </c>
      <c r="E884">
        <f t="shared" si="91"/>
        <v>73.3</v>
      </c>
      <c r="F884">
        <v>174</v>
      </c>
      <c r="G884">
        <f t="shared" si="92"/>
        <v>1.74</v>
      </c>
      <c r="H884">
        <v>188</v>
      </c>
      <c r="I884">
        <v>141</v>
      </c>
      <c r="J884">
        <v>65</v>
      </c>
      <c r="K884">
        <v>103</v>
      </c>
      <c r="L884">
        <f t="shared" si="93"/>
        <v>1.03</v>
      </c>
      <c r="M884">
        <v>7260</v>
      </c>
      <c r="N884">
        <f t="shared" si="94"/>
        <v>726</v>
      </c>
      <c r="O884" s="4">
        <f t="shared" si="95"/>
        <v>704.85436893203882</v>
      </c>
      <c r="P884" t="s">
        <v>19</v>
      </c>
      <c r="Q884">
        <v>255</v>
      </c>
      <c r="R884">
        <f t="shared" si="96"/>
        <v>25.5</v>
      </c>
      <c r="S884">
        <v>24</v>
      </c>
      <c r="T884">
        <f>gym_members_exercise_tracking[[#This Row],[Water_Intake (liters)]]/10</f>
        <v>2.4</v>
      </c>
      <c r="U884">
        <v>3</v>
      </c>
      <c r="V884">
        <v>2</v>
      </c>
      <c r="W884">
        <v>2421</v>
      </c>
      <c r="X884">
        <f t="shared" si="97"/>
        <v>24.21</v>
      </c>
    </row>
    <row r="885" spans="1:24" x14ac:dyDescent="0.3">
      <c r="A885">
        <v>29</v>
      </c>
      <c r="B885">
        <v>884</v>
      </c>
      <c r="C885" t="s">
        <v>17</v>
      </c>
      <c r="D885">
        <v>490</v>
      </c>
      <c r="E885">
        <f t="shared" si="91"/>
        <v>49</v>
      </c>
      <c r="F885">
        <v>157</v>
      </c>
      <c r="G885">
        <f t="shared" si="92"/>
        <v>1.57</v>
      </c>
      <c r="H885">
        <v>168</v>
      </c>
      <c r="I885">
        <v>132</v>
      </c>
      <c r="J885">
        <v>53</v>
      </c>
      <c r="K885">
        <v>133</v>
      </c>
      <c r="L885">
        <f t="shared" si="93"/>
        <v>1.33</v>
      </c>
      <c r="M885">
        <v>8780</v>
      </c>
      <c r="N885">
        <f t="shared" si="94"/>
        <v>878</v>
      </c>
      <c r="O885" s="4">
        <f t="shared" si="95"/>
        <v>660.1503759398496</v>
      </c>
      <c r="P885" t="s">
        <v>16</v>
      </c>
      <c r="Q885">
        <v>265</v>
      </c>
      <c r="R885">
        <f t="shared" si="96"/>
        <v>26.5</v>
      </c>
      <c r="S885">
        <v>26</v>
      </c>
      <c r="T885">
        <f>gym_members_exercise_tracking[[#This Row],[Water_Intake (liters)]]/10</f>
        <v>2.6</v>
      </c>
      <c r="U885">
        <v>3</v>
      </c>
      <c r="V885">
        <v>2</v>
      </c>
      <c r="W885">
        <v>1988</v>
      </c>
      <c r="X885">
        <f t="shared" si="97"/>
        <v>19.88</v>
      </c>
    </row>
    <row r="886" spans="1:24" x14ac:dyDescent="0.3">
      <c r="A886">
        <v>18</v>
      </c>
      <c r="B886">
        <v>885</v>
      </c>
      <c r="C886" t="s">
        <v>15</v>
      </c>
      <c r="D886">
        <v>1145</v>
      </c>
      <c r="E886">
        <f t="shared" si="91"/>
        <v>114.5</v>
      </c>
      <c r="F886">
        <v>197</v>
      </c>
      <c r="G886">
        <f t="shared" si="92"/>
        <v>1.97</v>
      </c>
      <c r="H886">
        <v>192</v>
      </c>
      <c r="I886">
        <v>128</v>
      </c>
      <c r="J886">
        <v>60</v>
      </c>
      <c r="K886">
        <v>103</v>
      </c>
      <c r="L886">
        <f t="shared" si="93"/>
        <v>1.03</v>
      </c>
      <c r="M886">
        <v>7250</v>
      </c>
      <c r="N886">
        <f t="shared" si="94"/>
        <v>725</v>
      </c>
      <c r="O886" s="4">
        <f t="shared" si="95"/>
        <v>703.88349514563106</v>
      </c>
      <c r="P886" t="s">
        <v>19</v>
      </c>
      <c r="Q886">
        <v>241</v>
      </c>
      <c r="R886">
        <f t="shared" si="96"/>
        <v>24.1</v>
      </c>
      <c r="S886">
        <v>26</v>
      </c>
      <c r="T886">
        <f>gym_members_exercise_tracking[[#This Row],[Water_Intake (liters)]]/10</f>
        <v>2.6</v>
      </c>
      <c r="U886">
        <v>3</v>
      </c>
      <c r="V886">
        <v>1</v>
      </c>
      <c r="W886">
        <v>295</v>
      </c>
      <c r="X886">
        <f t="shared" si="97"/>
        <v>29.5</v>
      </c>
    </row>
    <row r="887" spans="1:24" x14ac:dyDescent="0.3">
      <c r="A887">
        <v>43</v>
      </c>
      <c r="B887">
        <v>886</v>
      </c>
      <c r="C887" t="s">
        <v>15</v>
      </c>
      <c r="D887">
        <v>810</v>
      </c>
      <c r="E887">
        <f t="shared" si="91"/>
        <v>81</v>
      </c>
      <c r="F887">
        <v>178</v>
      </c>
      <c r="G887">
        <f t="shared" si="92"/>
        <v>1.78</v>
      </c>
      <c r="H887">
        <v>188</v>
      </c>
      <c r="I887">
        <v>152</v>
      </c>
      <c r="J887">
        <v>65</v>
      </c>
      <c r="K887">
        <v>158</v>
      </c>
      <c r="L887">
        <f t="shared" si="93"/>
        <v>1.58</v>
      </c>
      <c r="M887">
        <v>11890</v>
      </c>
      <c r="N887">
        <f t="shared" si="94"/>
        <v>1189</v>
      </c>
      <c r="O887" s="4">
        <f t="shared" si="95"/>
        <v>752.5316455696202</v>
      </c>
      <c r="P887" t="s">
        <v>16</v>
      </c>
      <c r="Q887">
        <v>124</v>
      </c>
      <c r="R887">
        <f t="shared" si="96"/>
        <v>12.4</v>
      </c>
      <c r="S887">
        <v>35</v>
      </c>
      <c r="T887">
        <f>gym_members_exercise_tracking[[#This Row],[Water_Intake (liters)]]/10</f>
        <v>3.5</v>
      </c>
      <c r="U887">
        <v>5</v>
      </c>
      <c r="V887">
        <v>3</v>
      </c>
      <c r="W887">
        <v>2556</v>
      </c>
      <c r="X887">
        <f t="shared" si="97"/>
        <v>25.56</v>
      </c>
    </row>
    <row r="888" spans="1:24" x14ac:dyDescent="0.3">
      <c r="A888">
        <v>31</v>
      </c>
      <c r="B888">
        <v>887</v>
      </c>
      <c r="C888" t="s">
        <v>17</v>
      </c>
      <c r="D888">
        <v>535</v>
      </c>
      <c r="E888">
        <f t="shared" si="91"/>
        <v>53.5</v>
      </c>
      <c r="F888">
        <v>176</v>
      </c>
      <c r="G888">
        <f t="shared" si="92"/>
        <v>1.76</v>
      </c>
      <c r="H888">
        <v>172</v>
      </c>
      <c r="I888">
        <v>133</v>
      </c>
      <c r="J888">
        <v>69</v>
      </c>
      <c r="K888">
        <v>122</v>
      </c>
      <c r="L888">
        <f t="shared" si="93"/>
        <v>1.22</v>
      </c>
      <c r="M888">
        <v>8110</v>
      </c>
      <c r="N888">
        <f t="shared" si="94"/>
        <v>811</v>
      </c>
      <c r="O888" s="4">
        <f t="shared" si="95"/>
        <v>664.7540983606558</v>
      </c>
      <c r="P888" t="s">
        <v>20</v>
      </c>
      <c r="Q888">
        <v>276</v>
      </c>
      <c r="R888">
        <f t="shared" si="96"/>
        <v>27.6</v>
      </c>
      <c r="S888">
        <v>18</v>
      </c>
      <c r="T888">
        <f>gym_members_exercise_tracking[[#This Row],[Water_Intake (liters)]]/10</f>
        <v>1.8</v>
      </c>
      <c r="U888">
        <v>4</v>
      </c>
      <c r="V888">
        <v>2</v>
      </c>
      <c r="W888">
        <v>1727</v>
      </c>
      <c r="X888">
        <f t="shared" si="97"/>
        <v>17.27</v>
      </c>
    </row>
    <row r="889" spans="1:24" x14ac:dyDescent="0.3">
      <c r="A889">
        <v>55</v>
      </c>
      <c r="B889">
        <v>888</v>
      </c>
      <c r="C889" t="s">
        <v>15</v>
      </c>
      <c r="D889">
        <v>521</v>
      </c>
      <c r="E889">
        <f t="shared" si="91"/>
        <v>52.1</v>
      </c>
      <c r="F889">
        <v>168</v>
      </c>
      <c r="G889">
        <f t="shared" si="92"/>
        <v>1.68</v>
      </c>
      <c r="H889">
        <v>180</v>
      </c>
      <c r="I889">
        <v>167</v>
      </c>
      <c r="J889">
        <v>50</v>
      </c>
      <c r="K889">
        <v>77</v>
      </c>
      <c r="L889">
        <f t="shared" si="93"/>
        <v>7.7</v>
      </c>
      <c r="M889">
        <v>6370</v>
      </c>
      <c r="N889">
        <f t="shared" si="94"/>
        <v>637</v>
      </c>
      <c r="O889" s="4">
        <f t="shared" si="95"/>
        <v>82.72727272727272</v>
      </c>
      <c r="P889" t="s">
        <v>16</v>
      </c>
      <c r="Q889">
        <v>236</v>
      </c>
      <c r="R889">
        <f t="shared" si="96"/>
        <v>23.6</v>
      </c>
      <c r="S889">
        <v>30</v>
      </c>
      <c r="T889">
        <f>gym_members_exercise_tracking[[#This Row],[Water_Intake (liters)]]/10</f>
        <v>3</v>
      </c>
      <c r="U889">
        <v>3</v>
      </c>
      <c r="V889">
        <v>1</v>
      </c>
      <c r="W889">
        <v>1846</v>
      </c>
      <c r="X889">
        <f t="shared" si="97"/>
        <v>18.46</v>
      </c>
    </row>
    <row r="890" spans="1:24" x14ac:dyDescent="0.3">
      <c r="A890">
        <v>54</v>
      </c>
      <c r="B890">
        <v>889</v>
      </c>
      <c r="C890" t="s">
        <v>17</v>
      </c>
      <c r="D890">
        <v>701</v>
      </c>
      <c r="E890">
        <f t="shared" si="91"/>
        <v>70.099999999999994</v>
      </c>
      <c r="F890">
        <v>152</v>
      </c>
      <c r="G890">
        <f t="shared" si="92"/>
        <v>1.52</v>
      </c>
      <c r="H890">
        <v>180</v>
      </c>
      <c r="I890">
        <v>139</v>
      </c>
      <c r="J890">
        <v>65</v>
      </c>
      <c r="K890">
        <v>76</v>
      </c>
      <c r="L890">
        <f t="shared" si="93"/>
        <v>7.6</v>
      </c>
      <c r="M890">
        <v>4750</v>
      </c>
      <c r="N890">
        <f t="shared" si="94"/>
        <v>475</v>
      </c>
      <c r="O890" s="4">
        <f t="shared" si="95"/>
        <v>62.5</v>
      </c>
      <c r="P890" t="s">
        <v>18</v>
      </c>
      <c r="Q890">
        <v>266</v>
      </c>
      <c r="R890">
        <f t="shared" si="96"/>
        <v>26.6</v>
      </c>
      <c r="S890">
        <v>21</v>
      </c>
      <c r="T890">
        <f>gym_members_exercise_tracking[[#This Row],[Water_Intake (liters)]]/10</f>
        <v>2.1</v>
      </c>
      <c r="U890">
        <v>2</v>
      </c>
      <c r="V890">
        <v>1</v>
      </c>
      <c r="W890">
        <v>3034</v>
      </c>
      <c r="X890">
        <f t="shared" si="97"/>
        <v>30.34</v>
      </c>
    </row>
    <row r="891" spans="1:24" x14ac:dyDescent="0.3">
      <c r="A891">
        <v>28</v>
      </c>
      <c r="B891">
        <v>890</v>
      </c>
      <c r="C891" t="s">
        <v>15</v>
      </c>
      <c r="D891">
        <v>869</v>
      </c>
      <c r="E891">
        <f t="shared" si="91"/>
        <v>86.9</v>
      </c>
      <c r="F891">
        <v>178</v>
      </c>
      <c r="G891">
        <f t="shared" si="92"/>
        <v>1.78</v>
      </c>
      <c r="H891">
        <v>164</v>
      </c>
      <c r="I891">
        <v>134</v>
      </c>
      <c r="J891">
        <v>68</v>
      </c>
      <c r="K891">
        <v>129</v>
      </c>
      <c r="L891">
        <f t="shared" si="93"/>
        <v>1.29</v>
      </c>
      <c r="M891">
        <v>9510</v>
      </c>
      <c r="N891">
        <f t="shared" si="94"/>
        <v>951</v>
      </c>
      <c r="O891" s="4">
        <f t="shared" si="95"/>
        <v>737.20930232558135</v>
      </c>
      <c r="P891" t="s">
        <v>18</v>
      </c>
      <c r="Q891">
        <v>249</v>
      </c>
      <c r="R891">
        <f t="shared" si="96"/>
        <v>24.9</v>
      </c>
      <c r="S891">
        <v>37</v>
      </c>
      <c r="T891">
        <f>gym_members_exercise_tracking[[#This Row],[Water_Intake (liters)]]/10</f>
        <v>3.7</v>
      </c>
      <c r="U891">
        <v>4</v>
      </c>
      <c r="V891">
        <v>2</v>
      </c>
      <c r="W891">
        <v>2743</v>
      </c>
      <c r="X891">
        <f t="shared" si="97"/>
        <v>27.43</v>
      </c>
    </row>
    <row r="892" spans="1:24" x14ac:dyDescent="0.3">
      <c r="A892">
        <v>53</v>
      </c>
      <c r="B892">
        <v>891</v>
      </c>
      <c r="C892" t="s">
        <v>15</v>
      </c>
      <c r="D892">
        <v>734</v>
      </c>
      <c r="E892">
        <f t="shared" si="91"/>
        <v>73.400000000000006</v>
      </c>
      <c r="F892">
        <v>176</v>
      </c>
      <c r="G892">
        <f t="shared" si="92"/>
        <v>1.76</v>
      </c>
      <c r="H892">
        <v>169</v>
      </c>
      <c r="I892">
        <v>151</v>
      </c>
      <c r="J892">
        <v>70</v>
      </c>
      <c r="K892">
        <v>109</v>
      </c>
      <c r="L892">
        <f t="shared" si="93"/>
        <v>1.0900000000000001</v>
      </c>
      <c r="M892">
        <v>8150</v>
      </c>
      <c r="N892">
        <f t="shared" si="94"/>
        <v>815</v>
      </c>
      <c r="O892" s="4">
        <f t="shared" si="95"/>
        <v>747.70642201834858</v>
      </c>
      <c r="P892" t="s">
        <v>16</v>
      </c>
      <c r="Q892">
        <v>279</v>
      </c>
      <c r="R892">
        <f t="shared" si="96"/>
        <v>27.9</v>
      </c>
      <c r="S892">
        <v>28</v>
      </c>
      <c r="T892">
        <f>gym_members_exercise_tracking[[#This Row],[Water_Intake (liters)]]/10</f>
        <v>2.8</v>
      </c>
      <c r="U892">
        <v>3</v>
      </c>
      <c r="V892">
        <v>2</v>
      </c>
      <c r="W892">
        <v>237</v>
      </c>
      <c r="X892">
        <f t="shared" si="97"/>
        <v>23.7</v>
      </c>
    </row>
    <row r="893" spans="1:24" x14ac:dyDescent="0.3">
      <c r="A893">
        <v>30</v>
      </c>
      <c r="B893">
        <v>892</v>
      </c>
      <c r="C893" t="s">
        <v>15</v>
      </c>
      <c r="D893">
        <v>900</v>
      </c>
      <c r="E893">
        <f t="shared" si="91"/>
        <v>90</v>
      </c>
      <c r="F893">
        <v>166</v>
      </c>
      <c r="G893">
        <f t="shared" si="92"/>
        <v>1.66</v>
      </c>
      <c r="H893">
        <v>165</v>
      </c>
      <c r="I893">
        <v>152</v>
      </c>
      <c r="J893">
        <v>71</v>
      </c>
      <c r="K893">
        <v>132</v>
      </c>
      <c r="L893">
        <f t="shared" si="93"/>
        <v>1.32</v>
      </c>
      <c r="M893">
        <v>11040</v>
      </c>
      <c r="N893">
        <f t="shared" si="94"/>
        <v>1104</v>
      </c>
      <c r="O893" s="4">
        <f t="shared" si="95"/>
        <v>836.36363636363637</v>
      </c>
      <c r="P893" t="s">
        <v>19</v>
      </c>
      <c r="Q893">
        <v>266</v>
      </c>
      <c r="R893">
        <f t="shared" si="96"/>
        <v>26.6</v>
      </c>
      <c r="S893">
        <v>21</v>
      </c>
      <c r="T893">
        <f>gym_members_exercise_tracking[[#This Row],[Water_Intake (liters)]]/10</f>
        <v>2.1</v>
      </c>
      <c r="U893">
        <v>4</v>
      </c>
      <c r="V893">
        <v>2</v>
      </c>
      <c r="W893">
        <v>3266</v>
      </c>
      <c r="X893">
        <f t="shared" si="97"/>
        <v>32.659999999999997</v>
      </c>
    </row>
    <row r="894" spans="1:24" x14ac:dyDescent="0.3">
      <c r="A894">
        <v>20</v>
      </c>
      <c r="B894">
        <v>893</v>
      </c>
      <c r="C894" t="s">
        <v>15</v>
      </c>
      <c r="D894">
        <v>857</v>
      </c>
      <c r="E894">
        <f t="shared" si="91"/>
        <v>85.7</v>
      </c>
      <c r="F894">
        <v>192</v>
      </c>
      <c r="G894">
        <f t="shared" si="92"/>
        <v>1.92</v>
      </c>
      <c r="H894">
        <v>172</v>
      </c>
      <c r="I894">
        <v>136</v>
      </c>
      <c r="J894">
        <v>58</v>
      </c>
      <c r="K894">
        <v>172</v>
      </c>
      <c r="L894">
        <f t="shared" si="93"/>
        <v>1.72</v>
      </c>
      <c r="M894">
        <v>12870</v>
      </c>
      <c r="N894">
        <f t="shared" si="94"/>
        <v>1287</v>
      </c>
      <c r="O894" s="4">
        <f t="shared" si="95"/>
        <v>748.25581395348843</v>
      </c>
      <c r="P894" t="s">
        <v>19</v>
      </c>
      <c r="Q894">
        <v>105</v>
      </c>
      <c r="R894">
        <f t="shared" si="96"/>
        <v>10.5</v>
      </c>
      <c r="S894">
        <v>35</v>
      </c>
      <c r="T894">
        <f>gym_members_exercise_tracking[[#This Row],[Water_Intake (liters)]]/10</f>
        <v>3.5</v>
      </c>
      <c r="U894">
        <v>5</v>
      </c>
      <c r="V894">
        <v>3</v>
      </c>
      <c r="W894">
        <v>2325</v>
      </c>
      <c r="X894">
        <f t="shared" si="97"/>
        <v>23.25</v>
      </c>
    </row>
    <row r="895" spans="1:24" x14ac:dyDescent="0.3">
      <c r="A895">
        <v>50</v>
      </c>
      <c r="B895">
        <v>894</v>
      </c>
      <c r="C895" t="s">
        <v>17</v>
      </c>
      <c r="D895">
        <v>704</v>
      </c>
      <c r="E895">
        <f t="shared" si="91"/>
        <v>70.400000000000006</v>
      </c>
      <c r="F895">
        <v>155</v>
      </c>
      <c r="G895">
        <f t="shared" si="92"/>
        <v>1.55</v>
      </c>
      <c r="H895">
        <v>160</v>
      </c>
      <c r="I895">
        <v>143</v>
      </c>
      <c r="J895">
        <v>58</v>
      </c>
      <c r="K895">
        <v>73</v>
      </c>
      <c r="L895">
        <f t="shared" si="93"/>
        <v>7.3</v>
      </c>
      <c r="M895">
        <v>4700</v>
      </c>
      <c r="N895">
        <f t="shared" si="94"/>
        <v>470</v>
      </c>
      <c r="O895" s="4">
        <f t="shared" si="95"/>
        <v>64.38356164383562</v>
      </c>
      <c r="P895" t="s">
        <v>20</v>
      </c>
      <c r="Q895">
        <v>299</v>
      </c>
      <c r="R895">
        <f t="shared" si="96"/>
        <v>29.9</v>
      </c>
      <c r="S895">
        <v>27</v>
      </c>
      <c r="T895">
        <f>gym_members_exercise_tracking[[#This Row],[Water_Intake (liters)]]/10</f>
        <v>2.7</v>
      </c>
      <c r="U895">
        <v>2</v>
      </c>
      <c r="V895">
        <v>1</v>
      </c>
      <c r="W895">
        <v>293</v>
      </c>
      <c r="X895">
        <f t="shared" si="97"/>
        <v>29.3</v>
      </c>
    </row>
    <row r="896" spans="1:24" x14ac:dyDescent="0.3">
      <c r="A896">
        <v>23</v>
      </c>
      <c r="B896">
        <v>895</v>
      </c>
      <c r="C896" t="s">
        <v>15</v>
      </c>
      <c r="D896">
        <v>577</v>
      </c>
      <c r="E896">
        <f t="shared" si="91"/>
        <v>57.7</v>
      </c>
      <c r="F896">
        <v>171</v>
      </c>
      <c r="G896">
        <f t="shared" si="92"/>
        <v>1.71</v>
      </c>
      <c r="H896">
        <v>179</v>
      </c>
      <c r="I896">
        <v>149</v>
      </c>
      <c r="J896">
        <v>58</v>
      </c>
      <c r="K896">
        <v>115</v>
      </c>
      <c r="L896">
        <f t="shared" si="93"/>
        <v>1.1499999999999999</v>
      </c>
      <c r="M896">
        <v>9420</v>
      </c>
      <c r="N896">
        <f t="shared" si="94"/>
        <v>942</v>
      </c>
      <c r="O896" s="4">
        <f t="shared" si="95"/>
        <v>819.13043478260875</v>
      </c>
      <c r="P896" t="s">
        <v>20</v>
      </c>
      <c r="Q896">
        <v>270</v>
      </c>
      <c r="R896">
        <f t="shared" si="96"/>
        <v>27</v>
      </c>
      <c r="S896">
        <v>34</v>
      </c>
      <c r="T896">
        <f>gym_members_exercise_tracking[[#This Row],[Water_Intake (liters)]]/10</f>
        <v>3.4</v>
      </c>
      <c r="U896">
        <v>3</v>
      </c>
      <c r="V896">
        <v>2</v>
      </c>
      <c r="W896">
        <v>1973</v>
      </c>
      <c r="X896">
        <f t="shared" si="97"/>
        <v>19.73</v>
      </c>
    </row>
    <row r="897" spans="1:24" x14ac:dyDescent="0.3">
      <c r="A897">
        <v>27</v>
      </c>
      <c r="B897">
        <v>896</v>
      </c>
      <c r="C897" t="s">
        <v>15</v>
      </c>
      <c r="D897">
        <v>757</v>
      </c>
      <c r="E897">
        <f t="shared" si="91"/>
        <v>75.7</v>
      </c>
      <c r="F897">
        <v>176</v>
      </c>
      <c r="G897">
        <f t="shared" si="92"/>
        <v>1.76</v>
      </c>
      <c r="H897">
        <v>167</v>
      </c>
      <c r="I897">
        <v>132</v>
      </c>
      <c r="J897">
        <v>66</v>
      </c>
      <c r="K897">
        <v>68</v>
      </c>
      <c r="L897">
        <f t="shared" si="93"/>
        <v>6.8</v>
      </c>
      <c r="M897">
        <v>4940</v>
      </c>
      <c r="N897">
        <f t="shared" si="94"/>
        <v>494</v>
      </c>
      <c r="O897" s="4">
        <f t="shared" si="95"/>
        <v>72.64705882352942</v>
      </c>
      <c r="P897" t="s">
        <v>19</v>
      </c>
      <c r="Q897">
        <v>253</v>
      </c>
      <c r="R897">
        <f t="shared" si="96"/>
        <v>25.3</v>
      </c>
      <c r="S897">
        <v>23</v>
      </c>
      <c r="T897">
        <f>gym_members_exercise_tracking[[#This Row],[Water_Intake (liters)]]/10</f>
        <v>2.2999999999999998</v>
      </c>
      <c r="U897">
        <v>3</v>
      </c>
      <c r="V897">
        <v>1</v>
      </c>
      <c r="W897">
        <v>2444</v>
      </c>
      <c r="X897">
        <f t="shared" si="97"/>
        <v>24.44</v>
      </c>
    </row>
    <row r="898" spans="1:24" x14ac:dyDescent="0.3">
      <c r="A898">
        <v>22</v>
      </c>
      <c r="B898">
        <v>897</v>
      </c>
      <c r="C898" t="s">
        <v>17</v>
      </c>
      <c r="D898">
        <v>618</v>
      </c>
      <c r="E898">
        <f t="shared" si="91"/>
        <v>61.8</v>
      </c>
      <c r="F898">
        <v>152</v>
      </c>
      <c r="G898">
        <f t="shared" si="92"/>
        <v>1.52</v>
      </c>
      <c r="H898">
        <v>169</v>
      </c>
      <c r="I898">
        <v>166</v>
      </c>
      <c r="J898">
        <v>61</v>
      </c>
      <c r="K898">
        <v>183</v>
      </c>
      <c r="L898">
        <f t="shared" si="93"/>
        <v>1.83</v>
      </c>
      <c r="M898">
        <v>15190</v>
      </c>
      <c r="N898">
        <f t="shared" si="94"/>
        <v>1519</v>
      </c>
      <c r="O898" s="4">
        <f t="shared" si="95"/>
        <v>830.05464480874309</v>
      </c>
      <c r="P898" t="s">
        <v>16</v>
      </c>
      <c r="Q898">
        <v>170</v>
      </c>
      <c r="R898">
        <f t="shared" si="96"/>
        <v>17</v>
      </c>
      <c r="S898">
        <v>27</v>
      </c>
      <c r="T898">
        <f>gym_members_exercise_tracking[[#This Row],[Water_Intake (liters)]]/10</f>
        <v>2.7</v>
      </c>
      <c r="U898">
        <v>5</v>
      </c>
      <c r="V898">
        <v>3</v>
      </c>
      <c r="W898">
        <v>2675</v>
      </c>
      <c r="X898">
        <f t="shared" si="97"/>
        <v>26.75</v>
      </c>
    </row>
    <row r="899" spans="1:24" x14ac:dyDescent="0.3">
      <c r="A899">
        <v>40</v>
      </c>
      <c r="B899">
        <v>898</v>
      </c>
      <c r="C899" t="s">
        <v>15</v>
      </c>
      <c r="D899">
        <v>803</v>
      </c>
      <c r="E899">
        <f t="shared" ref="E899:E962" si="98">IF(LEN($D899)=4, $D899/10, IF(LEN($D899)=3, $D899/10, IF(LEN($D899)=2, $D899 &amp; ".0", $D899)))</f>
        <v>80.3</v>
      </c>
      <c r="F899">
        <v>176</v>
      </c>
      <c r="G899">
        <f t="shared" ref="G899:G962" si="99">IF(LEN(F899)=3, F899/100, IF(LEN(F899)=2, (F899*10)/100, ""))</f>
        <v>1.76</v>
      </c>
      <c r="H899">
        <v>168</v>
      </c>
      <c r="I899">
        <v>167</v>
      </c>
      <c r="J899">
        <v>74</v>
      </c>
      <c r="K899">
        <v>163</v>
      </c>
      <c r="L899">
        <f t="shared" ref="L899:L962" si="100">IF(LEN(K899)=3, K899/100, IF(LEN(K899)=2, (K899*10)/100, ""))</f>
        <v>1.63</v>
      </c>
      <c r="M899">
        <v>14970</v>
      </c>
      <c r="N899">
        <f t="shared" ref="N899:N962" si="101">M899/10</f>
        <v>1497</v>
      </c>
      <c r="O899" s="4">
        <f t="shared" ref="O899:O962" si="102">$N899/$L899</f>
        <v>918.40490797546022</v>
      </c>
      <c r="P899" t="s">
        <v>20</v>
      </c>
      <c r="Q899">
        <v>131</v>
      </c>
      <c r="R899">
        <f t="shared" ref="R899:R962" si="103">IF(LEN(Q899)=3, Q899/10, IF(LEN(Q899)=2, (Q899*10)/1, ""))</f>
        <v>13.1</v>
      </c>
      <c r="S899">
        <v>35</v>
      </c>
      <c r="T899">
        <f>gym_members_exercise_tracking[[#This Row],[Water_Intake (liters)]]/10</f>
        <v>3.5</v>
      </c>
      <c r="U899">
        <v>5</v>
      </c>
      <c r="V899">
        <v>3</v>
      </c>
      <c r="W899">
        <v>2592</v>
      </c>
      <c r="X899">
        <f t="shared" ref="X899:X962" si="104">IF(LEN($W899)=4, $W899/100, IF(LEN($W899)=3, $W899/10, $W899))</f>
        <v>25.92</v>
      </c>
    </row>
    <row r="900" spans="1:24" x14ac:dyDescent="0.3">
      <c r="A900">
        <v>27</v>
      </c>
      <c r="B900">
        <v>899</v>
      </c>
      <c r="C900" t="s">
        <v>15</v>
      </c>
      <c r="D900">
        <v>1043</v>
      </c>
      <c r="E900">
        <f t="shared" si="98"/>
        <v>104.3</v>
      </c>
      <c r="F900">
        <v>168</v>
      </c>
      <c r="G900">
        <f t="shared" si="99"/>
        <v>1.68</v>
      </c>
      <c r="H900">
        <v>162</v>
      </c>
      <c r="I900">
        <v>135</v>
      </c>
      <c r="J900">
        <v>62</v>
      </c>
      <c r="K900">
        <v>128</v>
      </c>
      <c r="L900">
        <f t="shared" si="100"/>
        <v>1.28</v>
      </c>
      <c r="M900">
        <v>9500</v>
      </c>
      <c r="N900">
        <f t="shared" si="101"/>
        <v>950</v>
      </c>
      <c r="O900" s="4">
        <f t="shared" si="102"/>
        <v>742.1875</v>
      </c>
      <c r="P900" t="s">
        <v>19</v>
      </c>
      <c r="Q900">
        <v>297</v>
      </c>
      <c r="R900">
        <f t="shared" si="103"/>
        <v>29.7</v>
      </c>
      <c r="S900">
        <v>35</v>
      </c>
      <c r="T900">
        <f>gym_members_exercise_tracking[[#This Row],[Water_Intake (liters)]]/10</f>
        <v>3.5</v>
      </c>
      <c r="U900">
        <v>3</v>
      </c>
      <c r="V900">
        <v>2</v>
      </c>
      <c r="W900">
        <v>3695</v>
      </c>
      <c r="X900">
        <f t="shared" si="104"/>
        <v>36.950000000000003</v>
      </c>
    </row>
    <row r="901" spans="1:24" x14ac:dyDescent="0.3">
      <c r="A901">
        <v>19</v>
      </c>
      <c r="B901">
        <v>900</v>
      </c>
      <c r="C901" t="s">
        <v>17</v>
      </c>
      <c r="D901">
        <v>657</v>
      </c>
      <c r="E901">
        <f t="shared" si="98"/>
        <v>65.7</v>
      </c>
      <c r="F901">
        <v>158</v>
      </c>
      <c r="G901">
        <f t="shared" si="99"/>
        <v>1.58</v>
      </c>
      <c r="H901">
        <v>170</v>
      </c>
      <c r="I901">
        <v>121</v>
      </c>
      <c r="J901">
        <v>57</v>
      </c>
      <c r="K901">
        <v>146</v>
      </c>
      <c r="L901">
        <f t="shared" si="100"/>
        <v>1.46</v>
      </c>
      <c r="M901">
        <v>8830</v>
      </c>
      <c r="N901">
        <f t="shared" si="101"/>
        <v>883</v>
      </c>
      <c r="O901" s="4">
        <f t="shared" si="102"/>
        <v>604.79452054794524</v>
      </c>
      <c r="P901" t="s">
        <v>19</v>
      </c>
      <c r="Q901">
        <v>259</v>
      </c>
      <c r="R901">
        <f t="shared" si="103"/>
        <v>25.9</v>
      </c>
      <c r="S901">
        <v>19</v>
      </c>
      <c r="T901">
        <f>gym_members_exercise_tracking[[#This Row],[Water_Intake (liters)]]/10</f>
        <v>1.9</v>
      </c>
      <c r="U901">
        <v>3</v>
      </c>
      <c r="V901">
        <v>2</v>
      </c>
      <c r="W901">
        <v>2632</v>
      </c>
      <c r="X901">
        <f t="shared" si="104"/>
        <v>26.32</v>
      </c>
    </row>
    <row r="902" spans="1:24" x14ac:dyDescent="0.3">
      <c r="A902">
        <v>30</v>
      </c>
      <c r="B902">
        <v>901</v>
      </c>
      <c r="C902" t="s">
        <v>15</v>
      </c>
      <c r="D902">
        <v>1203</v>
      </c>
      <c r="E902">
        <f t="shared" si="98"/>
        <v>120.3</v>
      </c>
      <c r="F902">
        <v>196</v>
      </c>
      <c r="G902">
        <f t="shared" si="99"/>
        <v>1.96</v>
      </c>
      <c r="H902">
        <v>171</v>
      </c>
      <c r="I902">
        <v>136</v>
      </c>
      <c r="J902">
        <v>65</v>
      </c>
      <c r="K902">
        <v>66</v>
      </c>
      <c r="L902">
        <f t="shared" si="100"/>
        <v>6.6</v>
      </c>
      <c r="M902">
        <v>4940</v>
      </c>
      <c r="N902">
        <f t="shared" si="101"/>
        <v>494</v>
      </c>
      <c r="O902" s="4">
        <f t="shared" si="102"/>
        <v>74.848484848484858</v>
      </c>
      <c r="P902" t="s">
        <v>16</v>
      </c>
      <c r="Q902">
        <v>239</v>
      </c>
      <c r="R902">
        <f t="shared" si="103"/>
        <v>23.9</v>
      </c>
      <c r="S902">
        <v>26</v>
      </c>
      <c r="T902">
        <f>gym_members_exercise_tracking[[#This Row],[Water_Intake (liters)]]/10</f>
        <v>2.6</v>
      </c>
      <c r="U902">
        <v>2</v>
      </c>
      <c r="V902">
        <v>1</v>
      </c>
      <c r="W902">
        <v>3132</v>
      </c>
      <c r="X902">
        <f t="shared" si="104"/>
        <v>31.32</v>
      </c>
    </row>
    <row r="903" spans="1:24" x14ac:dyDescent="0.3">
      <c r="A903">
        <v>57</v>
      </c>
      <c r="B903">
        <v>902</v>
      </c>
      <c r="C903" t="s">
        <v>17</v>
      </c>
      <c r="D903">
        <v>519</v>
      </c>
      <c r="E903">
        <f t="shared" si="98"/>
        <v>51.9</v>
      </c>
      <c r="F903">
        <v>157</v>
      </c>
      <c r="G903">
        <f t="shared" si="99"/>
        <v>1.57</v>
      </c>
      <c r="H903">
        <v>169</v>
      </c>
      <c r="I903">
        <v>151</v>
      </c>
      <c r="J903">
        <v>67</v>
      </c>
      <c r="K903">
        <v>105</v>
      </c>
      <c r="L903">
        <f t="shared" si="100"/>
        <v>1.05</v>
      </c>
      <c r="M903">
        <v>7130</v>
      </c>
      <c r="N903">
        <f t="shared" si="101"/>
        <v>713</v>
      </c>
      <c r="O903" s="4">
        <f t="shared" si="102"/>
        <v>679.04761904761904</v>
      </c>
      <c r="P903" t="s">
        <v>18</v>
      </c>
      <c r="Q903">
        <v>291</v>
      </c>
      <c r="R903">
        <f t="shared" si="103"/>
        <v>29.1</v>
      </c>
      <c r="S903">
        <v>26</v>
      </c>
      <c r="T903">
        <f>gym_members_exercise_tracking[[#This Row],[Water_Intake (liters)]]/10</f>
        <v>2.6</v>
      </c>
      <c r="U903">
        <v>3</v>
      </c>
      <c r="V903">
        <v>2</v>
      </c>
      <c r="W903">
        <v>2106</v>
      </c>
      <c r="X903">
        <f t="shared" si="104"/>
        <v>21.06</v>
      </c>
    </row>
    <row r="904" spans="1:24" x14ac:dyDescent="0.3">
      <c r="A904">
        <v>19</v>
      </c>
      <c r="B904">
        <v>903</v>
      </c>
      <c r="C904" t="s">
        <v>17</v>
      </c>
      <c r="D904">
        <v>591</v>
      </c>
      <c r="E904">
        <f t="shared" si="98"/>
        <v>59.1</v>
      </c>
      <c r="F904">
        <v>157</v>
      </c>
      <c r="G904">
        <f t="shared" si="99"/>
        <v>1.57</v>
      </c>
      <c r="H904">
        <v>184</v>
      </c>
      <c r="I904">
        <v>162</v>
      </c>
      <c r="J904">
        <v>50</v>
      </c>
      <c r="K904">
        <v>165</v>
      </c>
      <c r="L904">
        <f t="shared" si="100"/>
        <v>1.65</v>
      </c>
      <c r="M904">
        <v>13360</v>
      </c>
      <c r="N904">
        <f t="shared" si="101"/>
        <v>1336</v>
      </c>
      <c r="O904" s="4">
        <f t="shared" si="102"/>
        <v>809.69696969696975</v>
      </c>
      <c r="P904" t="s">
        <v>19</v>
      </c>
      <c r="Q904">
        <v>179</v>
      </c>
      <c r="R904">
        <f t="shared" si="103"/>
        <v>17.899999999999999</v>
      </c>
      <c r="S904">
        <v>27</v>
      </c>
      <c r="T904">
        <f>gym_members_exercise_tracking[[#This Row],[Water_Intake (liters)]]/10</f>
        <v>2.7</v>
      </c>
      <c r="U904">
        <v>5</v>
      </c>
      <c r="V904">
        <v>3</v>
      </c>
      <c r="W904">
        <v>2398</v>
      </c>
      <c r="X904">
        <f t="shared" si="104"/>
        <v>23.98</v>
      </c>
    </row>
    <row r="905" spans="1:24" x14ac:dyDescent="0.3">
      <c r="A905">
        <v>37</v>
      </c>
      <c r="B905">
        <v>904</v>
      </c>
      <c r="C905" t="s">
        <v>17</v>
      </c>
      <c r="D905">
        <v>669</v>
      </c>
      <c r="E905">
        <f t="shared" si="98"/>
        <v>66.900000000000006</v>
      </c>
      <c r="F905">
        <v>175</v>
      </c>
      <c r="G905">
        <f t="shared" si="99"/>
        <v>1.75</v>
      </c>
      <c r="H905">
        <v>184</v>
      </c>
      <c r="I905">
        <v>127</v>
      </c>
      <c r="J905">
        <v>50</v>
      </c>
      <c r="K905">
        <v>138</v>
      </c>
      <c r="L905">
        <f t="shared" si="100"/>
        <v>1.38</v>
      </c>
      <c r="M905">
        <v>8760</v>
      </c>
      <c r="N905">
        <f t="shared" si="101"/>
        <v>876</v>
      </c>
      <c r="O905" s="4">
        <f t="shared" si="102"/>
        <v>634.78260869565224</v>
      </c>
      <c r="P905" t="s">
        <v>20</v>
      </c>
      <c r="Q905">
        <v>265</v>
      </c>
      <c r="R905">
        <f t="shared" si="103"/>
        <v>26.5</v>
      </c>
      <c r="S905">
        <v>21</v>
      </c>
      <c r="T905">
        <f>gym_members_exercise_tracking[[#This Row],[Water_Intake (liters)]]/10</f>
        <v>2.1</v>
      </c>
      <c r="U905">
        <v>4</v>
      </c>
      <c r="V905">
        <v>2</v>
      </c>
      <c r="W905">
        <v>2184</v>
      </c>
      <c r="X905">
        <f t="shared" si="104"/>
        <v>21.84</v>
      </c>
    </row>
    <row r="906" spans="1:24" x14ac:dyDescent="0.3">
      <c r="A906">
        <v>18</v>
      </c>
      <c r="B906">
        <v>905</v>
      </c>
      <c r="C906" t="s">
        <v>17</v>
      </c>
      <c r="D906">
        <v>669</v>
      </c>
      <c r="E906">
        <f t="shared" si="98"/>
        <v>66.900000000000006</v>
      </c>
      <c r="F906">
        <v>175</v>
      </c>
      <c r="G906">
        <f t="shared" si="99"/>
        <v>1.75</v>
      </c>
      <c r="H906">
        <v>170</v>
      </c>
      <c r="I906">
        <v>122</v>
      </c>
      <c r="J906">
        <v>61</v>
      </c>
      <c r="K906">
        <v>94</v>
      </c>
      <c r="L906">
        <f t="shared" si="100"/>
        <v>9.4</v>
      </c>
      <c r="M906">
        <v>5730</v>
      </c>
      <c r="N906">
        <f t="shared" si="101"/>
        <v>573</v>
      </c>
      <c r="O906" s="4">
        <f t="shared" si="102"/>
        <v>60.957446808510639</v>
      </c>
      <c r="P906" t="s">
        <v>16</v>
      </c>
      <c r="Q906">
        <v>268</v>
      </c>
      <c r="R906">
        <f t="shared" si="103"/>
        <v>26.8</v>
      </c>
      <c r="S906">
        <v>17</v>
      </c>
      <c r="T906">
        <f>gym_members_exercise_tracking[[#This Row],[Water_Intake (liters)]]/10</f>
        <v>1.7</v>
      </c>
      <c r="U906">
        <v>2</v>
      </c>
      <c r="V906">
        <v>1</v>
      </c>
      <c r="W906">
        <v>2184</v>
      </c>
      <c r="X906">
        <f t="shared" si="104"/>
        <v>21.84</v>
      </c>
    </row>
    <row r="907" spans="1:24" x14ac:dyDescent="0.3">
      <c r="A907">
        <v>54</v>
      </c>
      <c r="B907">
        <v>906</v>
      </c>
      <c r="C907" t="s">
        <v>15</v>
      </c>
      <c r="D907">
        <v>787</v>
      </c>
      <c r="E907">
        <f t="shared" si="98"/>
        <v>78.7</v>
      </c>
      <c r="F907">
        <v>166</v>
      </c>
      <c r="G907">
        <f t="shared" si="99"/>
        <v>1.66</v>
      </c>
      <c r="H907">
        <v>195</v>
      </c>
      <c r="I907">
        <v>131</v>
      </c>
      <c r="J907">
        <v>55</v>
      </c>
      <c r="K907">
        <v>142</v>
      </c>
      <c r="L907">
        <f t="shared" si="100"/>
        <v>1.42</v>
      </c>
      <c r="M907">
        <v>9210</v>
      </c>
      <c r="N907">
        <f t="shared" si="101"/>
        <v>921</v>
      </c>
      <c r="O907" s="4">
        <f t="shared" si="102"/>
        <v>648.59154929577471</v>
      </c>
      <c r="P907" t="s">
        <v>16</v>
      </c>
      <c r="Q907">
        <v>229</v>
      </c>
      <c r="R907">
        <f t="shared" si="103"/>
        <v>22.9</v>
      </c>
      <c r="S907">
        <v>26</v>
      </c>
      <c r="T907">
        <f>gym_members_exercise_tracking[[#This Row],[Water_Intake (liters)]]/10</f>
        <v>2.6</v>
      </c>
      <c r="U907">
        <v>3</v>
      </c>
      <c r="V907">
        <v>2</v>
      </c>
      <c r="W907">
        <v>2856</v>
      </c>
      <c r="X907">
        <f t="shared" si="104"/>
        <v>28.56</v>
      </c>
    </row>
    <row r="908" spans="1:24" x14ac:dyDescent="0.3">
      <c r="A908">
        <v>26</v>
      </c>
      <c r="B908">
        <v>907</v>
      </c>
      <c r="C908" t="s">
        <v>17</v>
      </c>
      <c r="D908">
        <v>624</v>
      </c>
      <c r="E908">
        <f t="shared" si="98"/>
        <v>62.4</v>
      </c>
      <c r="F908">
        <v>161</v>
      </c>
      <c r="G908">
        <f t="shared" si="99"/>
        <v>1.61</v>
      </c>
      <c r="H908">
        <v>198</v>
      </c>
      <c r="I908">
        <v>139</v>
      </c>
      <c r="J908">
        <v>58</v>
      </c>
      <c r="K908">
        <v>188</v>
      </c>
      <c r="L908">
        <f t="shared" si="100"/>
        <v>1.88</v>
      </c>
      <c r="M908">
        <v>13070</v>
      </c>
      <c r="N908">
        <f t="shared" si="101"/>
        <v>1307</v>
      </c>
      <c r="O908" s="4">
        <f t="shared" si="102"/>
        <v>695.21276595744689</v>
      </c>
      <c r="P908" t="s">
        <v>16</v>
      </c>
      <c r="Q908">
        <v>198</v>
      </c>
      <c r="R908">
        <f t="shared" si="103"/>
        <v>19.8</v>
      </c>
      <c r="S908">
        <v>27</v>
      </c>
      <c r="T908">
        <f>gym_members_exercise_tracking[[#This Row],[Water_Intake (liters)]]/10</f>
        <v>2.7</v>
      </c>
      <c r="U908">
        <v>4</v>
      </c>
      <c r="V908">
        <v>3</v>
      </c>
      <c r="W908">
        <v>2407</v>
      </c>
      <c r="X908">
        <f t="shared" si="104"/>
        <v>24.07</v>
      </c>
    </row>
    <row r="909" spans="1:24" x14ac:dyDescent="0.3">
      <c r="A909">
        <v>34</v>
      </c>
      <c r="B909">
        <v>908</v>
      </c>
      <c r="C909" t="s">
        <v>15</v>
      </c>
      <c r="D909">
        <v>1021</v>
      </c>
      <c r="E909">
        <f t="shared" si="98"/>
        <v>102.1</v>
      </c>
      <c r="F909">
        <v>171</v>
      </c>
      <c r="G909">
        <f t="shared" si="99"/>
        <v>1.71</v>
      </c>
      <c r="H909">
        <v>185</v>
      </c>
      <c r="I909">
        <v>135</v>
      </c>
      <c r="J909">
        <v>72</v>
      </c>
      <c r="K909">
        <v>96</v>
      </c>
      <c r="L909">
        <f t="shared" si="100"/>
        <v>9.6</v>
      </c>
      <c r="M909">
        <v>7130</v>
      </c>
      <c r="N909">
        <f t="shared" si="101"/>
        <v>713</v>
      </c>
      <c r="O909" s="4">
        <f t="shared" si="102"/>
        <v>74.270833333333343</v>
      </c>
      <c r="P909" t="s">
        <v>18</v>
      </c>
      <c r="Q909">
        <v>273</v>
      </c>
      <c r="R909">
        <f t="shared" si="103"/>
        <v>27.3</v>
      </c>
      <c r="S909">
        <v>32</v>
      </c>
      <c r="T909">
        <f>gym_members_exercise_tracking[[#This Row],[Water_Intake (liters)]]/10</f>
        <v>3.2</v>
      </c>
      <c r="U909">
        <v>2</v>
      </c>
      <c r="V909">
        <v>1</v>
      </c>
      <c r="W909">
        <v>3492</v>
      </c>
      <c r="X909">
        <f t="shared" si="104"/>
        <v>34.92</v>
      </c>
    </row>
    <row r="910" spans="1:24" x14ac:dyDescent="0.3">
      <c r="A910">
        <v>26</v>
      </c>
      <c r="B910">
        <v>909</v>
      </c>
      <c r="C910" t="s">
        <v>15</v>
      </c>
      <c r="D910">
        <v>519</v>
      </c>
      <c r="E910">
        <f t="shared" si="98"/>
        <v>51.9</v>
      </c>
      <c r="F910">
        <v>20</v>
      </c>
      <c r="G910">
        <f t="shared" si="99"/>
        <v>2</v>
      </c>
      <c r="H910">
        <v>173</v>
      </c>
      <c r="I910">
        <v>133</v>
      </c>
      <c r="J910">
        <v>54</v>
      </c>
      <c r="K910">
        <v>75</v>
      </c>
      <c r="L910">
        <f t="shared" si="100"/>
        <v>7.5</v>
      </c>
      <c r="M910">
        <v>5490</v>
      </c>
      <c r="N910">
        <f t="shared" si="101"/>
        <v>549</v>
      </c>
      <c r="O910" s="4">
        <f t="shared" si="102"/>
        <v>73.2</v>
      </c>
      <c r="P910" t="s">
        <v>18</v>
      </c>
      <c r="Q910">
        <v>266</v>
      </c>
      <c r="R910">
        <f t="shared" si="103"/>
        <v>26.6</v>
      </c>
      <c r="S910">
        <v>23</v>
      </c>
      <c r="T910">
        <f>gym_members_exercise_tracking[[#This Row],[Water_Intake (liters)]]/10</f>
        <v>2.2999999999999998</v>
      </c>
      <c r="U910">
        <v>2</v>
      </c>
      <c r="V910">
        <v>1</v>
      </c>
      <c r="W910">
        <v>1297</v>
      </c>
      <c r="X910">
        <f t="shared" si="104"/>
        <v>12.97</v>
      </c>
    </row>
    <row r="911" spans="1:24" x14ac:dyDescent="0.3">
      <c r="A911">
        <v>28</v>
      </c>
      <c r="B911">
        <v>910</v>
      </c>
      <c r="C911" t="s">
        <v>15</v>
      </c>
      <c r="D911">
        <v>583</v>
      </c>
      <c r="E911">
        <f t="shared" si="98"/>
        <v>58.3</v>
      </c>
      <c r="F911">
        <v>20</v>
      </c>
      <c r="G911">
        <f t="shared" si="99"/>
        <v>2</v>
      </c>
      <c r="H911">
        <v>198</v>
      </c>
      <c r="I911">
        <v>135</v>
      </c>
      <c r="J911">
        <v>65</v>
      </c>
      <c r="K911">
        <v>132</v>
      </c>
      <c r="L911">
        <f t="shared" si="100"/>
        <v>1.32</v>
      </c>
      <c r="M911">
        <v>9800</v>
      </c>
      <c r="N911">
        <f t="shared" si="101"/>
        <v>980</v>
      </c>
      <c r="O911" s="4">
        <f t="shared" si="102"/>
        <v>742.42424242424238</v>
      </c>
      <c r="P911" t="s">
        <v>20</v>
      </c>
      <c r="Q911">
        <v>282</v>
      </c>
      <c r="R911">
        <f t="shared" si="103"/>
        <v>28.2</v>
      </c>
      <c r="S911">
        <v>30</v>
      </c>
      <c r="T911">
        <f>gym_members_exercise_tracking[[#This Row],[Water_Intake (liters)]]/10</f>
        <v>3</v>
      </c>
      <c r="U911">
        <v>4</v>
      </c>
      <c r="V911">
        <v>2</v>
      </c>
      <c r="W911">
        <v>1457</v>
      </c>
      <c r="X911">
        <f t="shared" si="104"/>
        <v>14.57</v>
      </c>
    </row>
    <row r="912" spans="1:24" x14ac:dyDescent="0.3">
      <c r="A912">
        <v>32</v>
      </c>
      <c r="B912">
        <v>911</v>
      </c>
      <c r="C912" t="s">
        <v>15</v>
      </c>
      <c r="D912">
        <v>898</v>
      </c>
      <c r="E912">
        <f t="shared" si="98"/>
        <v>89.8</v>
      </c>
      <c r="F912">
        <v>192</v>
      </c>
      <c r="G912">
        <f t="shared" si="99"/>
        <v>1.92</v>
      </c>
      <c r="H912">
        <v>199</v>
      </c>
      <c r="I912">
        <v>168</v>
      </c>
      <c r="J912">
        <v>67</v>
      </c>
      <c r="K912">
        <v>193</v>
      </c>
      <c r="L912">
        <f t="shared" si="100"/>
        <v>1.93</v>
      </c>
      <c r="M912">
        <v>17830</v>
      </c>
      <c r="N912">
        <f t="shared" si="101"/>
        <v>1783</v>
      </c>
      <c r="O912" s="4">
        <f t="shared" si="102"/>
        <v>923.83419689119171</v>
      </c>
      <c r="P912" t="s">
        <v>20</v>
      </c>
      <c r="Q912">
        <v>106</v>
      </c>
      <c r="R912">
        <f t="shared" si="103"/>
        <v>10.6</v>
      </c>
      <c r="S912">
        <v>35</v>
      </c>
      <c r="T912">
        <f>gym_members_exercise_tracking[[#This Row],[Water_Intake (liters)]]/10</f>
        <v>3.5</v>
      </c>
      <c r="U912">
        <v>4</v>
      </c>
      <c r="V912">
        <v>3</v>
      </c>
      <c r="W912">
        <v>2436</v>
      </c>
      <c r="X912">
        <f t="shared" si="104"/>
        <v>24.36</v>
      </c>
    </row>
    <row r="913" spans="1:24" x14ac:dyDescent="0.3">
      <c r="A913">
        <v>41</v>
      </c>
      <c r="B913">
        <v>912</v>
      </c>
      <c r="C913" t="s">
        <v>15</v>
      </c>
      <c r="D913">
        <v>1011</v>
      </c>
      <c r="E913">
        <f t="shared" si="98"/>
        <v>101.1</v>
      </c>
      <c r="F913">
        <v>183</v>
      </c>
      <c r="G913">
        <f t="shared" si="99"/>
        <v>1.83</v>
      </c>
      <c r="H913">
        <v>160</v>
      </c>
      <c r="I913">
        <v>162</v>
      </c>
      <c r="J913">
        <v>66</v>
      </c>
      <c r="K913">
        <v>79</v>
      </c>
      <c r="L913">
        <f t="shared" si="100"/>
        <v>7.9</v>
      </c>
      <c r="M913">
        <v>6340</v>
      </c>
      <c r="N913">
        <f t="shared" si="101"/>
        <v>634</v>
      </c>
      <c r="O913" s="4">
        <f t="shared" si="102"/>
        <v>80.25316455696202</v>
      </c>
      <c r="P913" t="s">
        <v>16</v>
      </c>
      <c r="Q913">
        <v>286</v>
      </c>
      <c r="R913">
        <f t="shared" si="103"/>
        <v>28.6</v>
      </c>
      <c r="S913">
        <v>32</v>
      </c>
      <c r="T913">
        <f>gym_members_exercise_tracking[[#This Row],[Water_Intake (liters)]]/10</f>
        <v>3.2</v>
      </c>
      <c r="U913">
        <v>2</v>
      </c>
      <c r="V913">
        <v>1</v>
      </c>
      <c r="W913">
        <v>3019</v>
      </c>
      <c r="X913">
        <f t="shared" si="104"/>
        <v>30.19</v>
      </c>
    </row>
    <row r="914" spans="1:24" x14ac:dyDescent="0.3">
      <c r="A914">
        <v>55</v>
      </c>
      <c r="B914">
        <v>913</v>
      </c>
      <c r="C914" t="s">
        <v>15</v>
      </c>
      <c r="D914">
        <v>1186</v>
      </c>
      <c r="E914">
        <f t="shared" si="98"/>
        <v>118.6</v>
      </c>
      <c r="F914">
        <v>172</v>
      </c>
      <c r="G914">
        <f t="shared" si="99"/>
        <v>1.72</v>
      </c>
      <c r="H914">
        <v>163</v>
      </c>
      <c r="I914">
        <v>168</v>
      </c>
      <c r="J914">
        <v>67</v>
      </c>
      <c r="K914">
        <v>77</v>
      </c>
      <c r="L914">
        <f t="shared" si="100"/>
        <v>7.7</v>
      </c>
      <c r="M914">
        <v>6400</v>
      </c>
      <c r="N914">
        <f t="shared" si="101"/>
        <v>640</v>
      </c>
      <c r="O914" s="4">
        <f t="shared" si="102"/>
        <v>83.116883116883116</v>
      </c>
      <c r="P914" t="s">
        <v>20</v>
      </c>
      <c r="Q914">
        <v>259</v>
      </c>
      <c r="R914">
        <f t="shared" si="103"/>
        <v>25.9</v>
      </c>
      <c r="S914">
        <v>26</v>
      </c>
      <c r="T914">
        <f>gym_members_exercise_tracking[[#This Row],[Water_Intake (liters)]]/10</f>
        <v>2.6</v>
      </c>
      <c r="U914">
        <v>3</v>
      </c>
      <c r="V914">
        <v>1</v>
      </c>
      <c r="W914">
        <v>4009</v>
      </c>
      <c r="X914">
        <f t="shared" si="104"/>
        <v>40.090000000000003</v>
      </c>
    </row>
    <row r="915" spans="1:24" x14ac:dyDescent="0.3">
      <c r="A915">
        <v>52</v>
      </c>
      <c r="B915">
        <v>914</v>
      </c>
      <c r="C915" t="s">
        <v>15</v>
      </c>
      <c r="D915">
        <v>848</v>
      </c>
      <c r="E915">
        <f t="shared" si="98"/>
        <v>84.8</v>
      </c>
      <c r="F915">
        <v>185</v>
      </c>
      <c r="G915">
        <f t="shared" si="99"/>
        <v>1.85</v>
      </c>
      <c r="H915">
        <v>189</v>
      </c>
      <c r="I915">
        <v>152</v>
      </c>
      <c r="J915">
        <v>50</v>
      </c>
      <c r="K915">
        <v>119</v>
      </c>
      <c r="L915">
        <f t="shared" si="100"/>
        <v>1.19</v>
      </c>
      <c r="M915">
        <v>8950</v>
      </c>
      <c r="N915">
        <f t="shared" si="101"/>
        <v>895</v>
      </c>
      <c r="O915" s="4">
        <f t="shared" si="102"/>
        <v>752.10084033613452</v>
      </c>
      <c r="P915" t="s">
        <v>19</v>
      </c>
      <c r="Q915">
        <v>234</v>
      </c>
      <c r="R915">
        <f t="shared" si="103"/>
        <v>23.4</v>
      </c>
      <c r="S915">
        <v>32</v>
      </c>
      <c r="T915">
        <f>gym_members_exercise_tracking[[#This Row],[Water_Intake (liters)]]/10</f>
        <v>3.2</v>
      </c>
      <c r="U915">
        <v>2</v>
      </c>
      <c r="V915">
        <v>1</v>
      </c>
      <c r="W915">
        <v>2478</v>
      </c>
      <c r="X915">
        <f t="shared" si="104"/>
        <v>24.78</v>
      </c>
    </row>
    <row r="916" spans="1:24" x14ac:dyDescent="0.3">
      <c r="A916">
        <v>47</v>
      </c>
      <c r="B916">
        <v>915</v>
      </c>
      <c r="C916" t="s">
        <v>15</v>
      </c>
      <c r="D916">
        <v>800</v>
      </c>
      <c r="E916">
        <f t="shared" si="98"/>
        <v>80</v>
      </c>
      <c r="F916">
        <v>177</v>
      </c>
      <c r="G916">
        <f t="shared" si="99"/>
        <v>1.77</v>
      </c>
      <c r="H916">
        <v>171</v>
      </c>
      <c r="I916">
        <v>149</v>
      </c>
      <c r="J916">
        <v>68</v>
      </c>
      <c r="K916">
        <v>72</v>
      </c>
      <c r="L916">
        <f t="shared" si="100"/>
        <v>7.2</v>
      </c>
      <c r="M916">
        <v>5310</v>
      </c>
      <c r="N916">
        <f t="shared" si="101"/>
        <v>531</v>
      </c>
      <c r="O916" s="4">
        <f t="shared" si="102"/>
        <v>73.75</v>
      </c>
      <c r="P916" t="s">
        <v>18</v>
      </c>
      <c r="Q916">
        <v>282</v>
      </c>
      <c r="R916">
        <f t="shared" si="103"/>
        <v>28.2</v>
      </c>
      <c r="S916">
        <v>35</v>
      </c>
      <c r="T916">
        <f>gym_members_exercise_tracking[[#This Row],[Water_Intake (liters)]]/10</f>
        <v>3.5</v>
      </c>
      <c r="U916">
        <v>3</v>
      </c>
      <c r="V916">
        <v>1</v>
      </c>
      <c r="W916">
        <v>2554</v>
      </c>
      <c r="X916">
        <f t="shared" si="104"/>
        <v>25.54</v>
      </c>
    </row>
    <row r="917" spans="1:24" x14ac:dyDescent="0.3">
      <c r="A917">
        <v>48</v>
      </c>
      <c r="B917">
        <v>916</v>
      </c>
      <c r="C917" t="s">
        <v>15</v>
      </c>
      <c r="D917">
        <v>731</v>
      </c>
      <c r="E917">
        <f t="shared" si="98"/>
        <v>73.099999999999994</v>
      </c>
      <c r="F917">
        <v>183</v>
      </c>
      <c r="G917">
        <f t="shared" si="99"/>
        <v>1.83</v>
      </c>
      <c r="H917">
        <v>194</v>
      </c>
      <c r="I917">
        <v>131</v>
      </c>
      <c r="J917">
        <v>71</v>
      </c>
      <c r="K917">
        <v>105</v>
      </c>
      <c r="L917">
        <f t="shared" si="100"/>
        <v>1.05</v>
      </c>
      <c r="M917">
        <v>6810</v>
      </c>
      <c r="N917">
        <f t="shared" si="101"/>
        <v>681</v>
      </c>
      <c r="O917" s="4">
        <f t="shared" si="102"/>
        <v>648.57142857142856</v>
      </c>
      <c r="P917" t="s">
        <v>16</v>
      </c>
      <c r="Q917">
        <v>280</v>
      </c>
      <c r="R917">
        <f t="shared" si="103"/>
        <v>28</v>
      </c>
      <c r="S917">
        <v>28</v>
      </c>
      <c r="T917">
        <f>gym_members_exercise_tracking[[#This Row],[Water_Intake (liters)]]/10</f>
        <v>2.8</v>
      </c>
      <c r="U917">
        <v>4</v>
      </c>
      <c r="V917">
        <v>2</v>
      </c>
      <c r="W917">
        <v>2183</v>
      </c>
      <c r="X917">
        <f t="shared" si="104"/>
        <v>21.83</v>
      </c>
    </row>
    <row r="918" spans="1:24" x14ac:dyDescent="0.3">
      <c r="A918">
        <v>22</v>
      </c>
      <c r="B918">
        <v>917</v>
      </c>
      <c r="C918" t="s">
        <v>15</v>
      </c>
      <c r="D918">
        <v>1173</v>
      </c>
      <c r="E918">
        <f t="shared" si="98"/>
        <v>117.3</v>
      </c>
      <c r="F918">
        <v>168</v>
      </c>
      <c r="G918">
        <f t="shared" si="99"/>
        <v>1.68</v>
      </c>
      <c r="H918">
        <v>172</v>
      </c>
      <c r="I918">
        <v>134</v>
      </c>
      <c r="J918">
        <v>57</v>
      </c>
      <c r="K918">
        <v>124</v>
      </c>
      <c r="L918">
        <f t="shared" si="100"/>
        <v>1.24</v>
      </c>
      <c r="M918">
        <v>9140</v>
      </c>
      <c r="N918">
        <f t="shared" si="101"/>
        <v>914</v>
      </c>
      <c r="O918" s="4">
        <f t="shared" si="102"/>
        <v>737.09677419354841</v>
      </c>
      <c r="P918" t="s">
        <v>16</v>
      </c>
      <c r="Q918">
        <v>285</v>
      </c>
      <c r="R918">
        <f t="shared" si="103"/>
        <v>28.5</v>
      </c>
      <c r="S918">
        <v>27</v>
      </c>
      <c r="T918">
        <f>gym_members_exercise_tracking[[#This Row],[Water_Intake (liters)]]/10</f>
        <v>2.7</v>
      </c>
      <c r="U918">
        <v>3</v>
      </c>
      <c r="V918">
        <v>2</v>
      </c>
      <c r="W918">
        <v>4156</v>
      </c>
      <c r="X918">
        <f t="shared" si="104"/>
        <v>41.56</v>
      </c>
    </row>
    <row r="919" spans="1:24" x14ac:dyDescent="0.3">
      <c r="A919">
        <v>31</v>
      </c>
      <c r="B919">
        <v>918</v>
      </c>
      <c r="C919" t="s">
        <v>17</v>
      </c>
      <c r="D919">
        <v>774</v>
      </c>
      <c r="E919">
        <f t="shared" si="98"/>
        <v>77.400000000000006</v>
      </c>
      <c r="F919">
        <v>171</v>
      </c>
      <c r="G919">
        <f t="shared" si="99"/>
        <v>1.71</v>
      </c>
      <c r="H919">
        <v>190</v>
      </c>
      <c r="I919">
        <v>137</v>
      </c>
      <c r="J919">
        <v>52</v>
      </c>
      <c r="K919">
        <v>126</v>
      </c>
      <c r="L919">
        <f t="shared" si="100"/>
        <v>1.26</v>
      </c>
      <c r="M919">
        <v>8630</v>
      </c>
      <c r="N919">
        <f t="shared" si="101"/>
        <v>863</v>
      </c>
      <c r="O919" s="4">
        <f t="shared" si="102"/>
        <v>684.92063492063494</v>
      </c>
      <c r="P919" t="s">
        <v>19</v>
      </c>
      <c r="Q919">
        <v>262</v>
      </c>
      <c r="R919">
        <f t="shared" si="103"/>
        <v>26.2</v>
      </c>
      <c r="S919">
        <v>18</v>
      </c>
      <c r="T919">
        <f>gym_members_exercise_tracking[[#This Row],[Water_Intake (liters)]]/10</f>
        <v>1.8</v>
      </c>
      <c r="U919">
        <v>4</v>
      </c>
      <c r="V919">
        <v>2</v>
      </c>
      <c r="W919">
        <v>2647</v>
      </c>
      <c r="X919">
        <f t="shared" si="104"/>
        <v>26.47</v>
      </c>
    </row>
    <row r="920" spans="1:24" x14ac:dyDescent="0.3">
      <c r="A920">
        <v>28</v>
      </c>
      <c r="B920">
        <v>919</v>
      </c>
      <c r="C920" t="s">
        <v>17</v>
      </c>
      <c r="D920">
        <v>729</v>
      </c>
      <c r="E920">
        <f t="shared" si="98"/>
        <v>72.900000000000006</v>
      </c>
      <c r="F920">
        <v>167</v>
      </c>
      <c r="G920">
        <f t="shared" si="99"/>
        <v>1.67</v>
      </c>
      <c r="H920">
        <v>197</v>
      </c>
      <c r="I920">
        <v>147</v>
      </c>
      <c r="J920">
        <v>74</v>
      </c>
      <c r="K920">
        <v>113</v>
      </c>
      <c r="L920">
        <f t="shared" si="100"/>
        <v>1.1299999999999999</v>
      </c>
      <c r="M920">
        <v>8310</v>
      </c>
      <c r="N920">
        <f t="shared" si="101"/>
        <v>831</v>
      </c>
      <c r="O920" s="4">
        <f t="shared" si="102"/>
        <v>735.39823008849567</v>
      </c>
      <c r="P920" t="s">
        <v>19</v>
      </c>
      <c r="Q920">
        <v>347</v>
      </c>
      <c r="R920">
        <f t="shared" si="103"/>
        <v>34.700000000000003</v>
      </c>
      <c r="S920">
        <v>22</v>
      </c>
      <c r="T920">
        <f>gym_members_exercise_tracking[[#This Row],[Water_Intake (liters)]]/10</f>
        <v>2.2000000000000002</v>
      </c>
      <c r="U920">
        <v>3</v>
      </c>
      <c r="V920">
        <v>2</v>
      </c>
      <c r="W920">
        <v>2614</v>
      </c>
      <c r="X920">
        <f t="shared" si="104"/>
        <v>26.14</v>
      </c>
    </row>
    <row r="921" spans="1:24" x14ac:dyDescent="0.3">
      <c r="A921">
        <v>26</v>
      </c>
      <c r="B921">
        <v>920</v>
      </c>
      <c r="C921" t="s">
        <v>17</v>
      </c>
      <c r="D921">
        <v>712</v>
      </c>
      <c r="E921">
        <f t="shared" si="98"/>
        <v>71.2</v>
      </c>
      <c r="F921">
        <v>15</v>
      </c>
      <c r="G921">
        <f t="shared" si="99"/>
        <v>1.5</v>
      </c>
      <c r="H921">
        <v>182</v>
      </c>
      <c r="I921">
        <v>142</v>
      </c>
      <c r="J921">
        <v>54</v>
      </c>
      <c r="K921">
        <v>115</v>
      </c>
      <c r="L921">
        <f t="shared" si="100"/>
        <v>1.1499999999999999</v>
      </c>
      <c r="M921">
        <v>8160</v>
      </c>
      <c r="N921">
        <f t="shared" si="101"/>
        <v>816</v>
      </c>
      <c r="O921" s="4">
        <f t="shared" si="102"/>
        <v>709.56521739130437</v>
      </c>
      <c r="P921" t="s">
        <v>19</v>
      </c>
      <c r="Q921">
        <v>346</v>
      </c>
      <c r="R921">
        <f t="shared" si="103"/>
        <v>34.6</v>
      </c>
      <c r="S921">
        <v>26</v>
      </c>
      <c r="T921">
        <f>gym_members_exercise_tracking[[#This Row],[Water_Intake (liters)]]/10</f>
        <v>2.6</v>
      </c>
      <c r="U921">
        <v>2</v>
      </c>
      <c r="V921">
        <v>1</v>
      </c>
      <c r="W921">
        <v>3164</v>
      </c>
      <c r="X921">
        <f t="shared" si="104"/>
        <v>31.64</v>
      </c>
    </row>
    <row r="922" spans="1:24" x14ac:dyDescent="0.3">
      <c r="A922">
        <v>51</v>
      </c>
      <c r="B922">
        <v>921</v>
      </c>
      <c r="C922" t="s">
        <v>15</v>
      </c>
      <c r="D922">
        <v>882</v>
      </c>
      <c r="E922">
        <f t="shared" si="98"/>
        <v>88.2</v>
      </c>
      <c r="F922">
        <v>162</v>
      </c>
      <c r="G922">
        <f t="shared" si="99"/>
        <v>1.62</v>
      </c>
      <c r="H922">
        <v>163</v>
      </c>
      <c r="I922">
        <v>133</v>
      </c>
      <c r="J922">
        <v>72</v>
      </c>
      <c r="K922">
        <v>156</v>
      </c>
      <c r="L922">
        <f t="shared" si="100"/>
        <v>1.56</v>
      </c>
      <c r="M922">
        <v>10270</v>
      </c>
      <c r="N922">
        <f t="shared" si="101"/>
        <v>1027</v>
      </c>
      <c r="O922" s="4">
        <f t="shared" si="102"/>
        <v>658.33333333333326</v>
      </c>
      <c r="P922" t="s">
        <v>19</v>
      </c>
      <c r="Q922">
        <v>118</v>
      </c>
      <c r="R922">
        <f t="shared" si="103"/>
        <v>11.8</v>
      </c>
      <c r="S922">
        <v>35</v>
      </c>
      <c r="T922">
        <f>gym_members_exercise_tracking[[#This Row],[Water_Intake (liters)]]/10</f>
        <v>3.5</v>
      </c>
      <c r="U922">
        <v>4</v>
      </c>
      <c r="V922">
        <v>3</v>
      </c>
      <c r="W922">
        <v>3361</v>
      </c>
      <c r="X922">
        <f t="shared" si="104"/>
        <v>33.61</v>
      </c>
    </row>
    <row r="923" spans="1:24" x14ac:dyDescent="0.3">
      <c r="A923">
        <v>29</v>
      </c>
      <c r="B923">
        <v>922</v>
      </c>
      <c r="C923" t="s">
        <v>17</v>
      </c>
      <c r="D923">
        <v>756</v>
      </c>
      <c r="E923">
        <f t="shared" si="98"/>
        <v>75.599999999999994</v>
      </c>
      <c r="F923">
        <v>18</v>
      </c>
      <c r="G923">
        <f t="shared" si="99"/>
        <v>1.8</v>
      </c>
      <c r="H923">
        <v>175</v>
      </c>
      <c r="I923">
        <v>149</v>
      </c>
      <c r="J923">
        <v>57</v>
      </c>
      <c r="K923">
        <v>131</v>
      </c>
      <c r="L923">
        <f t="shared" si="100"/>
        <v>1.31</v>
      </c>
      <c r="M923">
        <v>9760</v>
      </c>
      <c r="N923">
        <f t="shared" si="101"/>
        <v>976</v>
      </c>
      <c r="O923" s="4">
        <f t="shared" si="102"/>
        <v>745.03816793893122</v>
      </c>
      <c r="P923" t="s">
        <v>16</v>
      </c>
      <c r="Q923">
        <v>257</v>
      </c>
      <c r="R923">
        <f t="shared" si="103"/>
        <v>25.7</v>
      </c>
      <c r="S923">
        <v>19</v>
      </c>
      <c r="T923">
        <f>gym_members_exercise_tracking[[#This Row],[Water_Intake (liters)]]/10</f>
        <v>1.9</v>
      </c>
      <c r="U923">
        <v>4</v>
      </c>
      <c r="V923">
        <v>2</v>
      </c>
      <c r="W923">
        <v>2333</v>
      </c>
      <c r="X923">
        <f t="shared" si="104"/>
        <v>23.33</v>
      </c>
    </row>
    <row r="924" spans="1:24" x14ac:dyDescent="0.3">
      <c r="A924">
        <v>52</v>
      </c>
      <c r="B924">
        <v>923</v>
      </c>
      <c r="C924" t="s">
        <v>17</v>
      </c>
      <c r="D924">
        <v>579</v>
      </c>
      <c r="E924">
        <f t="shared" si="98"/>
        <v>57.9</v>
      </c>
      <c r="F924">
        <v>156</v>
      </c>
      <c r="G924">
        <f t="shared" si="99"/>
        <v>1.56</v>
      </c>
      <c r="H924">
        <v>166</v>
      </c>
      <c r="I924">
        <v>152</v>
      </c>
      <c r="J924">
        <v>68</v>
      </c>
      <c r="K924">
        <v>166</v>
      </c>
      <c r="L924">
        <f t="shared" si="100"/>
        <v>1.66</v>
      </c>
      <c r="M924">
        <v>11350</v>
      </c>
      <c r="N924">
        <f t="shared" si="101"/>
        <v>1135</v>
      </c>
      <c r="O924" s="4">
        <f t="shared" si="102"/>
        <v>683.73493975903614</v>
      </c>
      <c r="P924" t="s">
        <v>18</v>
      </c>
      <c r="Q924">
        <v>158</v>
      </c>
      <c r="R924">
        <f t="shared" si="103"/>
        <v>15.8</v>
      </c>
      <c r="S924">
        <v>27</v>
      </c>
      <c r="T924">
        <f>gym_members_exercise_tracking[[#This Row],[Water_Intake (liters)]]/10</f>
        <v>2.7</v>
      </c>
      <c r="U924">
        <v>4</v>
      </c>
      <c r="V924">
        <v>3</v>
      </c>
      <c r="W924">
        <v>2379</v>
      </c>
      <c r="X924">
        <f t="shared" si="104"/>
        <v>23.79</v>
      </c>
    </row>
    <row r="925" spans="1:24" x14ac:dyDescent="0.3">
      <c r="A925">
        <v>52</v>
      </c>
      <c r="B925">
        <v>924</v>
      </c>
      <c r="C925" t="s">
        <v>17</v>
      </c>
      <c r="D925">
        <v>706</v>
      </c>
      <c r="E925">
        <f t="shared" si="98"/>
        <v>70.599999999999994</v>
      </c>
      <c r="F925">
        <v>158</v>
      </c>
      <c r="G925">
        <f t="shared" si="99"/>
        <v>1.58</v>
      </c>
      <c r="H925">
        <v>181</v>
      </c>
      <c r="I925">
        <v>164</v>
      </c>
      <c r="J925">
        <v>67</v>
      </c>
      <c r="K925">
        <v>102</v>
      </c>
      <c r="L925">
        <f t="shared" si="100"/>
        <v>1.02</v>
      </c>
      <c r="M925">
        <v>7530</v>
      </c>
      <c r="N925">
        <f t="shared" si="101"/>
        <v>753</v>
      </c>
      <c r="O925" s="4">
        <f t="shared" si="102"/>
        <v>738.23529411764707</v>
      </c>
      <c r="P925" t="s">
        <v>18</v>
      </c>
      <c r="Q925">
        <v>349</v>
      </c>
      <c r="R925">
        <f t="shared" si="103"/>
        <v>34.9</v>
      </c>
      <c r="S925">
        <v>20</v>
      </c>
      <c r="T925">
        <f>gym_members_exercise_tracking[[#This Row],[Water_Intake (liters)]]/10</f>
        <v>2</v>
      </c>
      <c r="U925">
        <v>3</v>
      </c>
      <c r="V925">
        <v>2</v>
      </c>
      <c r="W925">
        <v>2828</v>
      </c>
      <c r="X925">
        <f t="shared" si="104"/>
        <v>28.28</v>
      </c>
    </row>
    <row r="926" spans="1:24" x14ac:dyDescent="0.3">
      <c r="A926">
        <v>18</v>
      </c>
      <c r="B926">
        <v>925</v>
      </c>
      <c r="C926" t="s">
        <v>15</v>
      </c>
      <c r="D926">
        <v>1186</v>
      </c>
      <c r="E926">
        <f t="shared" si="98"/>
        <v>118.6</v>
      </c>
      <c r="F926">
        <v>164</v>
      </c>
      <c r="G926">
        <f t="shared" si="99"/>
        <v>1.64</v>
      </c>
      <c r="H926">
        <v>188</v>
      </c>
      <c r="I926">
        <v>134</v>
      </c>
      <c r="J926">
        <v>67</v>
      </c>
      <c r="K926">
        <v>94</v>
      </c>
      <c r="L926">
        <f t="shared" si="100"/>
        <v>9.4</v>
      </c>
      <c r="M926">
        <v>6930</v>
      </c>
      <c r="N926">
        <f t="shared" si="101"/>
        <v>693</v>
      </c>
      <c r="O926" s="4">
        <f t="shared" si="102"/>
        <v>73.723404255319153</v>
      </c>
      <c r="P926" t="s">
        <v>19</v>
      </c>
      <c r="Q926">
        <v>256</v>
      </c>
      <c r="R926">
        <f t="shared" si="103"/>
        <v>25.6</v>
      </c>
      <c r="S926">
        <v>27</v>
      </c>
      <c r="T926">
        <f>gym_members_exercise_tracking[[#This Row],[Water_Intake (liters)]]/10</f>
        <v>2.7</v>
      </c>
      <c r="U926">
        <v>3</v>
      </c>
      <c r="V926">
        <v>1</v>
      </c>
      <c r="W926">
        <v>441</v>
      </c>
      <c r="X926">
        <f t="shared" si="104"/>
        <v>44.1</v>
      </c>
    </row>
    <row r="927" spans="1:24" x14ac:dyDescent="0.3">
      <c r="A927">
        <v>57</v>
      </c>
      <c r="B927">
        <v>926</v>
      </c>
      <c r="C927" t="s">
        <v>15</v>
      </c>
      <c r="D927">
        <v>557</v>
      </c>
      <c r="E927">
        <f t="shared" si="98"/>
        <v>55.7</v>
      </c>
      <c r="F927">
        <v>199</v>
      </c>
      <c r="G927">
        <f t="shared" si="99"/>
        <v>1.99</v>
      </c>
      <c r="H927">
        <v>170</v>
      </c>
      <c r="I927">
        <v>126</v>
      </c>
      <c r="J927">
        <v>70</v>
      </c>
      <c r="K927">
        <v>113</v>
      </c>
      <c r="L927">
        <f t="shared" si="100"/>
        <v>1.1299999999999999</v>
      </c>
      <c r="M927">
        <v>7050</v>
      </c>
      <c r="N927">
        <f t="shared" si="101"/>
        <v>705</v>
      </c>
      <c r="O927" s="4">
        <f t="shared" si="102"/>
        <v>623.8938053097346</v>
      </c>
      <c r="P927" t="s">
        <v>20</v>
      </c>
      <c r="Q927">
        <v>236</v>
      </c>
      <c r="R927">
        <f t="shared" si="103"/>
        <v>23.6</v>
      </c>
      <c r="S927">
        <v>30</v>
      </c>
      <c r="T927">
        <f>gym_members_exercise_tracking[[#This Row],[Water_Intake (liters)]]/10</f>
        <v>3</v>
      </c>
      <c r="U927">
        <v>3</v>
      </c>
      <c r="V927">
        <v>2</v>
      </c>
      <c r="W927">
        <v>1407</v>
      </c>
      <c r="X927">
        <f t="shared" si="104"/>
        <v>14.07</v>
      </c>
    </row>
    <row r="928" spans="1:24" x14ac:dyDescent="0.3">
      <c r="A928">
        <v>39</v>
      </c>
      <c r="B928">
        <v>927</v>
      </c>
      <c r="C928" t="s">
        <v>15</v>
      </c>
      <c r="D928">
        <v>1023</v>
      </c>
      <c r="E928">
        <f t="shared" si="98"/>
        <v>102.3</v>
      </c>
      <c r="F928">
        <v>194</v>
      </c>
      <c r="G928">
        <f t="shared" si="99"/>
        <v>1.94</v>
      </c>
      <c r="H928">
        <v>192</v>
      </c>
      <c r="I928">
        <v>134</v>
      </c>
      <c r="J928">
        <v>50</v>
      </c>
      <c r="K928">
        <v>89</v>
      </c>
      <c r="L928">
        <f t="shared" si="100"/>
        <v>8.9</v>
      </c>
      <c r="M928">
        <v>6560</v>
      </c>
      <c r="N928">
        <f t="shared" si="101"/>
        <v>656</v>
      </c>
      <c r="O928" s="4">
        <f t="shared" si="102"/>
        <v>73.707865168539328</v>
      </c>
      <c r="P928" t="s">
        <v>16</v>
      </c>
      <c r="Q928">
        <v>229</v>
      </c>
      <c r="R928">
        <f t="shared" si="103"/>
        <v>22.9</v>
      </c>
      <c r="S928">
        <v>24</v>
      </c>
      <c r="T928">
        <f>gym_members_exercise_tracking[[#This Row],[Water_Intake (liters)]]/10</f>
        <v>2.4</v>
      </c>
      <c r="U928">
        <v>3</v>
      </c>
      <c r="V928">
        <v>1</v>
      </c>
      <c r="W928">
        <v>2718</v>
      </c>
      <c r="X928">
        <f t="shared" si="104"/>
        <v>27.18</v>
      </c>
    </row>
    <row r="929" spans="1:24" x14ac:dyDescent="0.3">
      <c r="A929">
        <v>46</v>
      </c>
      <c r="B929">
        <v>928</v>
      </c>
      <c r="C929" t="s">
        <v>15</v>
      </c>
      <c r="D929">
        <v>726</v>
      </c>
      <c r="E929">
        <f t="shared" si="98"/>
        <v>72.599999999999994</v>
      </c>
      <c r="F929">
        <v>187</v>
      </c>
      <c r="G929">
        <f t="shared" si="99"/>
        <v>1.87</v>
      </c>
      <c r="H929">
        <v>188</v>
      </c>
      <c r="I929">
        <v>161</v>
      </c>
      <c r="J929">
        <v>64</v>
      </c>
      <c r="K929">
        <v>131</v>
      </c>
      <c r="L929">
        <f t="shared" si="100"/>
        <v>1.31</v>
      </c>
      <c r="M929">
        <v>10440</v>
      </c>
      <c r="N929">
        <f t="shared" si="101"/>
        <v>1044</v>
      </c>
      <c r="O929" s="4">
        <f t="shared" si="102"/>
        <v>796.94656488549617</v>
      </c>
      <c r="P929" t="s">
        <v>18</v>
      </c>
      <c r="Q929">
        <v>226</v>
      </c>
      <c r="R929">
        <f t="shared" si="103"/>
        <v>22.6</v>
      </c>
      <c r="S929">
        <v>34</v>
      </c>
      <c r="T929">
        <f>gym_members_exercise_tracking[[#This Row],[Water_Intake (liters)]]/10</f>
        <v>3.4</v>
      </c>
      <c r="U929">
        <v>4</v>
      </c>
      <c r="V929">
        <v>2</v>
      </c>
      <c r="W929">
        <v>2076</v>
      </c>
      <c r="X929">
        <f t="shared" si="104"/>
        <v>20.76</v>
      </c>
    </row>
    <row r="930" spans="1:24" x14ac:dyDescent="0.3">
      <c r="A930">
        <v>25</v>
      </c>
      <c r="B930">
        <v>929</v>
      </c>
      <c r="C930" t="s">
        <v>17</v>
      </c>
      <c r="D930">
        <v>638</v>
      </c>
      <c r="E930">
        <f t="shared" si="98"/>
        <v>63.8</v>
      </c>
      <c r="F930">
        <v>168</v>
      </c>
      <c r="G930">
        <f t="shared" si="99"/>
        <v>1.68</v>
      </c>
      <c r="H930">
        <v>198</v>
      </c>
      <c r="I930">
        <v>165</v>
      </c>
      <c r="J930">
        <v>67</v>
      </c>
      <c r="K930">
        <v>95</v>
      </c>
      <c r="L930">
        <f t="shared" si="100"/>
        <v>9.5</v>
      </c>
      <c r="M930">
        <v>7840</v>
      </c>
      <c r="N930">
        <f t="shared" si="101"/>
        <v>784</v>
      </c>
      <c r="O930" s="4">
        <f t="shared" si="102"/>
        <v>82.526315789473685</v>
      </c>
      <c r="P930" t="s">
        <v>19</v>
      </c>
      <c r="Q930">
        <v>316</v>
      </c>
      <c r="R930">
        <f t="shared" si="103"/>
        <v>31.6</v>
      </c>
      <c r="S930">
        <v>19</v>
      </c>
      <c r="T930">
        <f>gym_members_exercise_tracking[[#This Row],[Water_Intake (liters)]]/10</f>
        <v>1.9</v>
      </c>
      <c r="U930">
        <v>2</v>
      </c>
      <c r="V930">
        <v>1</v>
      </c>
      <c r="W930">
        <v>226</v>
      </c>
      <c r="X930">
        <f t="shared" si="104"/>
        <v>22.6</v>
      </c>
    </row>
    <row r="931" spans="1:24" x14ac:dyDescent="0.3">
      <c r="A931">
        <v>28</v>
      </c>
      <c r="B931">
        <v>930</v>
      </c>
      <c r="C931" t="s">
        <v>17</v>
      </c>
      <c r="D931">
        <v>673</v>
      </c>
      <c r="E931">
        <f t="shared" si="98"/>
        <v>67.3</v>
      </c>
      <c r="F931">
        <v>167</v>
      </c>
      <c r="G931">
        <f t="shared" si="99"/>
        <v>1.67</v>
      </c>
      <c r="H931">
        <v>171</v>
      </c>
      <c r="I931">
        <v>157</v>
      </c>
      <c r="J931">
        <v>74</v>
      </c>
      <c r="K931">
        <v>61</v>
      </c>
      <c r="L931">
        <f t="shared" si="100"/>
        <v>6.1</v>
      </c>
      <c r="M931">
        <v>4790</v>
      </c>
      <c r="N931">
        <f t="shared" si="101"/>
        <v>479</v>
      </c>
      <c r="O931" s="4">
        <f t="shared" si="102"/>
        <v>78.524590163934434</v>
      </c>
      <c r="P931" t="s">
        <v>20</v>
      </c>
      <c r="Q931">
        <v>292</v>
      </c>
      <c r="R931">
        <f t="shared" si="103"/>
        <v>29.2</v>
      </c>
      <c r="S931">
        <v>23</v>
      </c>
      <c r="T931">
        <f>gym_members_exercise_tracking[[#This Row],[Water_Intake (liters)]]/10</f>
        <v>2.2999999999999998</v>
      </c>
      <c r="U931">
        <v>3</v>
      </c>
      <c r="V931">
        <v>1</v>
      </c>
      <c r="W931">
        <v>2413</v>
      </c>
      <c r="X931">
        <f t="shared" si="104"/>
        <v>24.13</v>
      </c>
    </row>
    <row r="932" spans="1:24" x14ac:dyDescent="0.3">
      <c r="A932">
        <v>58</v>
      </c>
      <c r="B932">
        <v>931</v>
      </c>
      <c r="C932" t="s">
        <v>17</v>
      </c>
      <c r="D932">
        <v>593</v>
      </c>
      <c r="E932">
        <f t="shared" si="98"/>
        <v>59.3</v>
      </c>
      <c r="F932">
        <v>158</v>
      </c>
      <c r="G932">
        <f t="shared" si="99"/>
        <v>1.58</v>
      </c>
      <c r="H932">
        <v>166</v>
      </c>
      <c r="I932">
        <v>165</v>
      </c>
      <c r="J932">
        <v>56</v>
      </c>
      <c r="K932">
        <v>197</v>
      </c>
      <c r="L932">
        <f t="shared" si="100"/>
        <v>1.97</v>
      </c>
      <c r="M932">
        <v>14630</v>
      </c>
      <c r="N932">
        <f t="shared" si="101"/>
        <v>1463</v>
      </c>
      <c r="O932" s="4">
        <f t="shared" si="102"/>
        <v>742.63959390862942</v>
      </c>
      <c r="P932" t="s">
        <v>20</v>
      </c>
      <c r="Q932">
        <v>198</v>
      </c>
      <c r="R932">
        <f t="shared" si="103"/>
        <v>19.8</v>
      </c>
      <c r="S932">
        <v>27</v>
      </c>
      <c r="T932">
        <f>gym_members_exercise_tracking[[#This Row],[Water_Intake (liters)]]/10</f>
        <v>2.7</v>
      </c>
      <c r="U932">
        <v>4</v>
      </c>
      <c r="V932">
        <v>3</v>
      </c>
      <c r="W932">
        <v>2375</v>
      </c>
      <c r="X932">
        <f t="shared" si="104"/>
        <v>23.75</v>
      </c>
    </row>
    <row r="933" spans="1:24" x14ac:dyDescent="0.3">
      <c r="A933">
        <v>54</v>
      </c>
      <c r="B933">
        <v>932</v>
      </c>
      <c r="C933" t="s">
        <v>17</v>
      </c>
      <c r="D933">
        <v>707</v>
      </c>
      <c r="E933">
        <f t="shared" si="98"/>
        <v>70.7</v>
      </c>
      <c r="F933">
        <v>157</v>
      </c>
      <c r="G933">
        <f t="shared" si="99"/>
        <v>1.57</v>
      </c>
      <c r="H933">
        <v>198</v>
      </c>
      <c r="I933">
        <v>163</v>
      </c>
      <c r="J933">
        <v>65</v>
      </c>
      <c r="K933">
        <v>114</v>
      </c>
      <c r="L933">
        <f t="shared" si="100"/>
        <v>1.1399999999999999</v>
      </c>
      <c r="M933">
        <v>8360</v>
      </c>
      <c r="N933">
        <f t="shared" si="101"/>
        <v>836</v>
      </c>
      <c r="O933" s="4">
        <f t="shared" si="102"/>
        <v>733.33333333333337</v>
      </c>
      <c r="P933" t="s">
        <v>19</v>
      </c>
      <c r="Q933">
        <v>318</v>
      </c>
      <c r="R933">
        <f t="shared" si="103"/>
        <v>31.8</v>
      </c>
      <c r="S933">
        <v>21</v>
      </c>
      <c r="T933">
        <f>gym_members_exercise_tracking[[#This Row],[Water_Intake (liters)]]/10</f>
        <v>2.1</v>
      </c>
      <c r="U933">
        <v>3</v>
      </c>
      <c r="V933">
        <v>1</v>
      </c>
      <c r="W933">
        <v>2868</v>
      </c>
      <c r="X933">
        <f t="shared" si="104"/>
        <v>28.68</v>
      </c>
    </row>
    <row r="934" spans="1:24" x14ac:dyDescent="0.3">
      <c r="A934">
        <v>31</v>
      </c>
      <c r="B934">
        <v>933</v>
      </c>
      <c r="C934" t="s">
        <v>15</v>
      </c>
      <c r="D934">
        <v>869</v>
      </c>
      <c r="E934">
        <f t="shared" si="98"/>
        <v>86.9</v>
      </c>
      <c r="F934">
        <v>169</v>
      </c>
      <c r="G934">
        <f t="shared" si="99"/>
        <v>1.69</v>
      </c>
      <c r="H934">
        <v>185</v>
      </c>
      <c r="I934">
        <v>130</v>
      </c>
      <c r="J934">
        <v>65</v>
      </c>
      <c r="K934">
        <v>172</v>
      </c>
      <c r="L934">
        <f t="shared" si="100"/>
        <v>1.72</v>
      </c>
      <c r="M934">
        <v>12300</v>
      </c>
      <c r="N934">
        <f t="shared" si="101"/>
        <v>1230</v>
      </c>
      <c r="O934" s="4">
        <f t="shared" si="102"/>
        <v>715.11627906976742</v>
      </c>
      <c r="P934" t="s">
        <v>16</v>
      </c>
      <c r="Q934">
        <v>140</v>
      </c>
      <c r="R934">
        <f t="shared" si="103"/>
        <v>14</v>
      </c>
      <c r="S934">
        <v>35</v>
      </c>
      <c r="T934">
        <f>gym_members_exercise_tracking[[#This Row],[Water_Intake (liters)]]/10</f>
        <v>3.5</v>
      </c>
      <c r="U934">
        <v>4</v>
      </c>
      <c r="V934">
        <v>3</v>
      </c>
      <c r="W934">
        <v>3043</v>
      </c>
      <c r="X934">
        <f t="shared" si="104"/>
        <v>30.43</v>
      </c>
    </row>
    <row r="935" spans="1:24" x14ac:dyDescent="0.3">
      <c r="A935">
        <v>47</v>
      </c>
      <c r="B935">
        <v>934</v>
      </c>
      <c r="C935" t="s">
        <v>15</v>
      </c>
      <c r="D935">
        <v>982</v>
      </c>
      <c r="E935">
        <f t="shared" si="98"/>
        <v>98.2</v>
      </c>
      <c r="F935">
        <v>19</v>
      </c>
      <c r="G935">
        <f t="shared" si="99"/>
        <v>1.9</v>
      </c>
      <c r="H935">
        <v>199</v>
      </c>
      <c r="I935">
        <v>148</v>
      </c>
      <c r="J935">
        <v>64</v>
      </c>
      <c r="K935">
        <v>76</v>
      </c>
      <c r="L935">
        <f t="shared" si="100"/>
        <v>7.6</v>
      </c>
      <c r="M935">
        <v>5570</v>
      </c>
      <c r="N935">
        <f t="shared" si="101"/>
        <v>557</v>
      </c>
      <c r="O935" s="4">
        <f t="shared" si="102"/>
        <v>73.289473684210535</v>
      </c>
      <c r="P935" t="s">
        <v>18</v>
      </c>
      <c r="Q935">
        <v>229</v>
      </c>
      <c r="R935">
        <f t="shared" si="103"/>
        <v>22.9</v>
      </c>
      <c r="S935">
        <v>30</v>
      </c>
      <c r="T935">
        <f>gym_members_exercise_tracking[[#This Row],[Water_Intake (liters)]]/10</f>
        <v>3</v>
      </c>
      <c r="U935">
        <v>3</v>
      </c>
      <c r="V935">
        <v>1</v>
      </c>
      <c r="W935">
        <v>272</v>
      </c>
      <c r="X935">
        <f t="shared" si="104"/>
        <v>27.2</v>
      </c>
    </row>
    <row r="936" spans="1:24" x14ac:dyDescent="0.3">
      <c r="A936">
        <v>52</v>
      </c>
      <c r="B936">
        <v>935</v>
      </c>
      <c r="C936" t="s">
        <v>15</v>
      </c>
      <c r="D936">
        <v>636</v>
      </c>
      <c r="E936">
        <f t="shared" si="98"/>
        <v>63.6</v>
      </c>
      <c r="F936">
        <v>162</v>
      </c>
      <c r="G936">
        <f t="shared" si="99"/>
        <v>1.62</v>
      </c>
      <c r="H936">
        <v>168</v>
      </c>
      <c r="I936">
        <v>150</v>
      </c>
      <c r="J936">
        <v>55</v>
      </c>
      <c r="K936">
        <v>13</v>
      </c>
      <c r="L936">
        <f t="shared" si="100"/>
        <v>1.3</v>
      </c>
      <c r="M936">
        <v>9650</v>
      </c>
      <c r="N936">
        <f t="shared" si="101"/>
        <v>965</v>
      </c>
      <c r="O936" s="4">
        <f t="shared" si="102"/>
        <v>742.30769230769226</v>
      </c>
      <c r="P936" t="s">
        <v>20</v>
      </c>
      <c r="Q936">
        <v>208</v>
      </c>
      <c r="R936">
        <f t="shared" si="103"/>
        <v>20.8</v>
      </c>
      <c r="S936">
        <v>23</v>
      </c>
      <c r="T936">
        <f>gym_members_exercise_tracking[[#This Row],[Water_Intake (liters)]]/10</f>
        <v>2.2999999999999998</v>
      </c>
      <c r="U936">
        <v>4</v>
      </c>
      <c r="V936">
        <v>2</v>
      </c>
      <c r="W936">
        <v>2423</v>
      </c>
      <c r="X936">
        <f t="shared" si="104"/>
        <v>24.23</v>
      </c>
    </row>
    <row r="937" spans="1:24" x14ac:dyDescent="0.3">
      <c r="A937">
        <v>38</v>
      </c>
      <c r="B937">
        <v>936</v>
      </c>
      <c r="C937" t="s">
        <v>17</v>
      </c>
      <c r="D937">
        <v>452</v>
      </c>
      <c r="E937">
        <f t="shared" si="98"/>
        <v>45.2</v>
      </c>
      <c r="F937">
        <v>168</v>
      </c>
      <c r="G937">
        <f t="shared" si="99"/>
        <v>1.68</v>
      </c>
      <c r="H937">
        <v>193</v>
      </c>
      <c r="I937">
        <v>144</v>
      </c>
      <c r="J937">
        <v>58</v>
      </c>
      <c r="K937">
        <v>101</v>
      </c>
      <c r="L937">
        <f t="shared" si="100"/>
        <v>1.01</v>
      </c>
      <c r="M937">
        <v>7270</v>
      </c>
      <c r="N937">
        <f t="shared" si="101"/>
        <v>727</v>
      </c>
      <c r="O937" s="4">
        <f t="shared" si="102"/>
        <v>719.80198019801981</v>
      </c>
      <c r="P937" t="s">
        <v>18</v>
      </c>
      <c r="Q937">
        <v>299</v>
      </c>
      <c r="R937">
        <f t="shared" si="103"/>
        <v>29.9</v>
      </c>
      <c r="S937">
        <v>24</v>
      </c>
      <c r="T937">
        <f>gym_members_exercise_tracking[[#This Row],[Water_Intake (liters)]]/10</f>
        <v>2.4</v>
      </c>
      <c r="U937">
        <v>3</v>
      </c>
      <c r="V937">
        <v>2</v>
      </c>
      <c r="W937">
        <v>1601</v>
      </c>
      <c r="X937">
        <f t="shared" si="104"/>
        <v>16.010000000000002</v>
      </c>
    </row>
    <row r="938" spans="1:24" x14ac:dyDescent="0.3">
      <c r="A938">
        <v>54</v>
      </c>
      <c r="B938">
        <v>937</v>
      </c>
      <c r="C938" t="s">
        <v>15</v>
      </c>
      <c r="D938">
        <v>1172</v>
      </c>
      <c r="E938">
        <f t="shared" si="98"/>
        <v>117.2</v>
      </c>
      <c r="F938">
        <v>162</v>
      </c>
      <c r="G938">
        <f t="shared" si="99"/>
        <v>1.62</v>
      </c>
      <c r="H938">
        <v>172</v>
      </c>
      <c r="I938">
        <v>143</v>
      </c>
      <c r="J938">
        <v>56</v>
      </c>
      <c r="K938">
        <v>104</v>
      </c>
      <c r="L938">
        <f t="shared" si="100"/>
        <v>1.04</v>
      </c>
      <c r="M938">
        <v>7360</v>
      </c>
      <c r="N938">
        <f t="shared" si="101"/>
        <v>736</v>
      </c>
      <c r="O938" s="4">
        <f t="shared" si="102"/>
        <v>707.69230769230762</v>
      </c>
      <c r="P938" t="s">
        <v>18</v>
      </c>
      <c r="Q938">
        <v>231</v>
      </c>
      <c r="R938">
        <f t="shared" si="103"/>
        <v>23.1</v>
      </c>
      <c r="S938">
        <v>23</v>
      </c>
      <c r="T938">
        <f>gym_members_exercise_tracking[[#This Row],[Water_Intake (liters)]]/10</f>
        <v>2.2999999999999998</v>
      </c>
      <c r="U938">
        <v>4</v>
      </c>
      <c r="V938">
        <v>2</v>
      </c>
      <c r="W938">
        <v>4466</v>
      </c>
      <c r="X938">
        <f t="shared" si="104"/>
        <v>44.66</v>
      </c>
    </row>
    <row r="939" spans="1:24" x14ac:dyDescent="0.3">
      <c r="A939">
        <v>22</v>
      </c>
      <c r="B939">
        <v>938</v>
      </c>
      <c r="C939" t="s">
        <v>15</v>
      </c>
      <c r="D939">
        <v>1074</v>
      </c>
      <c r="E939">
        <f t="shared" si="98"/>
        <v>107.4</v>
      </c>
      <c r="F939">
        <v>174</v>
      </c>
      <c r="G939">
        <f t="shared" si="99"/>
        <v>1.74</v>
      </c>
      <c r="H939">
        <v>195</v>
      </c>
      <c r="I939">
        <v>138</v>
      </c>
      <c r="J939">
        <v>63</v>
      </c>
      <c r="K939">
        <v>134</v>
      </c>
      <c r="L939">
        <f t="shared" si="100"/>
        <v>1.34</v>
      </c>
      <c r="M939">
        <v>10170</v>
      </c>
      <c r="N939">
        <f t="shared" si="101"/>
        <v>1017</v>
      </c>
      <c r="O939" s="4">
        <f t="shared" si="102"/>
        <v>758.95522388059692</v>
      </c>
      <c r="P939" t="s">
        <v>20</v>
      </c>
      <c r="Q939">
        <v>220</v>
      </c>
      <c r="R939">
        <f t="shared" si="103"/>
        <v>22</v>
      </c>
      <c r="S939">
        <v>22</v>
      </c>
      <c r="T939">
        <f>gym_members_exercise_tracking[[#This Row],[Water_Intake (liters)]]/10</f>
        <v>2.2000000000000002</v>
      </c>
      <c r="U939">
        <v>2</v>
      </c>
      <c r="V939">
        <v>1</v>
      </c>
      <c r="W939">
        <v>3547</v>
      </c>
      <c r="X939">
        <f t="shared" si="104"/>
        <v>35.47</v>
      </c>
    </row>
    <row r="940" spans="1:24" x14ac:dyDescent="0.3">
      <c r="A940">
        <v>36</v>
      </c>
      <c r="B940">
        <v>939</v>
      </c>
      <c r="C940" t="s">
        <v>17</v>
      </c>
      <c r="D940">
        <v>591</v>
      </c>
      <c r="E940">
        <f t="shared" si="98"/>
        <v>59.1</v>
      </c>
      <c r="F940">
        <v>178</v>
      </c>
      <c r="G940">
        <f t="shared" si="99"/>
        <v>1.78</v>
      </c>
      <c r="H940">
        <v>184</v>
      </c>
      <c r="I940">
        <v>121</v>
      </c>
      <c r="J940">
        <v>60</v>
      </c>
      <c r="K940">
        <v>85</v>
      </c>
      <c r="L940">
        <f t="shared" si="100"/>
        <v>8.5</v>
      </c>
      <c r="M940">
        <v>5140</v>
      </c>
      <c r="N940">
        <f t="shared" si="101"/>
        <v>514</v>
      </c>
      <c r="O940" s="4">
        <f t="shared" si="102"/>
        <v>60.470588235294116</v>
      </c>
      <c r="P940" t="s">
        <v>19</v>
      </c>
      <c r="Q940">
        <v>345</v>
      </c>
      <c r="R940">
        <f t="shared" si="103"/>
        <v>34.5</v>
      </c>
      <c r="S940">
        <v>22</v>
      </c>
      <c r="T940">
        <f>gym_members_exercise_tracking[[#This Row],[Water_Intake (liters)]]/10</f>
        <v>2.2000000000000002</v>
      </c>
      <c r="U940">
        <v>2</v>
      </c>
      <c r="V940">
        <v>1</v>
      </c>
      <c r="W940">
        <v>1865</v>
      </c>
      <c r="X940">
        <f t="shared" si="104"/>
        <v>18.649999999999999</v>
      </c>
    </row>
    <row r="941" spans="1:24" x14ac:dyDescent="0.3">
      <c r="A941">
        <v>31</v>
      </c>
      <c r="B941">
        <v>940</v>
      </c>
      <c r="C941" t="s">
        <v>17</v>
      </c>
      <c r="D941">
        <v>533</v>
      </c>
      <c r="E941">
        <f t="shared" si="98"/>
        <v>53.3</v>
      </c>
      <c r="F941">
        <v>164</v>
      </c>
      <c r="G941">
        <f t="shared" si="99"/>
        <v>1.64</v>
      </c>
      <c r="H941">
        <v>183</v>
      </c>
      <c r="I941">
        <v>141</v>
      </c>
      <c r="J941">
        <v>70</v>
      </c>
      <c r="K941">
        <v>57</v>
      </c>
      <c r="L941">
        <f t="shared" si="100"/>
        <v>5.7</v>
      </c>
      <c r="M941">
        <v>4020</v>
      </c>
      <c r="N941">
        <f t="shared" si="101"/>
        <v>402</v>
      </c>
      <c r="O941" s="4">
        <f t="shared" si="102"/>
        <v>70.526315789473685</v>
      </c>
      <c r="P941" t="s">
        <v>20</v>
      </c>
      <c r="Q941">
        <v>294</v>
      </c>
      <c r="R941">
        <f t="shared" si="103"/>
        <v>29.4</v>
      </c>
      <c r="S941">
        <v>24</v>
      </c>
      <c r="T941">
        <f>gym_members_exercise_tracking[[#This Row],[Water_Intake (liters)]]/10</f>
        <v>2.4</v>
      </c>
      <c r="U941">
        <v>3</v>
      </c>
      <c r="V941">
        <v>1</v>
      </c>
      <c r="W941">
        <v>1982</v>
      </c>
      <c r="X941">
        <f t="shared" si="104"/>
        <v>19.82</v>
      </c>
    </row>
    <row r="942" spans="1:24" x14ac:dyDescent="0.3">
      <c r="A942">
        <v>43</v>
      </c>
      <c r="B942">
        <v>941</v>
      </c>
      <c r="C942" t="s">
        <v>15</v>
      </c>
      <c r="D942">
        <v>462</v>
      </c>
      <c r="E942">
        <f t="shared" si="98"/>
        <v>46.2</v>
      </c>
      <c r="F942">
        <v>163</v>
      </c>
      <c r="G942">
        <f t="shared" si="99"/>
        <v>1.63</v>
      </c>
      <c r="H942">
        <v>176</v>
      </c>
      <c r="I942">
        <v>139</v>
      </c>
      <c r="J942">
        <v>65</v>
      </c>
      <c r="K942">
        <v>118</v>
      </c>
      <c r="L942">
        <f t="shared" si="100"/>
        <v>1.18</v>
      </c>
      <c r="M942">
        <v>8120</v>
      </c>
      <c r="N942">
        <f t="shared" si="101"/>
        <v>812</v>
      </c>
      <c r="O942" s="4">
        <f t="shared" si="102"/>
        <v>688.13559322033905</v>
      </c>
      <c r="P942" t="s">
        <v>20</v>
      </c>
      <c r="Q942">
        <v>217</v>
      </c>
      <c r="R942">
        <f t="shared" si="103"/>
        <v>21.7</v>
      </c>
      <c r="S942">
        <v>21</v>
      </c>
      <c r="T942">
        <f>gym_members_exercise_tracking[[#This Row],[Water_Intake (liters)]]/10</f>
        <v>2.1</v>
      </c>
      <c r="U942">
        <v>2</v>
      </c>
      <c r="V942">
        <v>1</v>
      </c>
      <c r="W942">
        <v>1739</v>
      </c>
      <c r="X942">
        <f t="shared" si="104"/>
        <v>17.39</v>
      </c>
    </row>
    <row r="943" spans="1:24" x14ac:dyDescent="0.3">
      <c r="A943">
        <v>21</v>
      </c>
      <c r="B943">
        <v>942</v>
      </c>
      <c r="C943" t="s">
        <v>15</v>
      </c>
      <c r="D943">
        <v>670</v>
      </c>
      <c r="E943">
        <f t="shared" si="98"/>
        <v>67</v>
      </c>
      <c r="F943">
        <v>161</v>
      </c>
      <c r="G943">
        <f t="shared" si="99"/>
        <v>1.61</v>
      </c>
      <c r="H943">
        <v>161</v>
      </c>
      <c r="I943">
        <v>152</v>
      </c>
      <c r="J943">
        <v>74</v>
      </c>
      <c r="K943">
        <v>132</v>
      </c>
      <c r="L943">
        <f t="shared" si="100"/>
        <v>1.32</v>
      </c>
      <c r="M943">
        <v>11040</v>
      </c>
      <c r="N943">
        <f t="shared" si="101"/>
        <v>1104</v>
      </c>
      <c r="O943" s="4">
        <f t="shared" si="102"/>
        <v>836.36363636363637</v>
      </c>
      <c r="P943" t="s">
        <v>16</v>
      </c>
      <c r="Q943">
        <v>220</v>
      </c>
      <c r="R943">
        <f t="shared" si="103"/>
        <v>22</v>
      </c>
      <c r="S943">
        <v>21</v>
      </c>
      <c r="T943">
        <f>gym_members_exercise_tracking[[#This Row],[Water_Intake (liters)]]/10</f>
        <v>2.1</v>
      </c>
      <c r="U943">
        <v>3</v>
      </c>
      <c r="V943">
        <v>2</v>
      </c>
      <c r="W943">
        <v>2585</v>
      </c>
      <c r="X943">
        <f t="shared" si="104"/>
        <v>25.85</v>
      </c>
    </row>
    <row r="944" spans="1:24" x14ac:dyDescent="0.3">
      <c r="A944">
        <v>42</v>
      </c>
      <c r="B944">
        <v>943</v>
      </c>
      <c r="C944" t="s">
        <v>15</v>
      </c>
      <c r="D944">
        <v>863</v>
      </c>
      <c r="E944">
        <f t="shared" si="98"/>
        <v>86.3</v>
      </c>
      <c r="F944">
        <v>177</v>
      </c>
      <c r="G944">
        <f t="shared" si="99"/>
        <v>1.77</v>
      </c>
      <c r="H944">
        <v>172</v>
      </c>
      <c r="I944">
        <v>127</v>
      </c>
      <c r="J944">
        <v>55</v>
      </c>
      <c r="K944">
        <v>177</v>
      </c>
      <c r="L944">
        <f t="shared" si="100"/>
        <v>1.77</v>
      </c>
      <c r="M944">
        <v>11130</v>
      </c>
      <c r="N944">
        <f t="shared" si="101"/>
        <v>1113</v>
      </c>
      <c r="O944" s="4">
        <f t="shared" si="102"/>
        <v>628.81355932203394</v>
      </c>
      <c r="P944" t="s">
        <v>18</v>
      </c>
      <c r="Q944">
        <v>114</v>
      </c>
      <c r="R944">
        <f t="shared" si="103"/>
        <v>11.4</v>
      </c>
      <c r="S944">
        <v>35</v>
      </c>
      <c r="T944">
        <f>gym_members_exercise_tracking[[#This Row],[Water_Intake (liters)]]/10</f>
        <v>3.5</v>
      </c>
      <c r="U944">
        <v>4</v>
      </c>
      <c r="V944">
        <v>3</v>
      </c>
      <c r="W944">
        <v>2755</v>
      </c>
      <c r="X944">
        <f t="shared" si="104"/>
        <v>27.55</v>
      </c>
    </row>
    <row r="945" spans="1:24" x14ac:dyDescent="0.3">
      <c r="A945">
        <v>59</v>
      </c>
      <c r="B945">
        <v>944</v>
      </c>
      <c r="C945" t="s">
        <v>15</v>
      </c>
      <c r="D945">
        <v>855</v>
      </c>
      <c r="E945">
        <f t="shared" si="98"/>
        <v>85.5</v>
      </c>
      <c r="F945">
        <v>167</v>
      </c>
      <c r="G945">
        <f t="shared" si="99"/>
        <v>1.67</v>
      </c>
      <c r="H945">
        <v>190</v>
      </c>
      <c r="I945">
        <v>144</v>
      </c>
      <c r="J945">
        <v>71</v>
      </c>
      <c r="K945">
        <v>199</v>
      </c>
      <c r="L945">
        <f t="shared" si="100"/>
        <v>1.99</v>
      </c>
      <c r="M945">
        <v>14180</v>
      </c>
      <c r="N945">
        <f t="shared" si="101"/>
        <v>1418</v>
      </c>
      <c r="O945" s="4">
        <f t="shared" si="102"/>
        <v>712.56281407035181</v>
      </c>
      <c r="P945" t="s">
        <v>19</v>
      </c>
      <c r="Q945">
        <v>150</v>
      </c>
      <c r="R945">
        <f t="shared" si="103"/>
        <v>15</v>
      </c>
      <c r="S945">
        <v>35</v>
      </c>
      <c r="T945">
        <f>gym_members_exercise_tracking[[#This Row],[Water_Intake (liters)]]/10</f>
        <v>3.5</v>
      </c>
      <c r="U945">
        <v>5</v>
      </c>
      <c r="V945">
        <v>3</v>
      </c>
      <c r="W945">
        <v>3066</v>
      </c>
      <c r="X945">
        <f t="shared" si="104"/>
        <v>30.66</v>
      </c>
    </row>
    <row r="946" spans="1:24" x14ac:dyDescent="0.3">
      <c r="A946">
        <v>42</v>
      </c>
      <c r="B946">
        <v>945</v>
      </c>
      <c r="C946" t="s">
        <v>15</v>
      </c>
      <c r="D946">
        <v>702</v>
      </c>
      <c r="E946">
        <f t="shared" si="98"/>
        <v>70.2</v>
      </c>
      <c r="F946">
        <v>187</v>
      </c>
      <c r="G946">
        <f t="shared" si="99"/>
        <v>1.87</v>
      </c>
      <c r="H946">
        <v>188</v>
      </c>
      <c r="I946">
        <v>165</v>
      </c>
      <c r="J946">
        <v>65</v>
      </c>
      <c r="K946">
        <v>138</v>
      </c>
      <c r="L946">
        <f t="shared" si="100"/>
        <v>1.38</v>
      </c>
      <c r="M946">
        <v>11270</v>
      </c>
      <c r="N946">
        <f t="shared" si="101"/>
        <v>1127</v>
      </c>
      <c r="O946" s="4">
        <f t="shared" si="102"/>
        <v>816.66666666666674</v>
      </c>
      <c r="P946" t="s">
        <v>18</v>
      </c>
      <c r="Q946">
        <v>227</v>
      </c>
      <c r="R946">
        <f t="shared" si="103"/>
        <v>22.7</v>
      </c>
      <c r="S946">
        <v>34</v>
      </c>
      <c r="T946">
        <f>gym_members_exercise_tracking[[#This Row],[Water_Intake (liters)]]/10</f>
        <v>3.4</v>
      </c>
      <c r="U946">
        <v>3</v>
      </c>
      <c r="V946">
        <v>2</v>
      </c>
      <c r="W946">
        <v>2007</v>
      </c>
      <c r="X946">
        <f t="shared" si="104"/>
        <v>20.07</v>
      </c>
    </row>
    <row r="947" spans="1:24" x14ac:dyDescent="0.3">
      <c r="A947">
        <v>35</v>
      </c>
      <c r="B947">
        <v>946</v>
      </c>
      <c r="C947" t="s">
        <v>15</v>
      </c>
      <c r="D947">
        <v>1271</v>
      </c>
      <c r="E947">
        <f t="shared" si="98"/>
        <v>127.1</v>
      </c>
      <c r="F947">
        <v>162</v>
      </c>
      <c r="G947">
        <f t="shared" si="99"/>
        <v>1.62</v>
      </c>
      <c r="H947">
        <v>187</v>
      </c>
      <c r="I947">
        <v>128</v>
      </c>
      <c r="J947">
        <v>69</v>
      </c>
      <c r="K947">
        <v>102</v>
      </c>
      <c r="L947">
        <f t="shared" si="100"/>
        <v>1.02</v>
      </c>
      <c r="M947">
        <v>7180</v>
      </c>
      <c r="N947">
        <f t="shared" si="101"/>
        <v>718</v>
      </c>
      <c r="O947" s="4">
        <f t="shared" si="102"/>
        <v>703.92156862745094</v>
      </c>
      <c r="P947" t="s">
        <v>20</v>
      </c>
      <c r="Q947">
        <v>233</v>
      </c>
      <c r="R947">
        <f t="shared" si="103"/>
        <v>23.3</v>
      </c>
      <c r="S947">
        <v>34</v>
      </c>
      <c r="T947">
        <f>gym_members_exercise_tracking[[#This Row],[Water_Intake (liters)]]/10</f>
        <v>3.4</v>
      </c>
      <c r="U947">
        <v>4</v>
      </c>
      <c r="V947">
        <v>2</v>
      </c>
      <c r="W947">
        <v>4843</v>
      </c>
      <c r="X947">
        <f t="shared" si="104"/>
        <v>48.43</v>
      </c>
    </row>
    <row r="948" spans="1:24" x14ac:dyDescent="0.3">
      <c r="A948">
        <v>57</v>
      </c>
      <c r="B948">
        <v>947</v>
      </c>
      <c r="C948" t="s">
        <v>17</v>
      </c>
      <c r="D948">
        <v>756</v>
      </c>
      <c r="E948">
        <f t="shared" si="98"/>
        <v>75.599999999999994</v>
      </c>
      <c r="F948">
        <v>167</v>
      </c>
      <c r="G948">
        <f t="shared" si="99"/>
        <v>1.67</v>
      </c>
      <c r="H948">
        <v>186</v>
      </c>
      <c r="I948">
        <v>153</v>
      </c>
      <c r="J948">
        <v>65</v>
      </c>
      <c r="K948">
        <v>105</v>
      </c>
      <c r="L948">
        <f t="shared" si="100"/>
        <v>1.05</v>
      </c>
      <c r="M948">
        <v>7230</v>
      </c>
      <c r="N948">
        <f t="shared" si="101"/>
        <v>723</v>
      </c>
      <c r="O948" s="4">
        <f t="shared" si="102"/>
        <v>688.57142857142856</v>
      </c>
      <c r="P948" t="s">
        <v>19</v>
      </c>
      <c r="Q948">
        <v>316</v>
      </c>
      <c r="R948">
        <f t="shared" si="103"/>
        <v>31.6</v>
      </c>
      <c r="S948">
        <v>18</v>
      </c>
      <c r="T948">
        <f>gym_members_exercise_tracking[[#This Row],[Water_Intake (liters)]]/10</f>
        <v>1.8</v>
      </c>
      <c r="U948">
        <v>3</v>
      </c>
      <c r="V948">
        <v>2</v>
      </c>
      <c r="W948">
        <v>2711</v>
      </c>
      <c r="X948">
        <f t="shared" si="104"/>
        <v>27.11</v>
      </c>
    </row>
    <row r="949" spans="1:24" x14ac:dyDescent="0.3">
      <c r="A949">
        <v>25</v>
      </c>
      <c r="B949">
        <v>948</v>
      </c>
      <c r="C949" t="s">
        <v>17</v>
      </c>
      <c r="D949">
        <v>626</v>
      </c>
      <c r="E949">
        <f t="shared" si="98"/>
        <v>62.6</v>
      </c>
      <c r="F949">
        <v>165</v>
      </c>
      <c r="G949">
        <f t="shared" si="99"/>
        <v>1.65</v>
      </c>
      <c r="H949">
        <v>174</v>
      </c>
      <c r="I949">
        <v>142</v>
      </c>
      <c r="J949">
        <v>61</v>
      </c>
      <c r="K949">
        <v>12</v>
      </c>
      <c r="L949">
        <f t="shared" si="100"/>
        <v>1.2</v>
      </c>
      <c r="M949">
        <v>8520</v>
      </c>
      <c r="N949">
        <f t="shared" si="101"/>
        <v>852</v>
      </c>
      <c r="O949" s="4">
        <f t="shared" si="102"/>
        <v>710</v>
      </c>
      <c r="P949" t="s">
        <v>19</v>
      </c>
      <c r="Q949">
        <v>279</v>
      </c>
      <c r="R949">
        <f t="shared" si="103"/>
        <v>27.9</v>
      </c>
      <c r="S949">
        <v>22</v>
      </c>
      <c r="T949">
        <f>gym_members_exercise_tracking[[#This Row],[Water_Intake (liters)]]/10</f>
        <v>2.2000000000000002</v>
      </c>
      <c r="U949">
        <v>3</v>
      </c>
      <c r="V949">
        <v>1</v>
      </c>
      <c r="W949">
        <v>2299</v>
      </c>
      <c r="X949">
        <f t="shared" si="104"/>
        <v>22.99</v>
      </c>
    </row>
    <row r="950" spans="1:24" x14ac:dyDescent="0.3">
      <c r="A950">
        <v>56</v>
      </c>
      <c r="B950">
        <v>949</v>
      </c>
      <c r="C950" t="s">
        <v>17</v>
      </c>
      <c r="D950">
        <v>557</v>
      </c>
      <c r="E950">
        <f t="shared" si="98"/>
        <v>55.7</v>
      </c>
      <c r="F950">
        <v>153</v>
      </c>
      <c r="G950">
        <f t="shared" si="99"/>
        <v>1.53</v>
      </c>
      <c r="H950">
        <v>190</v>
      </c>
      <c r="I950">
        <v>124</v>
      </c>
      <c r="J950">
        <v>66</v>
      </c>
      <c r="K950">
        <v>191</v>
      </c>
      <c r="L950">
        <f t="shared" si="100"/>
        <v>1.91</v>
      </c>
      <c r="M950">
        <v>10660</v>
      </c>
      <c r="N950">
        <f t="shared" si="101"/>
        <v>1066</v>
      </c>
      <c r="O950" s="4">
        <f t="shared" si="102"/>
        <v>558.11518324607334</v>
      </c>
      <c r="P950" t="s">
        <v>19</v>
      </c>
      <c r="Q950">
        <v>161</v>
      </c>
      <c r="R950">
        <f t="shared" si="103"/>
        <v>16.100000000000001</v>
      </c>
      <c r="S950">
        <v>27</v>
      </c>
      <c r="T950">
        <f>gym_members_exercise_tracking[[#This Row],[Water_Intake (liters)]]/10</f>
        <v>2.7</v>
      </c>
      <c r="U950">
        <v>5</v>
      </c>
      <c r="V950">
        <v>3</v>
      </c>
      <c r="W950">
        <v>2379</v>
      </c>
      <c r="X950">
        <f t="shared" si="104"/>
        <v>23.79</v>
      </c>
    </row>
    <row r="951" spans="1:24" x14ac:dyDescent="0.3">
      <c r="A951">
        <v>57</v>
      </c>
      <c r="B951">
        <v>950</v>
      </c>
      <c r="C951" t="s">
        <v>15</v>
      </c>
      <c r="D951">
        <v>961</v>
      </c>
      <c r="E951">
        <f t="shared" si="98"/>
        <v>96.1</v>
      </c>
      <c r="F951">
        <v>174</v>
      </c>
      <c r="G951">
        <f t="shared" si="99"/>
        <v>1.74</v>
      </c>
      <c r="H951">
        <v>199</v>
      </c>
      <c r="I951">
        <v>144</v>
      </c>
      <c r="J951">
        <v>54</v>
      </c>
      <c r="K951">
        <v>121</v>
      </c>
      <c r="L951">
        <f t="shared" si="100"/>
        <v>1.21</v>
      </c>
      <c r="M951">
        <v>8620</v>
      </c>
      <c r="N951">
        <f t="shared" si="101"/>
        <v>862</v>
      </c>
      <c r="O951" s="4">
        <f t="shared" si="102"/>
        <v>712.39669421487611</v>
      </c>
      <c r="P951" t="s">
        <v>19</v>
      </c>
      <c r="Q951">
        <v>216</v>
      </c>
      <c r="R951">
        <f t="shared" si="103"/>
        <v>21.6</v>
      </c>
      <c r="S951">
        <v>28</v>
      </c>
      <c r="T951">
        <f>gym_members_exercise_tracking[[#This Row],[Water_Intake (liters)]]/10</f>
        <v>2.8</v>
      </c>
      <c r="U951">
        <v>3</v>
      </c>
      <c r="V951">
        <v>2</v>
      </c>
      <c r="W951">
        <v>3174</v>
      </c>
      <c r="X951">
        <f t="shared" si="104"/>
        <v>31.74</v>
      </c>
    </row>
    <row r="952" spans="1:24" x14ac:dyDescent="0.3">
      <c r="A952">
        <v>31</v>
      </c>
      <c r="B952">
        <v>951</v>
      </c>
      <c r="C952" t="s">
        <v>17</v>
      </c>
      <c r="D952">
        <v>767</v>
      </c>
      <c r="E952">
        <f t="shared" si="98"/>
        <v>76.7</v>
      </c>
      <c r="F952">
        <v>162</v>
      </c>
      <c r="G952">
        <f t="shared" si="99"/>
        <v>1.62</v>
      </c>
      <c r="H952">
        <v>174</v>
      </c>
      <c r="I952">
        <v>127</v>
      </c>
      <c r="J952">
        <v>74</v>
      </c>
      <c r="K952">
        <v>139</v>
      </c>
      <c r="L952">
        <f t="shared" si="100"/>
        <v>1.39</v>
      </c>
      <c r="M952">
        <v>8830</v>
      </c>
      <c r="N952">
        <f t="shared" si="101"/>
        <v>883</v>
      </c>
      <c r="O952" s="4">
        <f t="shared" si="102"/>
        <v>635.25179856115108</v>
      </c>
      <c r="P952" t="s">
        <v>16</v>
      </c>
      <c r="Q952">
        <v>281</v>
      </c>
      <c r="R952">
        <f t="shared" si="103"/>
        <v>28.1</v>
      </c>
      <c r="S952">
        <v>23</v>
      </c>
      <c r="T952">
        <f>gym_members_exercise_tracking[[#This Row],[Water_Intake (liters)]]/10</f>
        <v>2.2999999999999998</v>
      </c>
      <c r="U952">
        <v>4</v>
      </c>
      <c r="V952">
        <v>2</v>
      </c>
      <c r="W952">
        <v>2923</v>
      </c>
      <c r="X952">
        <f t="shared" si="104"/>
        <v>29.23</v>
      </c>
    </row>
    <row r="953" spans="1:24" x14ac:dyDescent="0.3">
      <c r="A953">
        <v>49</v>
      </c>
      <c r="B953">
        <v>952</v>
      </c>
      <c r="C953" t="s">
        <v>15</v>
      </c>
      <c r="D953">
        <v>572</v>
      </c>
      <c r="E953">
        <f t="shared" si="98"/>
        <v>57.2</v>
      </c>
      <c r="F953">
        <v>189</v>
      </c>
      <c r="G953">
        <f t="shared" si="99"/>
        <v>1.89</v>
      </c>
      <c r="H953">
        <v>192</v>
      </c>
      <c r="I953">
        <v>135</v>
      </c>
      <c r="J953">
        <v>62</v>
      </c>
      <c r="K953">
        <v>114</v>
      </c>
      <c r="L953">
        <f t="shared" si="100"/>
        <v>1.1399999999999999</v>
      </c>
      <c r="M953">
        <v>7620</v>
      </c>
      <c r="N953">
        <f t="shared" si="101"/>
        <v>762</v>
      </c>
      <c r="O953" s="4">
        <f t="shared" si="102"/>
        <v>668.42105263157896</v>
      </c>
      <c r="P953" t="s">
        <v>19</v>
      </c>
      <c r="Q953">
        <v>211</v>
      </c>
      <c r="R953">
        <f t="shared" si="103"/>
        <v>21.1</v>
      </c>
      <c r="S953">
        <v>35</v>
      </c>
      <c r="T953">
        <f>gym_members_exercise_tracking[[#This Row],[Water_Intake (liters)]]/10</f>
        <v>3.5</v>
      </c>
      <c r="U953">
        <v>2</v>
      </c>
      <c r="V953">
        <v>1</v>
      </c>
      <c r="W953">
        <v>1601</v>
      </c>
      <c r="X953">
        <f t="shared" si="104"/>
        <v>16.010000000000002</v>
      </c>
    </row>
    <row r="954" spans="1:24" x14ac:dyDescent="0.3">
      <c r="A954">
        <v>55</v>
      </c>
      <c r="B954">
        <v>953</v>
      </c>
      <c r="C954" t="s">
        <v>15</v>
      </c>
      <c r="D954">
        <v>699</v>
      </c>
      <c r="E954">
        <f t="shared" si="98"/>
        <v>69.900000000000006</v>
      </c>
      <c r="F954">
        <v>181</v>
      </c>
      <c r="G954">
        <f t="shared" si="99"/>
        <v>1.81</v>
      </c>
      <c r="H954">
        <v>179</v>
      </c>
      <c r="I954">
        <v>167</v>
      </c>
      <c r="J954">
        <v>57</v>
      </c>
      <c r="K954">
        <v>12</v>
      </c>
      <c r="L954">
        <f t="shared" si="100"/>
        <v>1.2</v>
      </c>
      <c r="M954">
        <v>9920</v>
      </c>
      <c r="N954">
        <f t="shared" si="101"/>
        <v>992</v>
      </c>
      <c r="O954" s="4">
        <f t="shared" si="102"/>
        <v>826.66666666666674</v>
      </c>
      <c r="P954" t="s">
        <v>20</v>
      </c>
      <c r="Q954">
        <v>202</v>
      </c>
      <c r="R954">
        <f t="shared" si="103"/>
        <v>20.2</v>
      </c>
      <c r="S954">
        <v>21</v>
      </c>
      <c r="T954">
        <f>gym_members_exercise_tracking[[#This Row],[Water_Intake (liters)]]/10</f>
        <v>2.1</v>
      </c>
      <c r="U954">
        <v>4</v>
      </c>
      <c r="V954">
        <v>2</v>
      </c>
      <c r="W954">
        <v>2134</v>
      </c>
      <c r="X954">
        <f t="shared" si="104"/>
        <v>21.34</v>
      </c>
    </row>
    <row r="955" spans="1:24" x14ac:dyDescent="0.3">
      <c r="A955">
        <v>50</v>
      </c>
      <c r="B955">
        <v>954</v>
      </c>
      <c r="C955" t="s">
        <v>17</v>
      </c>
      <c r="D955">
        <v>679</v>
      </c>
      <c r="E955">
        <f t="shared" si="98"/>
        <v>67.900000000000006</v>
      </c>
      <c r="F955">
        <v>177</v>
      </c>
      <c r="G955">
        <f t="shared" si="99"/>
        <v>1.77</v>
      </c>
      <c r="H955">
        <v>171</v>
      </c>
      <c r="I955">
        <v>164</v>
      </c>
      <c r="J955">
        <v>73</v>
      </c>
      <c r="K955">
        <v>103</v>
      </c>
      <c r="L955">
        <f t="shared" si="100"/>
        <v>1.03</v>
      </c>
      <c r="M955">
        <v>7600</v>
      </c>
      <c r="N955">
        <f t="shared" si="101"/>
        <v>760</v>
      </c>
      <c r="O955" s="4">
        <f t="shared" si="102"/>
        <v>737.86407766990294</v>
      </c>
      <c r="P955" t="s">
        <v>16</v>
      </c>
      <c r="Q955">
        <v>330</v>
      </c>
      <c r="R955">
        <f t="shared" si="103"/>
        <v>33</v>
      </c>
      <c r="S955">
        <v>24</v>
      </c>
      <c r="T955">
        <f>gym_members_exercise_tracking[[#This Row],[Water_Intake (liters)]]/10</f>
        <v>2.4</v>
      </c>
      <c r="U955">
        <v>3</v>
      </c>
      <c r="V955">
        <v>2</v>
      </c>
      <c r="W955">
        <v>2167</v>
      </c>
      <c r="X955">
        <f t="shared" si="104"/>
        <v>21.67</v>
      </c>
    </row>
    <row r="956" spans="1:24" x14ac:dyDescent="0.3">
      <c r="A956">
        <v>40</v>
      </c>
      <c r="B956">
        <v>955</v>
      </c>
      <c r="C956" t="s">
        <v>15</v>
      </c>
      <c r="D956">
        <v>879</v>
      </c>
      <c r="E956">
        <f t="shared" si="98"/>
        <v>87.9</v>
      </c>
      <c r="F956">
        <v>187</v>
      </c>
      <c r="G956">
        <f t="shared" si="99"/>
        <v>1.87</v>
      </c>
      <c r="H956">
        <v>196</v>
      </c>
      <c r="I956">
        <v>134</v>
      </c>
      <c r="J956">
        <v>54</v>
      </c>
      <c r="K956">
        <v>196</v>
      </c>
      <c r="L956">
        <f t="shared" si="100"/>
        <v>1.96</v>
      </c>
      <c r="M956">
        <v>14450</v>
      </c>
      <c r="N956">
        <f t="shared" si="101"/>
        <v>1445</v>
      </c>
      <c r="O956" s="4">
        <f t="shared" si="102"/>
        <v>737.24489795918373</v>
      </c>
      <c r="P956" t="s">
        <v>20</v>
      </c>
      <c r="Q956">
        <v>107</v>
      </c>
      <c r="R956">
        <f t="shared" si="103"/>
        <v>10.7</v>
      </c>
      <c r="S956">
        <v>35</v>
      </c>
      <c r="T956">
        <f>gym_members_exercise_tracking[[#This Row],[Water_Intake (liters)]]/10</f>
        <v>3.5</v>
      </c>
      <c r="U956">
        <v>5</v>
      </c>
      <c r="V956">
        <v>3</v>
      </c>
      <c r="W956">
        <v>2514</v>
      </c>
      <c r="X956">
        <f t="shared" si="104"/>
        <v>25.14</v>
      </c>
    </row>
    <row r="957" spans="1:24" x14ac:dyDescent="0.3">
      <c r="A957">
        <v>32</v>
      </c>
      <c r="B957">
        <v>956</v>
      </c>
      <c r="C957" t="s">
        <v>15</v>
      </c>
      <c r="D957">
        <v>1028</v>
      </c>
      <c r="E957">
        <f t="shared" si="98"/>
        <v>102.8</v>
      </c>
      <c r="F957">
        <v>198</v>
      </c>
      <c r="G957">
        <f t="shared" si="99"/>
        <v>1.98</v>
      </c>
      <c r="H957">
        <v>168</v>
      </c>
      <c r="I957">
        <v>120</v>
      </c>
      <c r="J957">
        <v>61</v>
      </c>
      <c r="K957">
        <v>124</v>
      </c>
      <c r="L957">
        <f t="shared" si="100"/>
        <v>1.24</v>
      </c>
      <c r="M957">
        <v>8180</v>
      </c>
      <c r="N957">
        <f t="shared" si="101"/>
        <v>818</v>
      </c>
      <c r="O957" s="4">
        <f t="shared" si="102"/>
        <v>659.67741935483866</v>
      </c>
      <c r="P957" t="s">
        <v>20</v>
      </c>
      <c r="Q957">
        <v>278</v>
      </c>
      <c r="R957">
        <f t="shared" si="103"/>
        <v>27.8</v>
      </c>
      <c r="S957">
        <v>28</v>
      </c>
      <c r="T957">
        <f>gym_members_exercise_tracking[[#This Row],[Water_Intake (liters)]]/10</f>
        <v>2.8</v>
      </c>
      <c r="U957">
        <v>3</v>
      </c>
      <c r="V957">
        <v>2</v>
      </c>
      <c r="W957">
        <v>2622</v>
      </c>
      <c r="X957">
        <f t="shared" si="104"/>
        <v>26.22</v>
      </c>
    </row>
    <row r="958" spans="1:24" x14ac:dyDescent="0.3">
      <c r="A958">
        <v>50</v>
      </c>
      <c r="B958">
        <v>957</v>
      </c>
      <c r="C958" t="s">
        <v>17</v>
      </c>
      <c r="D958">
        <v>518</v>
      </c>
      <c r="E958">
        <f t="shared" si="98"/>
        <v>51.8</v>
      </c>
      <c r="F958">
        <v>15</v>
      </c>
      <c r="G958">
        <f t="shared" si="99"/>
        <v>1.5</v>
      </c>
      <c r="H958">
        <v>182</v>
      </c>
      <c r="I958">
        <v>141</v>
      </c>
      <c r="J958">
        <v>58</v>
      </c>
      <c r="K958">
        <v>132</v>
      </c>
      <c r="L958">
        <f t="shared" si="100"/>
        <v>1.32</v>
      </c>
      <c r="M958">
        <v>8380</v>
      </c>
      <c r="N958">
        <f t="shared" si="101"/>
        <v>838</v>
      </c>
      <c r="O958" s="4">
        <f t="shared" si="102"/>
        <v>634.84848484848487</v>
      </c>
      <c r="P958" t="s">
        <v>18</v>
      </c>
      <c r="Q958">
        <v>330</v>
      </c>
      <c r="R958">
        <f t="shared" si="103"/>
        <v>33</v>
      </c>
      <c r="S958">
        <v>22</v>
      </c>
      <c r="T958">
        <f>gym_members_exercise_tracking[[#This Row],[Water_Intake (liters)]]/10</f>
        <v>2.2000000000000002</v>
      </c>
      <c r="U958">
        <v>3</v>
      </c>
      <c r="V958">
        <v>1</v>
      </c>
      <c r="W958">
        <v>2302</v>
      </c>
      <c r="X958">
        <f t="shared" si="104"/>
        <v>23.02</v>
      </c>
    </row>
    <row r="959" spans="1:24" x14ac:dyDescent="0.3">
      <c r="A959">
        <v>42</v>
      </c>
      <c r="B959">
        <v>958</v>
      </c>
      <c r="C959" t="s">
        <v>17</v>
      </c>
      <c r="D959">
        <v>577</v>
      </c>
      <c r="E959">
        <f t="shared" si="98"/>
        <v>57.7</v>
      </c>
      <c r="F959">
        <v>157</v>
      </c>
      <c r="G959">
        <f t="shared" si="99"/>
        <v>1.57</v>
      </c>
      <c r="H959">
        <v>167</v>
      </c>
      <c r="I959">
        <v>122</v>
      </c>
      <c r="J959">
        <v>52</v>
      </c>
      <c r="K959">
        <v>183</v>
      </c>
      <c r="L959">
        <f t="shared" si="100"/>
        <v>1.83</v>
      </c>
      <c r="M959">
        <v>10050</v>
      </c>
      <c r="N959">
        <f t="shared" si="101"/>
        <v>1005</v>
      </c>
      <c r="O959" s="4">
        <f t="shared" si="102"/>
        <v>549.18032786885249</v>
      </c>
      <c r="P959" t="s">
        <v>19</v>
      </c>
      <c r="Q959">
        <v>177</v>
      </c>
      <c r="R959">
        <f t="shared" si="103"/>
        <v>17.7</v>
      </c>
      <c r="S959">
        <v>27</v>
      </c>
      <c r="T959">
        <f>gym_members_exercise_tracking[[#This Row],[Water_Intake (liters)]]/10</f>
        <v>2.7</v>
      </c>
      <c r="U959">
        <v>4</v>
      </c>
      <c r="V959">
        <v>3</v>
      </c>
      <c r="W959">
        <v>2341</v>
      </c>
      <c r="X959">
        <f t="shared" si="104"/>
        <v>23.41</v>
      </c>
    </row>
    <row r="960" spans="1:24" x14ac:dyDescent="0.3">
      <c r="A960">
        <v>34</v>
      </c>
      <c r="B960">
        <v>959</v>
      </c>
      <c r="C960" t="s">
        <v>17</v>
      </c>
      <c r="D960">
        <v>665</v>
      </c>
      <c r="E960">
        <f t="shared" si="98"/>
        <v>66.5</v>
      </c>
      <c r="F960">
        <v>169</v>
      </c>
      <c r="G960">
        <f t="shared" si="99"/>
        <v>1.69</v>
      </c>
      <c r="H960">
        <v>191</v>
      </c>
      <c r="I960">
        <v>157</v>
      </c>
      <c r="J960">
        <v>52</v>
      </c>
      <c r="K960">
        <v>81</v>
      </c>
      <c r="L960">
        <f t="shared" si="100"/>
        <v>8.1</v>
      </c>
      <c r="M960">
        <v>6360</v>
      </c>
      <c r="N960">
        <f t="shared" si="101"/>
        <v>636</v>
      </c>
      <c r="O960" s="4">
        <f t="shared" si="102"/>
        <v>78.518518518518519</v>
      </c>
      <c r="P960" t="s">
        <v>19</v>
      </c>
      <c r="Q960">
        <v>281</v>
      </c>
      <c r="R960">
        <f t="shared" si="103"/>
        <v>28.1</v>
      </c>
      <c r="S960">
        <v>23</v>
      </c>
      <c r="T960">
        <f>gym_members_exercise_tracking[[#This Row],[Water_Intake (liters)]]/10</f>
        <v>2.2999999999999998</v>
      </c>
      <c r="U960">
        <v>3</v>
      </c>
      <c r="V960">
        <v>1</v>
      </c>
      <c r="W960">
        <v>2328</v>
      </c>
      <c r="X960">
        <f t="shared" si="104"/>
        <v>23.28</v>
      </c>
    </row>
    <row r="961" spans="1:24" x14ac:dyDescent="0.3">
      <c r="A961">
        <v>50</v>
      </c>
      <c r="B961">
        <v>960</v>
      </c>
      <c r="C961" t="s">
        <v>15</v>
      </c>
      <c r="D961">
        <v>954</v>
      </c>
      <c r="E961">
        <f t="shared" si="98"/>
        <v>95.4</v>
      </c>
      <c r="F961">
        <v>161</v>
      </c>
      <c r="G961">
        <f t="shared" si="99"/>
        <v>1.61</v>
      </c>
      <c r="H961">
        <v>173</v>
      </c>
      <c r="I961">
        <v>133</v>
      </c>
      <c r="J961">
        <v>50</v>
      </c>
      <c r="K961">
        <v>116</v>
      </c>
      <c r="L961">
        <f t="shared" si="100"/>
        <v>1.1599999999999999</v>
      </c>
      <c r="M961">
        <v>7640</v>
      </c>
      <c r="N961">
        <f t="shared" si="101"/>
        <v>764</v>
      </c>
      <c r="O961" s="4">
        <f t="shared" si="102"/>
        <v>658.62068965517244</v>
      </c>
      <c r="P961" t="s">
        <v>20</v>
      </c>
      <c r="Q961">
        <v>215</v>
      </c>
      <c r="R961">
        <f t="shared" si="103"/>
        <v>21.5</v>
      </c>
      <c r="S961">
        <v>36</v>
      </c>
      <c r="T961">
        <f>gym_members_exercise_tracking[[#This Row],[Water_Intake (liters)]]/10</f>
        <v>3.6</v>
      </c>
      <c r="U961">
        <v>4</v>
      </c>
      <c r="V961">
        <v>2</v>
      </c>
      <c r="W961">
        <v>368</v>
      </c>
      <c r="X961">
        <f t="shared" si="104"/>
        <v>36.799999999999997</v>
      </c>
    </row>
    <row r="962" spans="1:24" x14ac:dyDescent="0.3">
      <c r="A962">
        <v>19</v>
      </c>
      <c r="B962">
        <v>961</v>
      </c>
      <c r="C962" t="s">
        <v>17</v>
      </c>
      <c r="D962">
        <v>692</v>
      </c>
      <c r="E962">
        <f t="shared" si="98"/>
        <v>69.2</v>
      </c>
      <c r="F962">
        <v>16</v>
      </c>
      <c r="G962">
        <f t="shared" si="99"/>
        <v>1.6</v>
      </c>
      <c r="H962">
        <v>186</v>
      </c>
      <c r="I962">
        <v>155</v>
      </c>
      <c r="J962">
        <v>74</v>
      </c>
      <c r="K962">
        <v>117</v>
      </c>
      <c r="L962">
        <f t="shared" si="100"/>
        <v>1.17</v>
      </c>
      <c r="M962">
        <v>9070</v>
      </c>
      <c r="N962">
        <f t="shared" si="101"/>
        <v>907</v>
      </c>
      <c r="O962" s="4">
        <f t="shared" si="102"/>
        <v>775.21367521367529</v>
      </c>
      <c r="P962" t="s">
        <v>19</v>
      </c>
      <c r="Q962">
        <v>324</v>
      </c>
      <c r="R962">
        <f t="shared" si="103"/>
        <v>32.4</v>
      </c>
      <c r="S962">
        <v>16</v>
      </c>
      <c r="T962">
        <f>gym_members_exercise_tracking[[#This Row],[Water_Intake (liters)]]/10</f>
        <v>1.6</v>
      </c>
      <c r="U962">
        <v>3</v>
      </c>
      <c r="V962">
        <v>1</v>
      </c>
      <c r="W962">
        <v>2703</v>
      </c>
      <c r="X962">
        <f t="shared" si="104"/>
        <v>27.03</v>
      </c>
    </row>
    <row r="963" spans="1:24" x14ac:dyDescent="0.3">
      <c r="A963">
        <v>31</v>
      </c>
      <c r="B963">
        <v>962</v>
      </c>
      <c r="C963" t="s">
        <v>17</v>
      </c>
      <c r="D963">
        <v>666</v>
      </c>
      <c r="E963">
        <f t="shared" ref="E963:E974" si="105">IF(LEN($D963)=4, $D963/10, IF(LEN($D963)=3, $D963/10, IF(LEN($D963)=2, $D963 &amp; ".0", $D963)))</f>
        <v>66.599999999999994</v>
      </c>
      <c r="F963">
        <v>167</v>
      </c>
      <c r="G963">
        <f t="shared" ref="G963:G974" si="106">IF(LEN(F963)=3, F963/100, IF(LEN(F963)=2, (F963*10)/100, ""))</f>
        <v>1.67</v>
      </c>
      <c r="H963">
        <v>184</v>
      </c>
      <c r="I963">
        <v>137</v>
      </c>
      <c r="J963">
        <v>71</v>
      </c>
      <c r="K963">
        <v>102</v>
      </c>
      <c r="L963">
        <f t="shared" ref="L963:L974" si="107">IF(LEN(K963)=3, K963/100, IF(LEN(K963)=2, (K963*10)/100, ""))</f>
        <v>1.02</v>
      </c>
      <c r="M963">
        <v>6990</v>
      </c>
      <c r="N963">
        <f t="shared" ref="N963:N974" si="108">M963/10</f>
        <v>699</v>
      </c>
      <c r="O963" s="4">
        <f t="shared" ref="O963:O974" si="109">$N963/$L963</f>
        <v>685.29411764705878</v>
      </c>
      <c r="P963" t="s">
        <v>16</v>
      </c>
      <c r="Q963">
        <v>310</v>
      </c>
      <c r="R963">
        <f t="shared" ref="R963:R974" si="110">IF(LEN(Q963)=3, Q963/10, IF(LEN(Q963)=2, (Q963*10)/1, ""))</f>
        <v>31</v>
      </c>
      <c r="S963">
        <v>15</v>
      </c>
      <c r="T963">
        <f>gym_members_exercise_tracking[[#This Row],[Water_Intake (liters)]]/10</f>
        <v>1.5</v>
      </c>
      <c r="U963">
        <v>4</v>
      </c>
      <c r="V963">
        <v>2</v>
      </c>
      <c r="W963">
        <v>2388</v>
      </c>
      <c r="X963">
        <f t="shared" ref="X963:X974" si="111">IF(LEN($W963)=4, $W963/100, IF(LEN($W963)=3, $W963/10, $W963))</f>
        <v>23.88</v>
      </c>
    </row>
    <row r="964" spans="1:24" x14ac:dyDescent="0.3">
      <c r="A964">
        <v>57</v>
      </c>
      <c r="B964">
        <v>963</v>
      </c>
      <c r="C964" t="s">
        <v>15</v>
      </c>
      <c r="D964">
        <v>834</v>
      </c>
      <c r="E964">
        <f t="shared" si="105"/>
        <v>83.4</v>
      </c>
      <c r="F964">
        <v>165</v>
      </c>
      <c r="G964">
        <f t="shared" si="106"/>
        <v>1.65</v>
      </c>
      <c r="H964">
        <v>172</v>
      </c>
      <c r="I964">
        <v>166</v>
      </c>
      <c r="J964">
        <v>67</v>
      </c>
      <c r="K964">
        <v>157</v>
      </c>
      <c r="L964">
        <f t="shared" si="107"/>
        <v>1.57</v>
      </c>
      <c r="M964">
        <v>12900</v>
      </c>
      <c r="N964">
        <f t="shared" si="108"/>
        <v>1290</v>
      </c>
      <c r="O964" s="4">
        <f t="shared" si="109"/>
        <v>821.656050955414</v>
      </c>
      <c r="P964" t="s">
        <v>18</v>
      </c>
      <c r="Q964">
        <v>133</v>
      </c>
      <c r="R964">
        <f t="shared" si="110"/>
        <v>13.3</v>
      </c>
      <c r="S964">
        <v>35</v>
      </c>
      <c r="T964">
        <f>gym_members_exercise_tracking[[#This Row],[Water_Intake (liters)]]/10</f>
        <v>3.5</v>
      </c>
      <c r="U964">
        <v>4</v>
      </c>
      <c r="V964">
        <v>3</v>
      </c>
      <c r="W964">
        <v>3063</v>
      </c>
      <c r="X964">
        <f t="shared" si="111"/>
        <v>30.63</v>
      </c>
    </row>
    <row r="965" spans="1:24" x14ac:dyDescent="0.3">
      <c r="A965">
        <v>57</v>
      </c>
      <c r="B965">
        <v>964</v>
      </c>
      <c r="C965" t="s">
        <v>17</v>
      </c>
      <c r="D965">
        <v>438</v>
      </c>
      <c r="E965">
        <f t="shared" si="105"/>
        <v>43.8</v>
      </c>
      <c r="F965">
        <v>175</v>
      </c>
      <c r="G965">
        <f t="shared" si="106"/>
        <v>1.75</v>
      </c>
      <c r="H965">
        <v>180</v>
      </c>
      <c r="I965">
        <v>160</v>
      </c>
      <c r="J965">
        <v>73</v>
      </c>
      <c r="K965">
        <v>139</v>
      </c>
      <c r="L965">
        <f t="shared" si="107"/>
        <v>1.39</v>
      </c>
      <c r="M965">
        <v>10010</v>
      </c>
      <c r="N965">
        <f t="shared" si="108"/>
        <v>1001</v>
      </c>
      <c r="O965" s="4">
        <f t="shared" si="109"/>
        <v>720.14388489208636</v>
      </c>
      <c r="P965" t="s">
        <v>19</v>
      </c>
      <c r="Q965">
        <v>251</v>
      </c>
      <c r="R965">
        <f t="shared" si="110"/>
        <v>25.1</v>
      </c>
      <c r="S965">
        <v>17</v>
      </c>
      <c r="T965">
        <f>gym_members_exercise_tracking[[#This Row],[Water_Intake (liters)]]/10</f>
        <v>1.7</v>
      </c>
      <c r="U965">
        <v>2</v>
      </c>
      <c r="V965">
        <v>1</v>
      </c>
      <c r="W965">
        <v>143</v>
      </c>
      <c r="X965">
        <f t="shared" si="111"/>
        <v>14.3</v>
      </c>
    </row>
    <row r="966" spans="1:24" x14ac:dyDescent="0.3">
      <c r="A966">
        <v>56</v>
      </c>
      <c r="B966">
        <v>965</v>
      </c>
      <c r="C966" t="s">
        <v>17</v>
      </c>
      <c r="D966">
        <v>642</v>
      </c>
      <c r="E966">
        <f t="shared" si="105"/>
        <v>64.2</v>
      </c>
      <c r="F966">
        <v>169</v>
      </c>
      <c r="G966">
        <f t="shared" si="106"/>
        <v>1.69</v>
      </c>
      <c r="H966">
        <v>190</v>
      </c>
      <c r="I966">
        <v>137</v>
      </c>
      <c r="J966">
        <v>61</v>
      </c>
      <c r="K966">
        <v>199</v>
      </c>
      <c r="L966">
        <f t="shared" si="107"/>
        <v>1.99</v>
      </c>
      <c r="M966">
        <v>12270</v>
      </c>
      <c r="N966">
        <f t="shared" si="108"/>
        <v>1227</v>
      </c>
      <c r="O966" s="4">
        <f t="shared" si="109"/>
        <v>616.5829145728643</v>
      </c>
      <c r="P966" t="s">
        <v>19</v>
      </c>
      <c r="Q966">
        <v>196</v>
      </c>
      <c r="R966">
        <f t="shared" si="110"/>
        <v>19.600000000000001</v>
      </c>
      <c r="S966">
        <v>27</v>
      </c>
      <c r="T966">
        <f>gym_members_exercise_tracking[[#This Row],[Water_Intake (liters)]]/10</f>
        <v>2.7</v>
      </c>
      <c r="U966">
        <v>5</v>
      </c>
      <c r="V966">
        <v>3</v>
      </c>
      <c r="W966">
        <v>2248</v>
      </c>
      <c r="X966">
        <f t="shared" si="111"/>
        <v>22.48</v>
      </c>
    </row>
    <row r="967" spans="1:24" x14ac:dyDescent="0.3">
      <c r="A967">
        <v>23</v>
      </c>
      <c r="B967">
        <v>966</v>
      </c>
      <c r="C967" t="s">
        <v>17</v>
      </c>
      <c r="D967">
        <v>441</v>
      </c>
      <c r="E967">
        <f t="shared" si="105"/>
        <v>44.1</v>
      </c>
      <c r="F967">
        <v>162</v>
      </c>
      <c r="G967">
        <f t="shared" si="106"/>
        <v>1.62</v>
      </c>
      <c r="H967">
        <v>196</v>
      </c>
      <c r="I967">
        <v>122</v>
      </c>
      <c r="J967">
        <v>58</v>
      </c>
      <c r="K967">
        <v>58</v>
      </c>
      <c r="L967">
        <f t="shared" si="107"/>
        <v>5.8</v>
      </c>
      <c r="M967">
        <v>3540</v>
      </c>
      <c r="N967">
        <f t="shared" si="108"/>
        <v>354</v>
      </c>
      <c r="O967" s="4">
        <f t="shared" si="109"/>
        <v>61.03448275862069</v>
      </c>
      <c r="P967" t="s">
        <v>16</v>
      </c>
      <c r="Q967">
        <v>257</v>
      </c>
      <c r="R967">
        <f t="shared" si="110"/>
        <v>25.7</v>
      </c>
      <c r="S967">
        <v>27</v>
      </c>
      <c r="T967">
        <f>gym_members_exercise_tracking[[#This Row],[Water_Intake (liters)]]/10</f>
        <v>2.7</v>
      </c>
      <c r="U967">
        <v>2</v>
      </c>
      <c r="V967">
        <v>1</v>
      </c>
      <c r="W967">
        <v>168</v>
      </c>
      <c r="X967">
        <f t="shared" si="111"/>
        <v>16.8</v>
      </c>
    </row>
    <row r="968" spans="1:24" x14ac:dyDescent="0.3">
      <c r="A968">
        <v>23</v>
      </c>
      <c r="B968">
        <v>967</v>
      </c>
      <c r="C968" t="s">
        <v>15</v>
      </c>
      <c r="D968">
        <v>873</v>
      </c>
      <c r="E968">
        <f t="shared" si="105"/>
        <v>87.3</v>
      </c>
      <c r="F968">
        <v>191</v>
      </c>
      <c r="G968">
        <f t="shared" si="106"/>
        <v>1.91</v>
      </c>
      <c r="H968">
        <v>164</v>
      </c>
      <c r="I968">
        <v>129</v>
      </c>
      <c r="J968">
        <v>58</v>
      </c>
      <c r="K968">
        <v>187</v>
      </c>
      <c r="L968">
        <f t="shared" si="107"/>
        <v>1.87</v>
      </c>
      <c r="M968">
        <v>13270</v>
      </c>
      <c r="N968">
        <f t="shared" si="108"/>
        <v>1327</v>
      </c>
      <c r="O968" s="4">
        <f t="shared" si="109"/>
        <v>709.62566844919786</v>
      </c>
      <c r="P968" t="s">
        <v>18</v>
      </c>
      <c r="Q968">
        <v>118</v>
      </c>
      <c r="R968">
        <f t="shared" si="110"/>
        <v>11.8</v>
      </c>
      <c r="S968">
        <v>35</v>
      </c>
      <c r="T968">
        <f>gym_members_exercise_tracking[[#This Row],[Water_Intake (liters)]]/10</f>
        <v>3.5</v>
      </c>
      <c r="U968">
        <v>5</v>
      </c>
      <c r="V968">
        <v>3</v>
      </c>
      <c r="W968">
        <v>2393</v>
      </c>
      <c r="X968">
        <f t="shared" si="111"/>
        <v>23.93</v>
      </c>
    </row>
    <row r="969" spans="1:24" x14ac:dyDescent="0.3">
      <c r="A969">
        <v>20</v>
      </c>
      <c r="B969">
        <v>968</v>
      </c>
      <c r="C969" t="s">
        <v>15</v>
      </c>
      <c r="D969">
        <v>550</v>
      </c>
      <c r="E969">
        <f t="shared" si="105"/>
        <v>55</v>
      </c>
      <c r="F969">
        <v>16</v>
      </c>
      <c r="G969">
        <f t="shared" si="106"/>
        <v>1.6</v>
      </c>
      <c r="H969">
        <v>172</v>
      </c>
      <c r="I969">
        <v>168</v>
      </c>
      <c r="J969">
        <v>67</v>
      </c>
      <c r="K969">
        <v>112</v>
      </c>
      <c r="L969">
        <f t="shared" si="107"/>
        <v>1.1200000000000001</v>
      </c>
      <c r="M969">
        <v>10350</v>
      </c>
      <c r="N969">
        <f t="shared" si="108"/>
        <v>1035</v>
      </c>
      <c r="O969" s="4">
        <f t="shared" si="109"/>
        <v>924.10714285714278</v>
      </c>
      <c r="P969" t="s">
        <v>16</v>
      </c>
      <c r="Q969">
        <v>240</v>
      </c>
      <c r="R969">
        <f t="shared" si="110"/>
        <v>24</v>
      </c>
      <c r="S969">
        <v>32</v>
      </c>
      <c r="T969">
        <f>gym_members_exercise_tracking[[#This Row],[Water_Intake (liters)]]/10</f>
        <v>3.2</v>
      </c>
      <c r="U969">
        <v>4</v>
      </c>
      <c r="V969">
        <v>2</v>
      </c>
      <c r="W969">
        <v>2148</v>
      </c>
      <c r="X969">
        <f t="shared" si="111"/>
        <v>21.48</v>
      </c>
    </row>
    <row r="970" spans="1:24" x14ac:dyDescent="0.3">
      <c r="A970">
        <v>24</v>
      </c>
      <c r="B970">
        <v>969</v>
      </c>
      <c r="C970" t="s">
        <v>15</v>
      </c>
      <c r="D970">
        <v>871</v>
      </c>
      <c r="E970">
        <f t="shared" si="105"/>
        <v>87.1</v>
      </c>
      <c r="F970">
        <v>174</v>
      </c>
      <c r="G970">
        <f t="shared" si="106"/>
        <v>1.74</v>
      </c>
      <c r="H970">
        <v>187</v>
      </c>
      <c r="I970">
        <v>158</v>
      </c>
      <c r="J970">
        <v>67</v>
      </c>
      <c r="K970">
        <v>157</v>
      </c>
      <c r="L970">
        <f t="shared" si="107"/>
        <v>1.57</v>
      </c>
      <c r="M970">
        <v>13640</v>
      </c>
      <c r="N970">
        <f t="shared" si="108"/>
        <v>1364</v>
      </c>
      <c r="O970" s="4">
        <f t="shared" si="109"/>
        <v>868.78980891719743</v>
      </c>
      <c r="P970" t="s">
        <v>20</v>
      </c>
      <c r="Q970">
        <v>100</v>
      </c>
      <c r="R970">
        <f t="shared" si="110"/>
        <v>10</v>
      </c>
      <c r="S970">
        <v>35</v>
      </c>
      <c r="T970">
        <f>gym_members_exercise_tracking[[#This Row],[Water_Intake (liters)]]/10</f>
        <v>3.5</v>
      </c>
      <c r="U970">
        <v>4</v>
      </c>
      <c r="V970">
        <v>3</v>
      </c>
      <c r="W970">
        <v>2877</v>
      </c>
      <c r="X970">
        <f t="shared" si="111"/>
        <v>28.77</v>
      </c>
    </row>
    <row r="971" spans="1:24" x14ac:dyDescent="0.3">
      <c r="A971">
        <v>25</v>
      </c>
      <c r="B971">
        <v>970</v>
      </c>
      <c r="C971" t="s">
        <v>15</v>
      </c>
      <c r="D971">
        <v>666</v>
      </c>
      <c r="E971">
        <f t="shared" si="105"/>
        <v>66.599999999999994</v>
      </c>
      <c r="F971">
        <v>161</v>
      </c>
      <c r="G971">
        <f t="shared" si="106"/>
        <v>1.61</v>
      </c>
      <c r="H971">
        <v>184</v>
      </c>
      <c r="I971">
        <v>166</v>
      </c>
      <c r="J971">
        <v>56</v>
      </c>
      <c r="K971">
        <v>138</v>
      </c>
      <c r="L971">
        <f t="shared" si="107"/>
        <v>1.38</v>
      </c>
      <c r="M971">
        <v>12600</v>
      </c>
      <c r="N971">
        <f t="shared" si="108"/>
        <v>1260</v>
      </c>
      <c r="O971" s="4">
        <f t="shared" si="109"/>
        <v>913.04347826086962</v>
      </c>
      <c r="P971" t="s">
        <v>20</v>
      </c>
      <c r="Q971">
        <v>250</v>
      </c>
      <c r="R971">
        <f t="shared" si="110"/>
        <v>25</v>
      </c>
      <c r="S971">
        <v>30</v>
      </c>
      <c r="T971">
        <f>gym_members_exercise_tracking[[#This Row],[Water_Intake (liters)]]/10</f>
        <v>3</v>
      </c>
      <c r="U971">
        <v>2</v>
      </c>
      <c r="V971">
        <v>1</v>
      </c>
      <c r="W971">
        <v>2569</v>
      </c>
      <c r="X971">
        <f t="shared" si="111"/>
        <v>25.69</v>
      </c>
    </row>
    <row r="972" spans="1:24" x14ac:dyDescent="0.3">
      <c r="A972">
        <v>59</v>
      </c>
      <c r="B972">
        <v>971</v>
      </c>
      <c r="C972" t="s">
        <v>17</v>
      </c>
      <c r="D972">
        <v>604</v>
      </c>
      <c r="E972">
        <f t="shared" si="105"/>
        <v>60.4</v>
      </c>
      <c r="F972">
        <v>176</v>
      </c>
      <c r="G972">
        <f t="shared" si="106"/>
        <v>1.76</v>
      </c>
      <c r="H972">
        <v>194</v>
      </c>
      <c r="I972">
        <v>120</v>
      </c>
      <c r="J972">
        <v>53</v>
      </c>
      <c r="K972">
        <v>172</v>
      </c>
      <c r="L972">
        <f t="shared" si="107"/>
        <v>1.72</v>
      </c>
      <c r="M972">
        <v>9290</v>
      </c>
      <c r="N972">
        <f t="shared" si="108"/>
        <v>929</v>
      </c>
      <c r="O972" s="4">
        <f t="shared" si="109"/>
        <v>540.11627906976742</v>
      </c>
      <c r="P972" t="s">
        <v>19</v>
      </c>
      <c r="Q972">
        <v>188</v>
      </c>
      <c r="R972">
        <f t="shared" si="110"/>
        <v>18.8</v>
      </c>
      <c r="S972">
        <v>27</v>
      </c>
      <c r="T972">
        <f>gym_members_exercise_tracking[[#This Row],[Water_Intake (liters)]]/10</f>
        <v>2.7</v>
      </c>
      <c r="U972">
        <v>5</v>
      </c>
      <c r="V972">
        <v>3</v>
      </c>
      <c r="W972">
        <v>195</v>
      </c>
      <c r="X972">
        <f t="shared" si="111"/>
        <v>19.5</v>
      </c>
    </row>
    <row r="973" spans="1:24" x14ac:dyDescent="0.3">
      <c r="A973">
        <v>32</v>
      </c>
      <c r="B973">
        <v>972</v>
      </c>
      <c r="C973" t="s">
        <v>15</v>
      </c>
      <c r="D973">
        <v>1264</v>
      </c>
      <c r="E973">
        <f t="shared" si="105"/>
        <v>126.4</v>
      </c>
      <c r="F973">
        <v>183</v>
      </c>
      <c r="G973">
        <f t="shared" si="106"/>
        <v>1.83</v>
      </c>
      <c r="H973">
        <v>198</v>
      </c>
      <c r="I973">
        <v>146</v>
      </c>
      <c r="J973">
        <v>62</v>
      </c>
      <c r="K973">
        <v>11</v>
      </c>
      <c r="L973">
        <f t="shared" si="107"/>
        <v>1.1000000000000001</v>
      </c>
      <c r="M973">
        <v>8830</v>
      </c>
      <c r="N973">
        <f t="shared" si="108"/>
        <v>883</v>
      </c>
      <c r="O973" s="4">
        <f t="shared" si="109"/>
        <v>802.72727272727263</v>
      </c>
      <c r="P973" t="s">
        <v>18</v>
      </c>
      <c r="Q973">
        <v>282</v>
      </c>
      <c r="R973">
        <f t="shared" si="110"/>
        <v>28.2</v>
      </c>
      <c r="S973">
        <v>21</v>
      </c>
      <c r="T973">
        <f>gym_members_exercise_tracking[[#This Row],[Water_Intake (liters)]]/10</f>
        <v>2.1</v>
      </c>
      <c r="U973">
        <v>3</v>
      </c>
      <c r="V973">
        <v>2</v>
      </c>
      <c r="W973">
        <v>3774</v>
      </c>
      <c r="X973">
        <f t="shared" si="111"/>
        <v>37.74</v>
      </c>
    </row>
    <row r="974" spans="1:24" x14ac:dyDescent="0.3">
      <c r="A974">
        <v>46</v>
      </c>
      <c r="B974">
        <v>973</v>
      </c>
      <c r="C974" t="s">
        <v>15</v>
      </c>
      <c r="D974">
        <v>887</v>
      </c>
      <c r="E974">
        <f t="shared" si="105"/>
        <v>88.7</v>
      </c>
      <c r="F974">
        <v>163</v>
      </c>
      <c r="G974">
        <f t="shared" si="106"/>
        <v>1.63</v>
      </c>
      <c r="H974">
        <v>166</v>
      </c>
      <c r="I974">
        <v>146</v>
      </c>
      <c r="J974">
        <v>66</v>
      </c>
      <c r="K974">
        <v>75</v>
      </c>
      <c r="L974">
        <f t="shared" si="107"/>
        <v>7.5</v>
      </c>
      <c r="M974">
        <v>5420</v>
      </c>
      <c r="N974">
        <f t="shared" si="108"/>
        <v>542</v>
      </c>
      <c r="O974" s="4">
        <f t="shared" si="109"/>
        <v>72.266666666666666</v>
      </c>
      <c r="P974" t="s">
        <v>20</v>
      </c>
      <c r="Q974">
        <v>288</v>
      </c>
      <c r="R974">
        <f t="shared" si="110"/>
        <v>28.8</v>
      </c>
      <c r="S974">
        <v>35</v>
      </c>
      <c r="T974">
        <f>gym_members_exercise_tracking[[#This Row],[Water_Intake (liters)]]/10</f>
        <v>3.5</v>
      </c>
      <c r="U974">
        <v>2</v>
      </c>
      <c r="V974">
        <v>1</v>
      </c>
      <c r="W974">
        <v>3338</v>
      </c>
      <c r="X974">
        <f t="shared" si="111"/>
        <v>33.380000000000003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99E0-424E-4780-82F3-E8E65C9A0ACB}">
  <dimension ref="A2:C976"/>
  <sheetViews>
    <sheetView topLeftCell="D1" workbookViewId="0">
      <selection activeCell="K30" sqref="K30"/>
    </sheetView>
  </sheetViews>
  <sheetFormatPr defaultRowHeight="14.4" x14ac:dyDescent="0.3"/>
  <cols>
    <col min="1" max="1" width="9.6640625" hidden="1" customWidth="1"/>
    <col min="2" max="2" width="21.88671875" style="4" hidden="1" customWidth="1"/>
    <col min="3" max="3" width="12.88671875" hidden="1" customWidth="1"/>
  </cols>
  <sheetData>
    <row r="2" spans="1:2" x14ac:dyDescent="0.3">
      <c r="A2" s="1" t="s">
        <v>31</v>
      </c>
      <c r="B2" s="4" t="s">
        <v>30</v>
      </c>
    </row>
    <row r="3" spans="1:2" x14ac:dyDescent="0.3">
      <c r="A3" s="2">
        <v>7</v>
      </c>
      <c r="B3" s="4">
        <v>929.53020134228188</v>
      </c>
    </row>
    <row r="4" spans="1:2" x14ac:dyDescent="0.3">
      <c r="A4" s="2">
        <v>713</v>
      </c>
      <c r="B4" s="4">
        <v>929.47368421052636</v>
      </c>
    </row>
    <row r="5" spans="1:2" x14ac:dyDescent="0.3">
      <c r="A5" s="2">
        <v>119</v>
      </c>
      <c r="B5" s="4">
        <v>924.11347517730496</v>
      </c>
    </row>
    <row r="6" spans="1:2" x14ac:dyDescent="0.3">
      <c r="A6" s="2">
        <v>968</v>
      </c>
      <c r="B6" s="4">
        <v>924.10714285714278</v>
      </c>
    </row>
    <row r="7" spans="1:2" x14ac:dyDescent="0.3">
      <c r="A7" s="2">
        <v>465</v>
      </c>
      <c r="B7" s="4">
        <v>924</v>
      </c>
    </row>
    <row r="8" spans="1:2" x14ac:dyDescent="0.3">
      <c r="A8" s="2">
        <v>159</v>
      </c>
      <c r="B8" s="4">
        <v>923.84615384615381</v>
      </c>
    </row>
    <row r="9" spans="1:2" x14ac:dyDescent="0.3">
      <c r="A9" s="2">
        <v>911</v>
      </c>
      <c r="B9" s="4">
        <v>923.83419689119171</v>
      </c>
    </row>
    <row r="10" spans="1:2" x14ac:dyDescent="0.3">
      <c r="A10" s="2">
        <v>649</v>
      </c>
      <c r="B10" s="4">
        <v>923.62204724409446</v>
      </c>
    </row>
    <row r="11" spans="1:2" x14ac:dyDescent="0.3">
      <c r="A11" s="2">
        <v>555</v>
      </c>
      <c r="B11" s="4">
        <v>918.62745098039215</v>
      </c>
    </row>
    <row r="12" spans="1:2" x14ac:dyDescent="0.3">
      <c r="A12" s="2">
        <v>599</v>
      </c>
      <c r="B12" s="4">
        <v>918.44660194174753</v>
      </c>
    </row>
    <row r="13" spans="1:2" x14ac:dyDescent="0.3">
      <c r="B13"/>
    </row>
    <row r="14" spans="1:2" x14ac:dyDescent="0.3">
      <c r="B14"/>
    </row>
    <row r="15" spans="1:2" x14ac:dyDescent="0.3">
      <c r="B15"/>
    </row>
    <row r="16" spans="1:2" x14ac:dyDescent="0.3">
      <c r="B16"/>
    </row>
    <row r="17" spans="1:3" x14ac:dyDescent="0.3">
      <c r="B17"/>
    </row>
    <row r="18" spans="1:3" x14ac:dyDescent="0.3">
      <c r="B18"/>
    </row>
    <row r="19" spans="1:3" x14ac:dyDescent="0.3">
      <c r="B19"/>
    </row>
    <row r="20" spans="1:3" x14ac:dyDescent="0.3">
      <c r="B20"/>
    </row>
    <row r="21" spans="1:3" x14ac:dyDescent="0.3">
      <c r="B21"/>
    </row>
    <row r="22" spans="1:3" x14ac:dyDescent="0.3">
      <c r="A22" s="1" t="s">
        <v>26</v>
      </c>
      <c r="B22" t="s">
        <v>33</v>
      </c>
      <c r="C22" t="s">
        <v>32</v>
      </c>
    </row>
    <row r="23" spans="1:3" x14ac:dyDescent="0.3">
      <c r="A23" s="2">
        <v>1</v>
      </c>
      <c r="B23" s="4">
        <v>726.375</v>
      </c>
      <c r="C23" s="4">
        <v>2242.5585106382978</v>
      </c>
    </row>
    <row r="24" spans="1:3" x14ac:dyDescent="0.3">
      <c r="A24" s="2">
        <v>2</v>
      </c>
      <c r="B24" s="4">
        <v>901.91871921182269</v>
      </c>
      <c r="C24" s="4">
        <v>2305.7241379310344</v>
      </c>
    </row>
    <row r="25" spans="1:3" x14ac:dyDescent="0.3">
      <c r="A25" s="2">
        <v>3</v>
      </c>
      <c r="B25" s="4">
        <v>1265.3403141361257</v>
      </c>
      <c r="C25" s="4">
        <v>2319.6858638743456</v>
      </c>
    </row>
    <row r="26" spans="1:3" x14ac:dyDescent="0.3">
      <c r="B26"/>
    </row>
    <row r="27" spans="1:3" x14ac:dyDescent="0.3">
      <c r="B27"/>
    </row>
    <row r="28" spans="1:3" x14ac:dyDescent="0.3">
      <c r="B28"/>
    </row>
    <row r="29" spans="1:3" x14ac:dyDescent="0.3">
      <c r="B29"/>
    </row>
    <row r="30" spans="1:3" x14ac:dyDescent="0.3">
      <c r="B30"/>
    </row>
    <row r="31" spans="1:3" x14ac:dyDescent="0.3">
      <c r="B31"/>
    </row>
    <row r="32" spans="1:3"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row r="84" spans="2:2" x14ac:dyDescent="0.3">
      <c r="B84"/>
    </row>
    <row r="85" spans="2:2" x14ac:dyDescent="0.3">
      <c r="B85"/>
    </row>
    <row r="86" spans="2:2" x14ac:dyDescent="0.3">
      <c r="B86"/>
    </row>
    <row r="87" spans="2:2" x14ac:dyDescent="0.3">
      <c r="B87"/>
    </row>
    <row r="88" spans="2:2" x14ac:dyDescent="0.3">
      <c r="B88"/>
    </row>
    <row r="89" spans="2:2" x14ac:dyDescent="0.3">
      <c r="B89"/>
    </row>
    <row r="90" spans="2:2" x14ac:dyDescent="0.3">
      <c r="B90"/>
    </row>
    <row r="91" spans="2:2" x14ac:dyDescent="0.3">
      <c r="B91"/>
    </row>
    <row r="92" spans="2:2" x14ac:dyDescent="0.3">
      <c r="B92"/>
    </row>
    <row r="93" spans="2:2" x14ac:dyDescent="0.3">
      <c r="B93"/>
    </row>
    <row r="94" spans="2:2" x14ac:dyDescent="0.3">
      <c r="B94"/>
    </row>
    <row r="95" spans="2:2" x14ac:dyDescent="0.3">
      <c r="B95"/>
    </row>
    <row r="96" spans="2:2"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row r="107" spans="2:2" x14ac:dyDescent="0.3">
      <c r="B107"/>
    </row>
    <row r="108" spans="2:2" x14ac:dyDescent="0.3">
      <c r="B108"/>
    </row>
    <row r="109" spans="2:2" x14ac:dyDescent="0.3">
      <c r="B109"/>
    </row>
    <row r="110" spans="2:2" x14ac:dyDescent="0.3">
      <c r="B110"/>
    </row>
    <row r="111" spans="2:2" x14ac:dyDescent="0.3">
      <c r="B111"/>
    </row>
    <row r="112" spans="2:2" x14ac:dyDescent="0.3">
      <c r="B112"/>
    </row>
    <row r="113" spans="2:2" x14ac:dyDescent="0.3">
      <c r="B113"/>
    </row>
    <row r="114" spans="2:2" x14ac:dyDescent="0.3">
      <c r="B114"/>
    </row>
    <row r="115" spans="2:2" x14ac:dyDescent="0.3">
      <c r="B115"/>
    </row>
    <row r="116" spans="2:2" x14ac:dyDescent="0.3">
      <c r="B116"/>
    </row>
    <row r="117" spans="2:2" x14ac:dyDescent="0.3">
      <c r="B117"/>
    </row>
    <row r="118" spans="2:2" x14ac:dyDescent="0.3">
      <c r="B118"/>
    </row>
    <row r="119" spans="2:2" x14ac:dyDescent="0.3">
      <c r="B119"/>
    </row>
    <row r="120" spans="2:2" x14ac:dyDescent="0.3">
      <c r="B120"/>
    </row>
    <row r="121" spans="2:2" x14ac:dyDescent="0.3">
      <c r="B121"/>
    </row>
    <row r="122" spans="2:2" x14ac:dyDescent="0.3">
      <c r="B122"/>
    </row>
    <row r="123" spans="2:2" x14ac:dyDescent="0.3">
      <c r="B123"/>
    </row>
    <row r="124" spans="2:2" x14ac:dyDescent="0.3">
      <c r="B124"/>
    </row>
    <row r="125" spans="2:2" x14ac:dyDescent="0.3">
      <c r="B125"/>
    </row>
    <row r="126" spans="2:2" x14ac:dyDescent="0.3">
      <c r="B126"/>
    </row>
    <row r="127" spans="2:2" x14ac:dyDescent="0.3">
      <c r="B127"/>
    </row>
    <row r="128" spans="2:2"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row r="252" spans="2:2" x14ac:dyDescent="0.3">
      <c r="B252"/>
    </row>
    <row r="253" spans="2:2" x14ac:dyDescent="0.3">
      <c r="B253"/>
    </row>
    <row r="254" spans="2:2" x14ac:dyDescent="0.3">
      <c r="B254"/>
    </row>
    <row r="255" spans="2:2" x14ac:dyDescent="0.3">
      <c r="B255"/>
    </row>
    <row r="256" spans="2:2" x14ac:dyDescent="0.3">
      <c r="B256"/>
    </row>
    <row r="257" spans="2:2" x14ac:dyDescent="0.3">
      <c r="B257"/>
    </row>
    <row r="258" spans="2:2" x14ac:dyDescent="0.3">
      <c r="B258"/>
    </row>
    <row r="259" spans="2:2" x14ac:dyDescent="0.3">
      <c r="B259"/>
    </row>
    <row r="260" spans="2:2" x14ac:dyDescent="0.3">
      <c r="B260"/>
    </row>
    <row r="261" spans="2:2" x14ac:dyDescent="0.3">
      <c r="B261"/>
    </row>
    <row r="262" spans="2:2" x14ac:dyDescent="0.3">
      <c r="B262"/>
    </row>
    <row r="263" spans="2:2" x14ac:dyDescent="0.3">
      <c r="B263"/>
    </row>
    <row r="264" spans="2:2" x14ac:dyDescent="0.3">
      <c r="B264"/>
    </row>
    <row r="265" spans="2:2" x14ac:dyDescent="0.3">
      <c r="B265"/>
    </row>
    <row r="266" spans="2:2" x14ac:dyDescent="0.3">
      <c r="B266"/>
    </row>
    <row r="267" spans="2:2" x14ac:dyDescent="0.3">
      <c r="B267"/>
    </row>
    <row r="268" spans="2:2" x14ac:dyDescent="0.3">
      <c r="B268"/>
    </row>
    <row r="269" spans="2:2" x14ac:dyDescent="0.3">
      <c r="B269"/>
    </row>
    <row r="270" spans="2:2" x14ac:dyDescent="0.3">
      <c r="B270"/>
    </row>
    <row r="271" spans="2:2" x14ac:dyDescent="0.3">
      <c r="B271"/>
    </row>
    <row r="272" spans="2:2"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row r="499" spans="2:2" x14ac:dyDescent="0.3">
      <c r="B499"/>
    </row>
    <row r="500" spans="2:2" x14ac:dyDescent="0.3">
      <c r="B500"/>
    </row>
    <row r="501" spans="2:2" x14ac:dyDescent="0.3">
      <c r="B501"/>
    </row>
    <row r="502" spans="2:2" x14ac:dyDescent="0.3">
      <c r="B502"/>
    </row>
    <row r="503" spans="2:2" x14ac:dyDescent="0.3">
      <c r="B503"/>
    </row>
    <row r="504" spans="2:2" x14ac:dyDescent="0.3">
      <c r="B504"/>
    </row>
    <row r="505" spans="2:2" x14ac:dyDescent="0.3">
      <c r="B505"/>
    </row>
    <row r="506" spans="2:2" x14ac:dyDescent="0.3">
      <c r="B506"/>
    </row>
    <row r="507" spans="2:2" x14ac:dyDescent="0.3">
      <c r="B507"/>
    </row>
    <row r="508" spans="2:2" x14ac:dyDescent="0.3">
      <c r="B508"/>
    </row>
    <row r="509" spans="2:2" x14ac:dyDescent="0.3">
      <c r="B509"/>
    </row>
    <row r="510" spans="2:2" x14ac:dyDescent="0.3">
      <c r="B510"/>
    </row>
    <row r="511" spans="2:2" x14ac:dyDescent="0.3">
      <c r="B511"/>
    </row>
    <row r="512" spans="2:2" x14ac:dyDescent="0.3">
      <c r="B512"/>
    </row>
    <row r="513" spans="2:2" x14ac:dyDescent="0.3">
      <c r="B513"/>
    </row>
    <row r="514" spans="2:2" x14ac:dyDescent="0.3">
      <c r="B514"/>
    </row>
    <row r="515" spans="2:2" x14ac:dyDescent="0.3">
      <c r="B515"/>
    </row>
    <row r="516" spans="2:2" x14ac:dyDescent="0.3">
      <c r="B516"/>
    </row>
    <row r="517" spans="2:2" x14ac:dyDescent="0.3">
      <c r="B517"/>
    </row>
    <row r="518" spans="2:2" x14ac:dyDescent="0.3">
      <c r="B518"/>
    </row>
    <row r="519" spans="2:2" x14ac:dyDescent="0.3">
      <c r="B519"/>
    </row>
    <row r="520" spans="2:2" x14ac:dyDescent="0.3">
      <c r="B520"/>
    </row>
    <row r="521" spans="2:2" x14ac:dyDescent="0.3">
      <c r="B521"/>
    </row>
    <row r="522" spans="2:2" x14ac:dyDescent="0.3">
      <c r="B522"/>
    </row>
    <row r="523" spans="2:2" x14ac:dyDescent="0.3">
      <c r="B523"/>
    </row>
    <row r="524" spans="2:2" x14ac:dyDescent="0.3">
      <c r="B524"/>
    </row>
    <row r="525" spans="2:2" x14ac:dyDescent="0.3">
      <c r="B525"/>
    </row>
    <row r="526" spans="2:2" x14ac:dyDescent="0.3">
      <c r="B526"/>
    </row>
    <row r="527" spans="2:2" x14ac:dyDescent="0.3">
      <c r="B527"/>
    </row>
    <row r="528" spans="2:2" x14ac:dyDescent="0.3">
      <c r="B528"/>
    </row>
    <row r="529" spans="2:2" x14ac:dyDescent="0.3">
      <c r="B529"/>
    </row>
    <row r="530" spans="2:2" x14ac:dyDescent="0.3">
      <c r="B530"/>
    </row>
    <row r="531" spans="2:2" x14ac:dyDescent="0.3">
      <c r="B531"/>
    </row>
    <row r="532" spans="2:2" x14ac:dyDescent="0.3">
      <c r="B532"/>
    </row>
    <row r="533" spans="2:2" x14ac:dyDescent="0.3">
      <c r="B533"/>
    </row>
    <row r="534" spans="2:2" x14ac:dyDescent="0.3">
      <c r="B534"/>
    </row>
    <row r="535" spans="2:2" x14ac:dyDescent="0.3">
      <c r="B535"/>
    </row>
    <row r="536" spans="2:2" x14ac:dyDescent="0.3">
      <c r="B536"/>
    </row>
    <row r="537" spans="2:2" x14ac:dyDescent="0.3">
      <c r="B537"/>
    </row>
    <row r="538" spans="2:2" x14ac:dyDescent="0.3">
      <c r="B538"/>
    </row>
    <row r="539" spans="2:2" x14ac:dyDescent="0.3">
      <c r="B539"/>
    </row>
    <row r="540" spans="2:2" x14ac:dyDescent="0.3">
      <c r="B540"/>
    </row>
    <row r="541" spans="2:2" x14ac:dyDescent="0.3">
      <c r="B541"/>
    </row>
    <row r="542" spans="2:2" x14ac:dyDescent="0.3">
      <c r="B542"/>
    </row>
    <row r="543" spans="2:2" x14ac:dyDescent="0.3">
      <c r="B543"/>
    </row>
    <row r="544" spans="2:2" x14ac:dyDescent="0.3">
      <c r="B544"/>
    </row>
    <row r="545" spans="2:2" x14ac:dyDescent="0.3">
      <c r="B545"/>
    </row>
    <row r="546" spans="2:2" x14ac:dyDescent="0.3">
      <c r="B546"/>
    </row>
    <row r="547" spans="2:2" x14ac:dyDescent="0.3">
      <c r="B547"/>
    </row>
    <row r="548" spans="2:2" x14ac:dyDescent="0.3">
      <c r="B548"/>
    </row>
    <row r="549" spans="2:2" x14ac:dyDescent="0.3">
      <c r="B549"/>
    </row>
    <row r="550" spans="2:2" x14ac:dyDescent="0.3">
      <c r="B550"/>
    </row>
    <row r="551" spans="2:2" x14ac:dyDescent="0.3">
      <c r="B551"/>
    </row>
    <row r="552" spans="2:2" x14ac:dyDescent="0.3">
      <c r="B552"/>
    </row>
    <row r="553" spans="2:2" x14ac:dyDescent="0.3">
      <c r="B553"/>
    </row>
    <row r="554" spans="2:2" x14ac:dyDescent="0.3">
      <c r="B554"/>
    </row>
    <row r="555" spans="2:2" x14ac:dyDescent="0.3">
      <c r="B555"/>
    </row>
    <row r="556" spans="2:2" x14ac:dyDescent="0.3">
      <c r="B556"/>
    </row>
    <row r="557" spans="2:2" x14ac:dyDescent="0.3">
      <c r="B557"/>
    </row>
    <row r="558" spans="2:2" x14ac:dyDescent="0.3">
      <c r="B558"/>
    </row>
    <row r="559" spans="2:2" x14ac:dyDescent="0.3">
      <c r="B559"/>
    </row>
    <row r="560" spans="2:2" x14ac:dyDescent="0.3">
      <c r="B560"/>
    </row>
    <row r="561" spans="2:2" x14ac:dyDescent="0.3">
      <c r="B561"/>
    </row>
    <row r="562" spans="2:2" x14ac:dyDescent="0.3">
      <c r="B562"/>
    </row>
    <row r="563" spans="2:2" x14ac:dyDescent="0.3">
      <c r="B563"/>
    </row>
    <row r="564" spans="2:2" x14ac:dyDescent="0.3">
      <c r="B564"/>
    </row>
    <row r="565" spans="2:2" x14ac:dyDescent="0.3">
      <c r="B565"/>
    </row>
    <row r="566" spans="2:2" x14ac:dyDescent="0.3">
      <c r="B566"/>
    </row>
    <row r="567" spans="2:2" x14ac:dyDescent="0.3">
      <c r="B567"/>
    </row>
    <row r="568" spans="2:2" x14ac:dyDescent="0.3">
      <c r="B568"/>
    </row>
    <row r="569" spans="2:2" x14ac:dyDescent="0.3">
      <c r="B569"/>
    </row>
    <row r="570" spans="2:2" x14ac:dyDescent="0.3">
      <c r="B570"/>
    </row>
    <row r="571" spans="2:2" x14ac:dyDescent="0.3">
      <c r="B571"/>
    </row>
    <row r="572" spans="2:2" x14ac:dyDescent="0.3">
      <c r="B572"/>
    </row>
    <row r="573" spans="2:2" x14ac:dyDescent="0.3">
      <c r="B573"/>
    </row>
    <row r="574" spans="2:2" x14ac:dyDescent="0.3">
      <c r="B574"/>
    </row>
    <row r="575" spans="2:2" x14ac:dyDescent="0.3">
      <c r="B575"/>
    </row>
    <row r="576" spans="2:2" x14ac:dyDescent="0.3">
      <c r="B576"/>
    </row>
    <row r="577" spans="2:2" x14ac:dyDescent="0.3">
      <c r="B577"/>
    </row>
    <row r="578" spans="2:2" x14ac:dyDescent="0.3">
      <c r="B578"/>
    </row>
    <row r="579" spans="2:2" x14ac:dyDescent="0.3">
      <c r="B579"/>
    </row>
    <row r="580" spans="2:2" x14ac:dyDescent="0.3">
      <c r="B580"/>
    </row>
    <row r="581" spans="2:2" x14ac:dyDescent="0.3">
      <c r="B581"/>
    </row>
    <row r="582" spans="2:2" x14ac:dyDescent="0.3">
      <c r="B582"/>
    </row>
    <row r="583" spans="2:2" x14ac:dyDescent="0.3">
      <c r="B583"/>
    </row>
    <row r="584" spans="2:2" x14ac:dyDescent="0.3">
      <c r="B584"/>
    </row>
    <row r="585" spans="2:2" x14ac:dyDescent="0.3">
      <c r="B585"/>
    </row>
    <row r="586" spans="2:2" x14ac:dyDescent="0.3">
      <c r="B586"/>
    </row>
    <row r="587" spans="2:2" x14ac:dyDescent="0.3">
      <c r="B587"/>
    </row>
    <row r="588" spans="2:2" x14ac:dyDescent="0.3">
      <c r="B588"/>
    </row>
    <row r="589" spans="2:2" x14ac:dyDescent="0.3">
      <c r="B589"/>
    </row>
    <row r="590" spans="2:2" x14ac:dyDescent="0.3">
      <c r="B590"/>
    </row>
    <row r="591" spans="2:2" x14ac:dyDescent="0.3">
      <c r="B591"/>
    </row>
    <row r="592" spans="2:2" x14ac:dyDescent="0.3">
      <c r="B592"/>
    </row>
    <row r="593" spans="2:2" x14ac:dyDescent="0.3">
      <c r="B593"/>
    </row>
    <row r="594" spans="2:2" x14ac:dyDescent="0.3">
      <c r="B594"/>
    </row>
    <row r="595" spans="2:2" x14ac:dyDescent="0.3">
      <c r="B595"/>
    </row>
    <row r="596" spans="2:2" x14ac:dyDescent="0.3">
      <c r="B596"/>
    </row>
    <row r="597" spans="2:2" x14ac:dyDescent="0.3">
      <c r="B597"/>
    </row>
    <row r="598" spans="2:2" x14ac:dyDescent="0.3">
      <c r="B598"/>
    </row>
    <row r="599" spans="2:2" x14ac:dyDescent="0.3">
      <c r="B599"/>
    </row>
    <row r="600" spans="2:2" x14ac:dyDescent="0.3">
      <c r="B600"/>
    </row>
    <row r="601" spans="2:2" x14ac:dyDescent="0.3">
      <c r="B601"/>
    </row>
    <row r="602" spans="2:2" x14ac:dyDescent="0.3">
      <c r="B602"/>
    </row>
    <row r="603" spans="2:2" x14ac:dyDescent="0.3">
      <c r="B603"/>
    </row>
    <row r="604" spans="2:2" x14ac:dyDescent="0.3">
      <c r="B604"/>
    </row>
    <row r="605" spans="2:2" x14ac:dyDescent="0.3">
      <c r="B605"/>
    </row>
    <row r="606" spans="2:2" x14ac:dyDescent="0.3">
      <c r="B606"/>
    </row>
    <row r="607" spans="2:2" x14ac:dyDescent="0.3">
      <c r="B607"/>
    </row>
    <row r="608" spans="2:2" x14ac:dyDescent="0.3">
      <c r="B608"/>
    </row>
    <row r="609" spans="2:2" x14ac:dyDescent="0.3">
      <c r="B609"/>
    </row>
    <row r="610" spans="2:2" x14ac:dyDescent="0.3">
      <c r="B610"/>
    </row>
    <row r="611" spans="2:2" x14ac:dyDescent="0.3">
      <c r="B611"/>
    </row>
    <row r="612" spans="2:2" x14ac:dyDescent="0.3">
      <c r="B612"/>
    </row>
    <row r="613" spans="2:2" x14ac:dyDescent="0.3">
      <c r="B613"/>
    </row>
    <row r="614" spans="2:2" x14ac:dyDescent="0.3">
      <c r="B614"/>
    </row>
    <row r="615" spans="2:2" x14ac:dyDescent="0.3">
      <c r="B615"/>
    </row>
    <row r="616" spans="2:2" x14ac:dyDescent="0.3">
      <c r="B616"/>
    </row>
    <row r="617" spans="2:2" x14ac:dyDescent="0.3">
      <c r="B617"/>
    </row>
    <row r="618" spans="2:2" x14ac:dyDescent="0.3">
      <c r="B618"/>
    </row>
    <row r="619" spans="2:2" x14ac:dyDescent="0.3">
      <c r="B619"/>
    </row>
    <row r="620" spans="2:2" x14ac:dyDescent="0.3">
      <c r="B620"/>
    </row>
    <row r="621" spans="2:2" x14ac:dyDescent="0.3">
      <c r="B621"/>
    </row>
    <row r="622" spans="2:2" x14ac:dyDescent="0.3">
      <c r="B622"/>
    </row>
    <row r="623" spans="2:2" x14ac:dyDescent="0.3">
      <c r="B623"/>
    </row>
    <row r="624" spans="2:2" x14ac:dyDescent="0.3">
      <c r="B624"/>
    </row>
    <row r="625" spans="2:2" x14ac:dyDescent="0.3">
      <c r="B625"/>
    </row>
    <row r="626" spans="2:2" x14ac:dyDescent="0.3">
      <c r="B626"/>
    </row>
    <row r="627" spans="2:2" x14ac:dyDescent="0.3">
      <c r="B627"/>
    </row>
    <row r="628" spans="2:2" x14ac:dyDescent="0.3">
      <c r="B628"/>
    </row>
    <row r="629" spans="2:2" x14ac:dyDescent="0.3">
      <c r="B629"/>
    </row>
    <row r="630" spans="2:2" x14ac:dyDescent="0.3">
      <c r="B630"/>
    </row>
    <row r="631" spans="2:2" x14ac:dyDescent="0.3">
      <c r="B631"/>
    </row>
    <row r="632" spans="2:2" x14ac:dyDescent="0.3">
      <c r="B632"/>
    </row>
    <row r="633" spans="2:2" x14ac:dyDescent="0.3">
      <c r="B633"/>
    </row>
    <row r="634" spans="2:2" x14ac:dyDescent="0.3">
      <c r="B634"/>
    </row>
    <row r="635" spans="2:2" x14ac:dyDescent="0.3">
      <c r="B635"/>
    </row>
    <row r="636" spans="2:2" x14ac:dyDescent="0.3">
      <c r="B636"/>
    </row>
    <row r="637" spans="2:2" x14ac:dyDescent="0.3">
      <c r="B637"/>
    </row>
    <row r="638" spans="2:2" x14ac:dyDescent="0.3">
      <c r="B638"/>
    </row>
    <row r="639" spans="2:2" x14ac:dyDescent="0.3">
      <c r="B639"/>
    </row>
    <row r="640" spans="2:2" x14ac:dyDescent="0.3">
      <c r="B640"/>
    </row>
    <row r="641" spans="2:2" x14ac:dyDescent="0.3">
      <c r="B641"/>
    </row>
    <row r="642" spans="2:2" x14ac:dyDescent="0.3">
      <c r="B642"/>
    </row>
    <row r="643" spans="2:2" x14ac:dyDescent="0.3">
      <c r="B643"/>
    </row>
    <row r="644" spans="2:2" x14ac:dyDescent="0.3">
      <c r="B644"/>
    </row>
    <row r="645" spans="2:2" x14ac:dyDescent="0.3">
      <c r="B645"/>
    </row>
    <row r="646" spans="2:2" x14ac:dyDescent="0.3">
      <c r="B646"/>
    </row>
    <row r="647" spans="2:2" x14ac:dyDescent="0.3">
      <c r="B647"/>
    </row>
    <row r="648" spans="2:2" x14ac:dyDescent="0.3">
      <c r="B648"/>
    </row>
    <row r="649" spans="2:2" x14ac:dyDescent="0.3">
      <c r="B649"/>
    </row>
    <row r="650" spans="2:2" x14ac:dyDescent="0.3">
      <c r="B650"/>
    </row>
    <row r="651" spans="2:2" x14ac:dyDescent="0.3">
      <c r="B651"/>
    </row>
    <row r="652" spans="2:2" x14ac:dyDescent="0.3">
      <c r="B652"/>
    </row>
    <row r="653" spans="2:2" x14ac:dyDescent="0.3">
      <c r="B653"/>
    </row>
    <row r="654" spans="2:2" x14ac:dyDescent="0.3">
      <c r="B654"/>
    </row>
    <row r="655" spans="2:2" x14ac:dyDescent="0.3">
      <c r="B655"/>
    </row>
    <row r="656" spans="2:2" x14ac:dyDescent="0.3">
      <c r="B656"/>
    </row>
    <row r="657" spans="2:2" x14ac:dyDescent="0.3">
      <c r="B657"/>
    </row>
    <row r="658" spans="2:2" x14ac:dyDescent="0.3">
      <c r="B658"/>
    </row>
    <row r="659" spans="2:2" x14ac:dyDescent="0.3">
      <c r="B659"/>
    </row>
    <row r="660" spans="2:2" x14ac:dyDescent="0.3">
      <c r="B660"/>
    </row>
    <row r="661" spans="2:2" x14ac:dyDescent="0.3">
      <c r="B661"/>
    </row>
    <row r="662" spans="2:2" x14ac:dyDescent="0.3">
      <c r="B662"/>
    </row>
    <row r="663" spans="2:2" x14ac:dyDescent="0.3">
      <c r="B663"/>
    </row>
    <row r="664" spans="2:2" x14ac:dyDescent="0.3">
      <c r="B664"/>
    </row>
    <row r="665" spans="2:2" x14ac:dyDescent="0.3">
      <c r="B665"/>
    </row>
    <row r="666" spans="2:2" x14ac:dyDescent="0.3">
      <c r="B666"/>
    </row>
    <row r="667" spans="2:2" x14ac:dyDescent="0.3">
      <c r="B667"/>
    </row>
    <row r="668" spans="2:2" x14ac:dyDescent="0.3">
      <c r="B668"/>
    </row>
    <row r="669" spans="2:2" x14ac:dyDescent="0.3">
      <c r="B669"/>
    </row>
    <row r="670" spans="2:2" x14ac:dyDescent="0.3">
      <c r="B670"/>
    </row>
    <row r="671" spans="2:2" x14ac:dyDescent="0.3">
      <c r="B671"/>
    </row>
    <row r="672" spans="2:2" x14ac:dyDescent="0.3">
      <c r="B672"/>
    </row>
    <row r="673" spans="2:2" x14ac:dyDescent="0.3">
      <c r="B673"/>
    </row>
    <row r="674" spans="2:2" x14ac:dyDescent="0.3">
      <c r="B674"/>
    </row>
    <row r="675" spans="2:2" x14ac:dyDescent="0.3">
      <c r="B675"/>
    </row>
    <row r="676" spans="2:2" x14ac:dyDescent="0.3">
      <c r="B676"/>
    </row>
    <row r="677" spans="2:2" x14ac:dyDescent="0.3">
      <c r="B677"/>
    </row>
    <row r="678" spans="2:2" x14ac:dyDescent="0.3">
      <c r="B678"/>
    </row>
    <row r="679" spans="2:2" x14ac:dyDescent="0.3">
      <c r="B679"/>
    </row>
    <row r="680" spans="2:2" x14ac:dyDescent="0.3">
      <c r="B680"/>
    </row>
    <row r="681" spans="2:2" x14ac:dyDescent="0.3">
      <c r="B681"/>
    </row>
    <row r="682" spans="2:2" x14ac:dyDescent="0.3">
      <c r="B682"/>
    </row>
    <row r="683" spans="2:2" x14ac:dyDescent="0.3">
      <c r="B683"/>
    </row>
    <row r="684" spans="2:2" x14ac:dyDescent="0.3">
      <c r="B684"/>
    </row>
    <row r="685" spans="2:2" x14ac:dyDescent="0.3">
      <c r="B685"/>
    </row>
    <row r="686" spans="2:2" x14ac:dyDescent="0.3">
      <c r="B686"/>
    </row>
    <row r="687" spans="2:2" x14ac:dyDescent="0.3">
      <c r="B687"/>
    </row>
    <row r="688" spans="2:2" x14ac:dyDescent="0.3">
      <c r="B688"/>
    </row>
    <row r="689" spans="2:2" x14ac:dyDescent="0.3">
      <c r="B689"/>
    </row>
    <row r="690" spans="2:2" x14ac:dyDescent="0.3">
      <c r="B690"/>
    </row>
    <row r="691" spans="2:2" x14ac:dyDescent="0.3">
      <c r="B691"/>
    </row>
    <row r="692" spans="2:2" x14ac:dyDescent="0.3">
      <c r="B692"/>
    </row>
    <row r="693" spans="2:2" x14ac:dyDescent="0.3">
      <c r="B693"/>
    </row>
    <row r="694" spans="2:2" x14ac:dyDescent="0.3">
      <c r="B694"/>
    </row>
    <row r="695" spans="2:2" x14ac:dyDescent="0.3">
      <c r="B695"/>
    </row>
    <row r="696" spans="2:2" x14ac:dyDescent="0.3">
      <c r="B696"/>
    </row>
    <row r="697" spans="2:2" x14ac:dyDescent="0.3">
      <c r="B697"/>
    </row>
    <row r="698" spans="2:2" x14ac:dyDescent="0.3">
      <c r="B698"/>
    </row>
    <row r="699" spans="2:2" x14ac:dyDescent="0.3">
      <c r="B699"/>
    </row>
    <row r="700" spans="2:2" x14ac:dyDescent="0.3">
      <c r="B700"/>
    </row>
    <row r="701" spans="2:2" x14ac:dyDescent="0.3">
      <c r="B701"/>
    </row>
    <row r="702" spans="2:2" x14ac:dyDescent="0.3">
      <c r="B702"/>
    </row>
    <row r="703" spans="2:2" x14ac:dyDescent="0.3">
      <c r="B703"/>
    </row>
    <row r="704" spans="2:2" x14ac:dyDescent="0.3">
      <c r="B704"/>
    </row>
    <row r="705" spans="2:2" x14ac:dyDescent="0.3">
      <c r="B705"/>
    </row>
    <row r="706" spans="2:2" x14ac:dyDescent="0.3">
      <c r="B706"/>
    </row>
    <row r="707" spans="2:2" x14ac:dyDescent="0.3">
      <c r="B707"/>
    </row>
    <row r="708" spans="2:2" x14ac:dyDescent="0.3">
      <c r="B708"/>
    </row>
    <row r="709" spans="2:2" x14ac:dyDescent="0.3">
      <c r="B709"/>
    </row>
    <row r="710" spans="2:2" x14ac:dyDescent="0.3">
      <c r="B710"/>
    </row>
    <row r="711" spans="2:2" x14ac:dyDescent="0.3">
      <c r="B711"/>
    </row>
    <row r="712" spans="2:2" x14ac:dyDescent="0.3">
      <c r="B712"/>
    </row>
    <row r="713" spans="2:2" x14ac:dyDescent="0.3">
      <c r="B713"/>
    </row>
    <row r="714" spans="2:2" x14ac:dyDescent="0.3">
      <c r="B714"/>
    </row>
    <row r="715" spans="2:2" x14ac:dyDescent="0.3">
      <c r="B715"/>
    </row>
    <row r="716" spans="2:2" x14ac:dyDescent="0.3">
      <c r="B716"/>
    </row>
    <row r="717" spans="2:2" x14ac:dyDescent="0.3">
      <c r="B717"/>
    </row>
    <row r="718" spans="2:2" x14ac:dyDescent="0.3">
      <c r="B718"/>
    </row>
    <row r="719" spans="2:2" x14ac:dyDescent="0.3">
      <c r="B719"/>
    </row>
    <row r="720" spans="2:2" x14ac:dyDescent="0.3">
      <c r="B720"/>
    </row>
    <row r="721" spans="2:2" x14ac:dyDescent="0.3">
      <c r="B721"/>
    </row>
    <row r="722" spans="2:2" x14ac:dyDescent="0.3">
      <c r="B722"/>
    </row>
    <row r="723" spans="2:2" x14ac:dyDescent="0.3">
      <c r="B723"/>
    </row>
    <row r="724" spans="2:2" x14ac:dyDescent="0.3">
      <c r="B724"/>
    </row>
    <row r="725" spans="2:2" x14ac:dyDescent="0.3">
      <c r="B725"/>
    </row>
    <row r="726" spans="2:2" x14ac:dyDescent="0.3">
      <c r="B726"/>
    </row>
    <row r="727" spans="2:2" x14ac:dyDescent="0.3">
      <c r="B727"/>
    </row>
    <row r="728" spans="2:2" x14ac:dyDescent="0.3">
      <c r="B728"/>
    </row>
    <row r="729" spans="2:2" x14ac:dyDescent="0.3">
      <c r="B729"/>
    </row>
    <row r="730" spans="2:2" x14ac:dyDescent="0.3">
      <c r="B730"/>
    </row>
    <row r="731" spans="2:2" x14ac:dyDescent="0.3">
      <c r="B731"/>
    </row>
    <row r="732" spans="2:2" x14ac:dyDescent="0.3">
      <c r="B732"/>
    </row>
    <row r="733" spans="2:2" x14ac:dyDescent="0.3">
      <c r="B733"/>
    </row>
    <row r="734" spans="2:2" x14ac:dyDescent="0.3">
      <c r="B734"/>
    </row>
    <row r="735" spans="2:2" x14ac:dyDescent="0.3">
      <c r="B735"/>
    </row>
    <row r="736" spans="2:2" x14ac:dyDescent="0.3">
      <c r="B736"/>
    </row>
    <row r="737" spans="2:2" x14ac:dyDescent="0.3">
      <c r="B737"/>
    </row>
    <row r="738" spans="2:2" x14ac:dyDescent="0.3">
      <c r="B738"/>
    </row>
    <row r="739" spans="2:2" x14ac:dyDescent="0.3">
      <c r="B739"/>
    </row>
    <row r="740" spans="2:2" x14ac:dyDescent="0.3">
      <c r="B740"/>
    </row>
    <row r="741" spans="2:2" x14ac:dyDescent="0.3">
      <c r="B741"/>
    </row>
    <row r="742" spans="2:2" x14ac:dyDescent="0.3">
      <c r="B742"/>
    </row>
    <row r="743" spans="2:2" x14ac:dyDescent="0.3">
      <c r="B743"/>
    </row>
    <row r="744" spans="2:2" x14ac:dyDescent="0.3">
      <c r="B744"/>
    </row>
    <row r="745" spans="2:2" x14ac:dyDescent="0.3">
      <c r="B745"/>
    </row>
    <row r="746" spans="2:2" x14ac:dyDescent="0.3">
      <c r="B746"/>
    </row>
    <row r="747" spans="2:2" x14ac:dyDescent="0.3">
      <c r="B747"/>
    </row>
    <row r="748" spans="2:2" x14ac:dyDescent="0.3">
      <c r="B748"/>
    </row>
    <row r="749" spans="2:2" x14ac:dyDescent="0.3">
      <c r="B749"/>
    </row>
    <row r="750" spans="2:2" x14ac:dyDescent="0.3">
      <c r="B750"/>
    </row>
    <row r="751" spans="2:2" x14ac:dyDescent="0.3">
      <c r="B751"/>
    </row>
    <row r="752" spans="2:2" x14ac:dyDescent="0.3">
      <c r="B752"/>
    </row>
    <row r="753" spans="2:2" x14ac:dyDescent="0.3">
      <c r="B753"/>
    </row>
    <row r="754" spans="2:2" x14ac:dyDescent="0.3">
      <c r="B754"/>
    </row>
    <row r="755" spans="2:2" x14ac:dyDescent="0.3">
      <c r="B755"/>
    </row>
    <row r="756" spans="2:2" x14ac:dyDescent="0.3">
      <c r="B756"/>
    </row>
    <row r="757" spans="2:2" x14ac:dyDescent="0.3">
      <c r="B757"/>
    </row>
    <row r="758" spans="2:2" x14ac:dyDescent="0.3">
      <c r="B758"/>
    </row>
    <row r="759" spans="2:2" x14ac:dyDescent="0.3">
      <c r="B759"/>
    </row>
    <row r="760" spans="2:2" x14ac:dyDescent="0.3">
      <c r="B760"/>
    </row>
    <row r="761" spans="2:2" x14ac:dyDescent="0.3">
      <c r="B761"/>
    </row>
    <row r="762" spans="2:2" x14ac:dyDescent="0.3">
      <c r="B762"/>
    </row>
    <row r="763" spans="2:2" x14ac:dyDescent="0.3">
      <c r="B763"/>
    </row>
    <row r="764" spans="2:2" x14ac:dyDescent="0.3">
      <c r="B764"/>
    </row>
    <row r="765" spans="2:2" x14ac:dyDescent="0.3">
      <c r="B765"/>
    </row>
    <row r="766" spans="2:2" x14ac:dyDescent="0.3">
      <c r="B766"/>
    </row>
    <row r="767" spans="2:2" x14ac:dyDescent="0.3">
      <c r="B767"/>
    </row>
    <row r="768" spans="2:2" x14ac:dyDescent="0.3">
      <c r="B768"/>
    </row>
    <row r="769" spans="2:2" x14ac:dyDescent="0.3">
      <c r="B769"/>
    </row>
    <row r="770" spans="2:2" x14ac:dyDescent="0.3">
      <c r="B770"/>
    </row>
    <row r="771" spans="2:2" x14ac:dyDescent="0.3">
      <c r="B771"/>
    </row>
    <row r="772" spans="2:2" x14ac:dyDescent="0.3">
      <c r="B772"/>
    </row>
    <row r="773" spans="2:2" x14ac:dyDescent="0.3">
      <c r="B773"/>
    </row>
    <row r="774" spans="2:2" x14ac:dyDescent="0.3">
      <c r="B774"/>
    </row>
    <row r="775" spans="2:2" x14ac:dyDescent="0.3">
      <c r="B775"/>
    </row>
    <row r="776" spans="2:2" x14ac:dyDescent="0.3">
      <c r="B776"/>
    </row>
    <row r="777" spans="2:2" x14ac:dyDescent="0.3">
      <c r="B777"/>
    </row>
    <row r="778" spans="2:2" x14ac:dyDescent="0.3">
      <c r="B778"/>
    </row>
    <row r="779" spans="2:2" x14ac:dyDescent="0.3">
      <c r="B779"/>
    </row>
    <row r="780" spans="2:2" x14ac:dyDescent="0.3">
      <c r="B780"/>
    </row>
    <row r="781" spans="2:2" x14ac:dyDescent="0.3">
      <c r="B781"/>
    </row>
    <row r="782" spans="2:2" x14ac:dyDescent="0.3">
      <c r="B782"/>
    </row>
    <row r="783" spans="2:2" x14ac:dyDescent="0.3">
      <c r="B783"/>
    </row>
    <row r="784" spans="2:2" x14ac:dyDescent="0.3">
      <c r="B784"/>
    </row>
    <row r="785" spans="2:2" x14ac:dyDescent="0.3">
      <c r="B785"/>
    </row>
    <row r="786" spans="2:2" x14ac:dyDescent="0.3">
      <c r="B786"/>
    </row>
    <row r="787" spans="2:2" x14ac:dyDescent="0.3">
      <c r="B787"/>
    </row>
    <row r="788" spans="2:2" x14ac:dyDescent="0.3">
      <c r="B788"/>
    </row>
    <row r="789" spans="2:2" x14ac:dyDescent="0.3">
      <c r="B789"/>
    </row>
    <row r="790" spans="2:2" x14ac:dyDescent="0.3">
      <c r="B790"/>
    </row>
    <row r="791" spans="2:2" x14ac:dyDescent="0.3">
      <c r="B791"/>
    </row>
    <row r="792" spans="2:2" x14ac:dyDescent="0.3">
      <c r="B792"/>
    </row>
    <row r="793" spans="2:2" x14ac:dyDescent="0.3">
      <c r="B793"/>
    </row>
    <row r="794" spans="2:2" x14ac:dyDescent="0.3">
      <c r="B794"/>
    </row>
    <row r="795" spans="2:2" x14ac:dyDescent="0.3">
      <c r="B795"/>
    </row>
    <row r="796" spans="2:2" x14ac:dyDescent="0.3">
      <c r="B796"/>
    </row>
    <row r="797" spans="2:2" x14ac:dyDescent="0.3">
      <c r="B797"/>
    </row>
    <row r="798" spans="2:2" x14ac:dyDescent="0.3">
      <c r="B798"/>
    </row>
    <row r="799" spans="2:2" x14ac:dyDescent="0.3">
      <c r="B799"/>
    </row>
    <row r="800" spans="2:2" x14ac:dyDescent="0.3">
      <c r="B800"/>
    </row>
    <row r="801" spans="2:2" x14ac:dyDescent="0.3">
      <c r="B801"/>
    </row>
    <row r="802" spans="2:2" x14ac:dyDescent="0.3">
      <c r="B802"/>
    </row>
    <row r="803" spans="2:2" x14ac:dyDescent="0.3">
      <c r="B803"/>
    </row>
    <row r="804" spans="2:2" x14ac:dyDescent="0.3">
      <c r="B804"/>
    </row>
    <row r="805" spans="2:2" x14ac:dyDescent="0.3">
      <c r="B805"/>
    </row>
    <row r="806" spans="2:2" x14ac:dyDescent="0.3">
      <c r="B806"/>
    </row>
    <row r="807" spans="2:2" x14ac:dyDescent="0.3">
      <c r="B807"/>
    </row>
    <row r="808" spans="2:2" x14ac:dyDescent="0.3">
      <c r="B808"/>
    </row>
    <row r="809" spans="2:2" x14ac:dyDescent="0.3">
      <c r="B809"/>
    </row>
    <row r="810" spans="2:2" x14ac:dyDescent="0.3">
      <c r="B810"/>
    </row>
    <row r="811" spans="2:2" x14ac:dyDescent="0.3">
      <c r="B811"/>
    </row>
    <row r="812" spans="2:2" x14ac:dyDescent="0.3">
      <c r="B812"/>
    </row>
    <row r="813" spans="2:2" x14ac:dyDescent="0.3">
      <c r="B813"/>
    </row>
    <row r="814" spans="2:2" x14ac:dyDescent="0.3">
      <c r="B814"/>
    </row>
    <row r="815" spans="2:2" x14ac:dyDescent="0.3">
      <c r="B815"/>
    </row>
    <row r="816" spans="2:2" x14ac:dyDescent="0.3">
      <c r="B816"/>
    </row>
    <row r="817" spans="2:2" x14ac:dyDescent="0.3">
      <c r="B817"/>
    </row>
    <row r="818" spans="2:2" x14ac:dyDescent="0.3">
      <c r="B818"/>
    </row>
    <row r="819" spans="2:2" x14ac:dyDescent="0.3">
      <c r="B819"/>
    </row>
    <row r="820" spans="2:2" x14ac:dyDescent="0.3">
      <c r="B820"/>
    </row>
    <row r="821" spans="2:2" x14ac:dyDescent="0.3">
      <c r="B821"/>
    </row>
    <row r="822" spans="2:2" x14ac:dyDescent="0.3">
      <c r="B822"/>
    </row>
    <row r="823" spans="2:2" x14ac:dyDescent="0.3">
      <c r="B823"/>
    </row>
    <row r="824" spans="2:2" x14ac:dyDescent="0.3">
      <c r="B824"/>
    </row>
    <row r="825" spans="2:2" x14ac:dyDescent="0.3">
      <c r="B825"/>
    </row>
    <row r="826" spans="2:2" x14ac:dyDescent="0.3">
      <c r="B826"/>
    </row>
    <row r="827" spans="2:2" x14ac:dyDescent="0.3">
      <c r="B827"/>
    </row>
    <row r="828" spans="2:2" x14ac:dyDescent="0.3">
      <c r="B828"/>
    </row>
    <row r="829" spans="2:2" x14ac:dyDescent="0.3">
      <c r="B829"/>
    </row>
    <row r="830" spans="2:2" x14ac:dyDescent="0.3">
      <c r="B830"/>
    </row>
    <row r="831" spans="2:2" x14ac:dyDescent="0.3">
      <c r="B831"/>
    </row>
    <row r="832" spans="2:2" x14ac:dyDescent="0.3">
      <c r="B832"/>
    </row>
    <row r="833" spans="2:2" x14ac:dyDescent="0.3">
      <c r="B833"/>
    </row>
    <row r="834" spans="2:2" x14ac:dyDescent="0.3">
      <c r="B834"/>
    </row>
    <row r="835" spans="2:2" x14ac:dyDescent="0.3">
      <c r="B835"/>
    </row>
    <row r="836" spans="2:2" x14ac:dyDescent="0.3">
      <c r="B836"/>
    </row>
    <row r="837" spans="2:2" x14ac:dyDescent="0.3">
      <c r="B837"/>
    </row>
    <row r="838" spans="2:2" x14ac:dyDescent="0.3">
      <c r="B838"/>
    </row>
    <row r="839" spans="2:2" x14ac:dyDescent="0.3">
      <c r="B839"/>
    </row>
    <row r="840" spans="2:2" x14ac:dyDescent="0.3">
      <c r="B840"/>
    </row>
    <row r="841" spans="2:2" x14ac:dyDescent="0.3">
      <c r="B841"/>
    </row>
    <row r="842" spans="2:2" x14ac:dyDescent="0.3">
      <c r="B842"/>
    </row>
    <row r="843" spans="2:2" x14ac:dyDescent="0.3">
      <c r="B843"/>
    </row>
    <row r="844" spans="2:2" x14ac:dyDescent="0.3">
      <c r="B844"/>
    </row>
    <row r="845" spans="2:2" x14ac:dyDescent="0.3">
      <c r="B845"/>
    </row>
    <row r="846" spans="2:2" x14ac:dyDescent="0.3">
      <c r="B846"/>
    </row>
    <row r="847" spans="2:2" x14ac:dyDescent="0.3">
      <c r="B847"/>
    </row>
    <row r="848" spans="2:2" x14ac:dyDescent="0.3">
      <c r="B848"/>
    </row>
    <row r="849" spans="2:2" x14ac:dyDescent="0.3">
      <c r="B849"/>
    </row>
    <row r="850" spans="2:2" x14ac:dyDescent="0.3">
      <c r="B850"/>
    </row>
    <row r="851" spans="2:2" x14ac:dyDescent="0.3">
      <c r="B851"/>
    </row>
    <row r="852" spans="2:2" x14ac:dyDescent="0.3">
      <c r="B852"/>
    </row>
    <row r="853" spans="2:2" x14ac:dyDescent="0.3">
      <c r="B853"/>
    </row>
    <row r="854" spans="2:2" x14ac:dyDescent="0.3">
      <c r="B854"/>
    </row>
    <row r="855" spans="2:2" x14ac:dyDescent="0.3">
      <c r="B855"/>
    </row>
    <row r="856" spans="2:2" x14ac:dyDescent="0.3">
      <c r="B856"/>
    </row>
    <row r="857" spans="2:2" x14ac:dyDescent="0.3">
      <c r="B857"/>
    </row>
    <row r="858" spans="2:2" x14ac:dyDescent="0.3">
      <c r="B858"/>
    </row>
    <row r="859" spans="2:2" x14ac:dyDescent="0.3">
      <c r="B859"/>
    </row>
    <row r="860" spans="2:2" x14ac:dyDescent="0.3">
      <c r="B860"/>
    </row>
    <row r="861" spans="2:2" x14ac:dyDescent="0.3">
      <c r="B861"/>
    </row>
    <row r="862" spans="2:2" x14ac:dyDescent="0.3">
      <c r="B862"/>
    </row>
    <row r="863" spans="2:2" x14ac:dyDescent="0.3">
      <c r="B863"/>
    </row>
    <row r="864" spans="2:2" x14ac:dyDescent="0.3">
      <c r="B864"/>
    </row>
    <row r="865" spans="2:2" x14ac:dyDescent="0.3">
      <c r="B865"/>
    </row>
    <row r="866" spans="2:2" x14ac:dyDescent="0.3">
      <c r="B866"/>
    </row>
    <row r="867" spans="2:2" x14ac:dyDescent="0.3">
      <c r="B867"/>
    </row>
    <row r="868" spans="2:2" x14ac:dyDescent="0.3">
      <c r="B868"/>
    </row>
    <row r="869" spans="2:2" x14ac:dyDescent="0.3">
      <c r="B869"/>
    </row>
    <row r="870" spans="2:2" x14ac:dyDescent="0.3">
      <c r="B870"/>
    </row>
    <row r="871" spans="2:2" x14ac:dyDescent="0.3">
      <c r="B871"/>
    </row>
    <row r="872" spans="2:2" x14ac:dyDescent="0.3">
      <c r="B872"/>
    </row>
    <row r="873" spans="2:2" x14ac:dyDescent="0.3">
      <c r="B873"/>
    </row>
    <row r="874" spans="2:2" x14ac:dyDescent="0.3">
      <c r="B874"/>
    </row>
    <row r="875" spans="2:2" x14ac:dyDescent="0.3">
      <c r="B875"/>
    </row>
    <row r="876" spans="2:2" x14ac:dyDescent="0.3">
      <c r="B876"/>
    </row>
    <row r="877" spans="2:2" x14ac:dyDescent="0.3">
      <c r="B877"/>
    </row>
    <row r="878" spans="2:2" x14ac:dyDescent="0.3">
      <c r="B878"/>
    </row>
    <row r="879" spans="2:2" x14ac:dyDescent="0.3">
      <c r="B879"/>
    </row>
    <row r="880" spans="2:2" x14ac:dyDescent="0.3">
      <c r="B880"/>
    </row>
    <row r="881" spans="2:2" x14ac:dyDescent="0.3">
      <c r="B881"/>
    </row>
    <row r="882" spans="2:2" x14ac:dyDescent="0.3">
      <c r="B882"/>
    </row>
    <row r="883" spans="2:2" x14ac:dyDescent="0.3">
      <c r="B883"/>
    </row>
    <row r="884" spans="2:2" x14ac:dyDescent="0.3">
      <c r="B884"/>
    </row>
    <row r="885" spans="2:2" x14ac:dyDescent="0.3">
      <c r="B885"/>
    </row>
    <row r="886" spans="2:2" x14ac:dyDescent="0.3">
      <c r="B886"/>
    </row>
    <row r="887" spans="2:2" x14ac:dyDescent="0.3">
      <c r="B887"/>
    </row>
    <row r="888" spans="2:2" x14ac:dyDescent="0.3">
      <c r="B888"/>
    </row>
    <row r="889" spans="2:2" x14ac:dyDescent="0.3">
      <c r="B889"/>
    </row>
    <row r="890" spans="2:2" x14ac:dyDescent="0.3">
      <c r="B890"/>
    </row>
    <row r="891" spans="2:2" x14ac:dyDescent="0.3">
      <c r="B891"/>
    </row>
    <row r="892" spans="2:2" x14ac:dyDescent="0.3">
      <c r="B892"/>
    </row>
    <row r="893" spans="2:2" x14ac:dyDescent="0.3">
      <c r="B893"/>
    </row>
    <row r="894" spans="2:2" x14ac:dyDescent="0.3">
      <c r="B894"/>
    </row>
    <row r="895" spans="2:2" x14ac:dyDescent="0.3">
      <c r="B895"/>
    </row>
    <row r="896" spans="2:2" x14ac:dyDescent="0.3">
      <c r="B896"/>
    </row>
    <row r="897" spans="2:2" x14ac:dyDescent="0.3">
      <c r="B897"/>
    </row>
    <row r="898" spans="2:2" x14ac:dyDescent="0.3">
      <c r="B898"/>
    </row>
    <row r="899" spans="2:2" x14ac:dyDescent="0.3">
      <c r="B899"/>
    </row>
    <row r="900" spans="2:2" x14ac:dyDescent="0.3">
      <c r="B900"/>
    </row>
    <row r="901" spans="2:2" x14ac:dyDescent="0.3">
      <c r="B901"/>
    </row>
    <row r="902" spans="2:2" x14ac:dyDescent="0.3">
      <c r="B902"/>
    </row>
    <row r="903" spans="2:2" x14ac:dyDescent="0.3">
      <c r="B903"/>
    </row>
    <row r="904" spans="2:2" x14ac:dyDescent="0.3">
      <c r="B904"/>
    </row>
    <row r="905" spans="2:2" x14ac:dyDescent="0.3">
      <c r="B905"/>
    </row>
    <row r="906" spans="2:2" x14ac:dyDescent="0.3">
      <c r="B906"/>
    </row>
    <row r="907" spans="2:2" x14ac:dyDescent="0.3">
      <c r="B907"/>
    </row>
    <row r="908" spans="2:2" x14ac:dyDescent="0.3">
      <c r="B908"/>
    </row>
    <row r="909" spans="2:2" x14ac:dyDescent="0.3">
      <c r="B909"/>
    </row>
    <row r="910" spans="2:2" x14ac:dyDescent="0.3">
      <c r="B910"/>
    </row>
    <row r="911" spans="2:2" x14ac:dyDescent="0.3">
      <c r="B911"/>
    </row>
    <row r="912" spans="2:2" x14ac:dyDescent="0.3">
      <c r="B912"/>
    </row>
    <row r="913" spans="2:2" x14ac:dyDescent="0.3">
      <c r="B913"/>
    </row>
    <row r="914" spans="2:2" x14ac:dyDescent="0.3">
      <c r="B914"/>
    </row>
    <row r="915" spans="2:2" x14ac:dyDescent="0.3">
      <c r="B915"/>
    </row>
    <row r="916" spans="2:2" x14ac:dyDescent="0.3">
      <c r="B916"/>
    </row>
    <row r="917" spans="2:2" x14ac:dyDescent="0.3">
      <c r="B917"/>
    </row>
    <row r="918" spans="2:2" x14ac:dyDescent="0.3">
      <c r="B918"/>
    </row>
    <row r="919" spans="2:2" x14ac:dyDescent="0.3">
      <c r="B919"/>
    </row>
    <row r="920" spans="2:2" x14ac:dyDescent="0.3">
      <c r="B920"/>
    </row>
    <row r="921" spans="2:2" x14ac:dyDescent="0.3">
      <c r="B921"/>
    </row>
    <row r="922" spans="2:2" x14ac:dyDescent="0.3">
      <c r="B922"/>
    </row>
    <row r="923" spans="2:2" x14ac:dyDescent="0.3">
      <c r="B923"/>
    </row>
    <row r="924" spans="2:2" x14ac:dyDescent="0.3">
      <c r="B924"/>
    </row>
    <row r="925" spans="2:2" x14ac:dyDescent="0.3">
      <c r="B925"/>
    </row>
    <row r="926" spans="2:2" x14ac:dyDescent="0.3">
      <c r="B926"/>
    </row>
    <row r="927" spans="2:2" x14ac:dyDescent="0.3">
      <c r="B927"/>
    </row>
    <row r="928" spans="2:2" x14ac:dyDescent="0.3">
      <c r="B928"/>
    </row>
    <row r="929" spans="2:2" x14ac:dyDescent="0.3">
      <c r="B929"/>
    </row>
    <row r="930" spans="2:2" x14ac:dyDescent="0.3">
      <c r="B930"/>
    </row>
    <row r="931" spans="2:2" x14ac:dyDescent="0.3">
      <c r="B931"/>
    </row>
    <row r="932" spans="2:2" x14ac:dyDescent="0.3">
      <c r="B932"/>
    </row>
    <row r="933" spans="2:2" x14ac:dyDescent="0.3">
      <c r="B933"/>
    </row>
    <row r="934" spans="2:2" x14ac:dyDescent="0.3">
      <c r="B934"/>
    </row>
    <row r="935" spans="2:2" x14ac:dyDescent="0.3">
      <c r="B935"/>
    </row>
    <row r="936" spans="2:2" x14ac:dyDescent="0.3">
      <c r="B936"/>
    </row>
    <row r="937" spans="2:2" x14ac:dyDescent="0.3">
      <c r="B937"/>
    </row>
    <row r="938" spans="2:2" x14ac:dyDescent="0.3">
      <c r="B938"/>
    </row>
    <row r="939" spans="2:2" x14ac:dyDescent="0.3">
      <c r="B939"/>
    </row>
    <row r="940" spans="2:2" x14ac:dyDescent="0.3">
      <c r="B940"/>
    </row>
    <row r="941" spans="2:2" x14ac:dyDescent="0.3">
      <c r="B941"/>
    </row>
    <row r="942" spans="2:2" x14ac:dyDescent="0.3">
      <c r="B942"/>
    </row>
    <row r="943" spans="2:2" x14ac:dyDescent="0.3">
      <c r="B943"/>
    </row>
    <row r="944" spans="2:2" x14ac:dyDescent="0.3">
      <c r="B944"/>
    </row>
    <row r="945" spans="2:2" x14ac:dyDescent="0.3">
      <c r="B945"/>
    </row>
    <row r="946" spans="2:2" x14ac:dyDescent="0.3">
      <c r="B946"/>
    </row>
    <row r="947" spans="2:2" x14ac:dyDescent="0.3">
      <c r="B947"/>
    </row>
    <row r="948" spans="2:2" x14ac:dyDescent="0.3">
      <c r="B948"/>
    </row>
    <row r="949" spans="2:2" x14ac:dyDescent="0.3">
      <c r="B949"/>
    </row>
    <row r="950" spans="2:2" x14ac:dyDescent="0.3">
      <c r="B950"/>
    </row>
    <row r="951" spans="2:2" x14ac:dyDescent="0.3">
      <c r="B951"/>
    </row>
    <row r="952" spans="2:2" x14ac:dyDescent="0.3">
      <c r="B952"/>
    </row>
    <row r="953" spans="2:2" x14ac:dyDescent="0.3">
      <c r="B953"/>
    </row>
    <row r="954" spans="2:2" x14ac:dyDescent="0.3">
      <c r="B954"/>
    </row>
    <row r="955" spans="2:2" x14ac:dyDescent="0.3">
      <c r="B955"/>
    </row>
    <row r="956" spans="2:2" x14ac:dyDescent="0.3">
      <c r="B956"/>
    </row>
    <row r="957" spans="2:2" x14ac:dyDescent="0.3">
      <c r="B957"/>
    </row>
    <row r="958" spans="2:2" x14ac:dyDescent="0.3">
      <c r="B958"/>
    </row>
    <row r="959" spans="2:2" x14ac:dyDescent="0.3">
      <c r="B959"/>
    </row>
    <row r="960" spans="2:2" x14ac:dyDescent="0.3">
      <c r="B960"/>
    </row>
    <row r="961" spans="2:2" x14ac:dyDescent="0.3">
      <c r="B961"/>
    </row>
    <row r="962" spans="2:2" x14ac:dyDescent="0.3">
      <c r="B962"/>
    </row>
    <row r="963" spans="2:2" x14ac:dyDescent="0.3">
      <c r="B963"/>
    </row>
    <row r="964" spans="2:2" x14ac:dyDescent="0.3">
      <c r="B964"/>
    </row>
    <row r="965" spans="2:2" x14ac:dyDescent="0.3">
      <c r="B965"/>
    </row>
    <row r="966" spans="2:2" x14ac:dyDescent="0.3">
      <c r="B966"/>
    </row>
    <row r="967" spans="2:2" x14ac:dyDescent="0.3">
      <c r="B967"/>
    </row>
    <row r="968" spans="2:2" x14ac:dyDescent="0.3">
      <c r="B968"/>
    </row>
    <row r="969" spans="2:2" x14ac:dyDescent="0.3">
      <c r="B969"/>
    </row>
    <row r="970" spans="2:2" x14ac:dyDescent="0.3">
      <c r="B970"/>
    </row>
    <row r="971" spans="2:2" x14ac:dyDescent="0.3">
      <c r="B971"/>
    </row>
    <row r="972" spans="2:2" x14ac:dyDescent="0.3">
      <c r="B972"/>
    </row>
    <row r="973" spans="2:2" x14ac:dyDescent="0.3">
      <c r="B973"/>
    </row>
    <row r="974" spans="2:2" x14ac:dyDescent="0.3">
      <c r="B974"/>
    </row>
    <row r="975" spans="2:2" x14ac:dyDescent="0.3">
      <c r="B975"/>
    </row>
    <row r="976" spans="2:2" x14ac:dyDescent="0.3">
      <c r="B976"/>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09752-89E3-42D8-B961-16776E87B0AC}">
  <dimension ref="A2:P12"/>
  <sheetViews>
    <sheetView workbookViewId="0">
      <selection activeCell="K22" sqref="K22"/>
    </sheetView>
  </sheetViews>
  <sheetFormatPr defaultRowHeight="14.4" x14ac:dyDescent="0.3"/>
  <cols>
    <col min="1" max="1" width="10.21875" bestFit="1" customWidth="1"/>
    <col min="2" max="2" width="16" bestFit="1" customWidth="1"/>
    <col min="11" max="16" width="13.109375" customWidth="1"/>
  </cols>
  <sheetData>
    <row r="2" spans="1:16" x14ac:dyDescent="0.3">
      <c r="A2" s="1" t="s">
        <v>34</v>
      </c>
      <c r="B2" t="s">
        <v>35</v>
      </c>
      <c r="K2" s="1" t="s">
        <v>36</v>
      </c>
    </row>
    <row r="3" spans="1:16" x14ac:dyDescent="0.3">
      <c r="A3" s="2" t="s">
        <v>18</v>
      </c>
      <c r="B3" s="4">
        <v>925.80542986425337</v>
      </c>
      <c r="L3" s="13" t="s">
        <v>19</v>
      </c>
      <c r="M3" s="13" t="s">
        <v>18</v>
      </c>
      <c r="N3" s="13" t="s">
        <v>20</v>
      </c>
      <c r="O3" s="13" t="s">
        <v>16</v>
      </c>
      <c r="P3" s="13" t="s">
        <v>27</v>
      </c>
    </row>
    <row r="4" spans="1:16" x14ac:dyDescent="0.3">
      <c r="A4" s="2" t="s">
        <v>20</v>
      </c>
      <c r="B4" s="4">
        <v>910.69767441860461</v>
      </c>
      <c r="K4" s="14" t="s">
        <v>17</v>
      </c>
      <c r="L4" s="5">
        <v>0.12949640287769784</v>
      </c>
      <c r="M4" s="5">
        <v>0.10996916752312436</v>
      </c>
      <c r="N4" s="5">
        <v>0.1264131551901336</v>
      </c>
      <c r="O4" s="5">
        <v>0.10894141829393628</v>
      </c>
      <c r="P4" s="5">
        <v>0.47482014388489208</v>
      </c>
    </row>
    <row r="5" spans="1:16" x14ac:dyDescent="0.3">
      <c r="A5" s="2" t="s">
        <v>16</v>
      </c>
      <c r="B5" s="4">
        <v>903.18828451882848</v>
      </c>
      <c r="K5" s="15" t="s">
        <v>38</v>
      </c>
      <c r="L5" s="5">
        <v>4.1109969167523124E-2</v>
      </c>
      <c r="M5" s="5">
        <v>2.8776978417266189E-2</v>
      </c>
      <c r="N5" s="5">
        <v>3.5971223021582732E-2</v>
      </c>
      <c r="O5" s="5">
        <v>3.0832476875642344E-2</v>
      </c>
      <c r="P5" s="5">
        <v>0.1366906474820144</v>
      </c>
    </row>
    <row r="6" spans="1:16" x14ac:dyDescent="0.3">
      <c r="A6" s="2" t="s">
        <v>19</v>
      </c>
      <c r="B6" s="4">
        <v>884.51372549019607</v>
      </c>
      <c r="K6" s="15" t="s">
        <v>39</v>
      </c>
      <c r="L6" s="5">
        <v>5.0359712230215826E-2</v>
      </c>
      <c r="M6" s="5">
        <v>3.5971223021582732E-2</v>
      </c>
      <c r="N6" s="5">
        <v>4.6248715313463515E-2</v>
      </c>
      <c r="O6" s="5">
        <v>4.7276464542651594E-2</v>
      </c>
      <c r="P6" s="5">
        <v>0.17985611510791366</v>
      </c>
    </row>
    <row r="7" spans="1:16" x14ac:dyDescent="0.3">
      <c r="K7" s="15" t="s">
        <v>37</v>
      </c>
      <c r="L7" s="5">
        <v>3.8026721479958892E-2</v>
      </c>
      <c r="M7" s="5">
        <v>4.5220966084275435E-2</v>
      </c>
      <c r="N7" s="5">
        <v>4.4193216855087356E-2</v>
      </c>
      <c r="O7" s="5">
        <v>3.0832476875642344E-2</v>
      </c>
      <c r="P7" s="5">
        <v>0.15827338129496402</v>
      </c>
    </row>
    <row r="8" spans="1:16" x14ac:dyDescent="0.3">
      <c r="K8" s="14" t="s">
        <v>15</v>
      </c>
      <c r="L8" s="5">
        <v>0.13257965056526208</v>
      </c>
      <c r="M8" s="5">
        <v>0.1171634121274409</v>
      </c>
      <c r="N8" s="5">
        <v>0.13874614594039056</v>
      </c>
      <c r="O8" s="5">
        <v>0.1366906474820144</v>
      </c>
      <c r="P8" s="5">
        <v>0.52517985611510787</v>
      </c>
    </row>
    <row r="9" spans="1:16" x14ac:dyDescent="0.3">
      <c r="K9" s="15" t="s">
        <v>38</v>
      </c>
      <c r="L9" s="5">
        <v>3.6998972250770812E-2</v>
      </c>
      <c r="M9" s="5">
        <v>3.28879753340185E-2</v>
      </c>
      <c r="N9" s="5">
        <v>4.0082219938335044E-2</v>
      </c>
      <c r="O9" s="5">
        <v>3.6998972250770812E-2</v>
      </c>
      <c r="P9" s="5">
        <v>0.14696813977389517</v>
      </c>
    </row>
    <row r="10" spans="1:16" x14ac:dyDescent="0.3">
      <c r="K10" s="15" t="s">
        <v>39</v>
      </c>
      <c r="L10" s="5">
        <v>5.2415210688591986E-2</v>
      </c>
      <c r="M10" s="5">
        <v>4.7276464542651594E-2</v>
      </c>
      <c r="N10" s="5">
        <v>4.9331963001027747E-2</v>
      </c>
      <c r="O10" s="5">
        <v>4.8304213771839674E-2</v>
      </c>
      <c r="P10" s="5">
        <v>0.19732785200411099</v>
      </c>
    </row>
    <row r="11" spans="1:16" x14ac:dyDescent="0.3">
      <c r="K11" s="15" t="s">
        <v>37</v>
      </c>
      <c r="L11" s="5">
        <v>4.3165467625899283E-2</v>
      </c>
      <c r="M11" s="5">
        <v>3.6998972250770812E-2</v>
      </c>
      <c r="N11" s="5">
        <v>4.9331963001027747E-2</v>
      </c>
      <c r="O11" s="5">
        <v>5.1387461459403906E-2</v>
      </c>
      <c r="P11" s="5">
        <v>0.18088386433710174</v>
      </c>
    </row>
    <row r="12" spans="1:16" x14ac:dyDescent="0.3">
      <c r="K12" s="2" t="s">
        <v>27</v>
      </c>
      <c r="L12" s="5">
        <v>0.26207605344295992</v>
      </c>
      <c r="M12" s="5">
        <v>0.22713257965056527</v>
      </c>
      <c r="N12" s="5">
        <v>0.26515930113052416</v>
      </c>
      <c r="O12" s="5">
        <v>0.24563206577595068</v>
      </c>
      <c r="P12" s="5">
        <v>1</v>
      </c>
    </row>
  </sheetData>
  <conditionalFormatting pivot="1" sqref="L9:O9 L10:O10 L11:O11 L5:O5 L6:O6 L7:O7">
    <cfRule type="colorScale" priority="1">
      <colorScale>
        <cfvo type="min"/>
        <cfvo type="percentile" val="50"/>
        <cfvo type="max"/>
        <color rgb="FFF8696B"/>
        <color rgb="FFFCFCFF"/>
        <color rgb="FF63BE7B"/>
      </colorScale>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FB2CF-FEDF-496C-8B6E-30E8F3121D69}">
  <dimension ref="A2:F14"/>
  <sheetViews>
    <sheetView workbookViewId="0">
      <selection activeCell="D12" sqref="D12"/>
    </sheetView>
  </sheetViews>
  <sheetFormatPr defaultRowHeight="14.4" x14ac:dyDescent="0.3"/>
  <cols>
    <col min="1" max="1" width="15.44140625" customWidth="1"/>
    <col min="2" max="2" width="12" style="3" customWidth="1"/>
    <col min="3" max="4" width="12" style="4" customWidth="1"/>
    <col min="5" max="6" width="12" style="3" customWidth="1"/>
  </cols>
  <sheetData>
    <row r="2" spans="1:6" x14ac:dyDescent="0.3">
      <c r="A2" s="1" t="s">
        <v>43</v>
      </c>
      <c r="B2" s="6" t="s">
        <v>42</v>
      </c>
      <c r="C2" s="7" t="s">
        <v>40</v>
      </c>
      <c r="D2" s="7" t="s">
        <v>41</v>
      </c>
      <c r="E2" s="6" t="s">
        <v>45</v>
      </c>
      <c r="F2" s="3" t="s">
        <v>46</v>
      </c>
    </row>
    <row r="3" spans="1:6" x14ac:dyDescent="0.3">
      <c r="A3" s="2" t="s">
        <v>19</v>
      </c>
      <c r="B3" s="3">
        <v>37.670588235294119</v>
      </c>
      <c r="C3" s="4">
        <v>25.397647058823544</v>
      </c>
      <c r="D3" s="4">
        <v>25.377686274509809</v>
      </c>
      <c r="E3" s="3">
        <v>1.7450980392156863</v>
      </c>
      <c r="F3" s="3">
        <v>3.2352941176470589</v>
      </c>
    </row>
    <row r="4" spans="1:6" x14ac:dyDescent="0.3">
      <c r="A4" s="2" t="s">
        <v>18</v>
      </c>
      <c r="B4" s="3">
        <v>38.945701357466064</v>
      </c>
      <c r="C4" s="4">
        <v>24.461085972850672</v>
      </c>
      <c r="D4" s="4">
        <v>25.201945701357477</v>
      </c>
      <c r="E4" s="3">
        <v>1.83710407239819</v>
      </c>
      <c r="F4" s="3">
        <v>3.3484162895927603</v>
      </c>
    </row>
    <row r="5" spans="1:6" x14ac:dyDescent="0.3">
      <c r="A5" s="2" t="s">
        <v>20</v>
      </c>
      <c r="B5" s="3">
        <v>38.949612403100772</v>
      </c>
      <c r="C5" s="4">
        <v>25.459302325581405</v>
      </c>
      <c r="D5" s="4">
        <v>24.543604651162791</v>
      </c>
      <c r="E5" s="3">
        <v>1.7984496124031009</v>
      </c>
      <c r="F5" s="3">
        <v>3.3565891472868219</v>
      </c>
    </row>
    <row r="6" spans="1:6" x14ac:dyDescent="0.3">
      <c r="A6" s="2" t="s">
        <v>16</v>
      </c>
      <c r="B6" s="3">
        <v>39.23430962343096</v>
      </c>
      <c r="C6" s="4">
        <v>24.483682008368191</v>
      </c>
      <c r="D6" s="4">
        <v>24.545230125522998</v>
      </c>
      <c r="E6" s="3">
        <v>1.8661087866108788</v>
      </c>
      <c r="F6" s="3">
        <v>3.3514644351464433</v>
      </c>
    </row>
    <row r="7" spans="1:6" x14ac:dyDescent="0.3">
      <c r="A7" s="2" t="s">
        <v>27</v>
      </c>
      <c r="B7" s="3">
        <v>38.68345323741007</v>
      </c>
      <c r="C7" s="4">
        <v>24.976772867420351</v>
      </c>
      <c r="D7" s="4">
        <v>24.91212744090442</v>
      </c>
      <c r="E7" s="3">
        <v>1.8098663926002057</v>
      </c>
      <c r="F7" s="3">
        <v>3.3216855087358685</v>
      </c>
    </row>
    <row r="10" spans="1:6" x14ac:dyDescent="0.3">
      <c r="A10" s="2"/>
    </row>
    <row r="11" spans="1:6" x14ac:dyDescent="0.3">
      <c r="A11" s="2"/>
    </row>
    <row r="12" spans="1:6" x14ac:dyDescent="0.3">
      <c r="A12" s="2"/>
    </row>
    <row r="13" spans="1:6" x14ac:dyDescent="0.3">
      <c r="A13" s="2"/>
    </row>
    <row r="14" spans="1:6" x14ac:dyDescent="0.3">
      <c r="A1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46AF9-05F2-496C-9AF6-512279109CA7}">
  <dimension ref="A1:I974"/>
  <sheetViews>
    <sheetView tabSelected="1" topLeftCell="D1" workbookViewId="0">
      <selection activeCell="J10" sqref="J10"/>
    </sheetView>
  </sheetViews>
  <sheetFormatPr defaultRowHeight="14.4" x14ac:dyDescent="0.3"/>
  <cols>
    <col min="1" max="1" width="16.88671875" hidden="1" customWidth="1"/>
    <col min="2" max="2" width="16.109375" hidden="1" customWidth="1"/>
    <col min="3" max="3" width="20.44140625" hidden="1" customWidth="1"/>
    <col min="5" max="5" width="12.6640625" customWidth="1"/>
    <col min="6" max="6" width="12.6640625" style="4" customWidth="1"/>
    <col min="7" max="9" width="12.6640625" customWidth="1"/>
    <col min="10" max="10" width="10.5546875" bestFit="1" customWidth="1"/>
    <col min="11" max="11" width="11.5546875" bestFit="1" customWidth="1"/>
    <col min="12" max="13" width="10.5546875" bestFit="1" customWidth="1"/>
    <col min="14" max="14" width="11.5546875" bestFit="1" customWidth="1"/>
    <col min="15" max="15" width="5.6640625" bestFit="1" customWidth="1"/>
    <col min="16" max="16" width="8" bestFit="1" customWidth="1"/>
    <col min="17" max="17" width="5.6640625" bestFit="1" customWidth="1"/>
    <col min="18" max="18" width="8" bestFit="1" customWidth="1"/>
    <col min="19" max="19" width="10.5546875" bestFit="1" customWidth="1"/>
    <col min="20" max="20" width="5.6640625" bestFit="1" customWidth="1"/>
    <col min="21" max="21" width="8" bestFit="1" customWidth="1"/>
    <col min="22" max="22" width="5.6640625" bestFit="1" customWidth="1"/>
    <col min="23" max="23" width="8" bestFit="1" customWidth="1"/>
    <col min="24" max="24" width="10.5546875" bestFit="1" customWidth="1"/>
    <col min="25" max="25" width="8" bestFit="1" customWidth="1"/>
    <col min="26" max="26" width="5.6640625" bestFit="1" customWidth="1"/>
    <col min="27" max="27" width="8" bestFit="1" customWidth="1"/>
    <col min="28" max="28" width="5.6640625" bestFit="1" customWidth="1"/>
    <col min="29" max="29" width="8" bestFit="1" customWidth="1"/>
    <col min="30" max="30" width="10.5546875" bestFit="1" customWidth="1"/>
    <col min="31" max="31" width="5.6640625" bestFit="1" customWidth="1"/>
    <col min="32" max="32" width="8" bestFit="1" customWidth="1"/>
    <col min="33" max="33" width="5.6640625" bestFit="1" customWidth="1"/>
    <col min="34" max="34" width="8" bestFit="1" customWidth="1"/>
    <col min="35" max="35" width="10.5546875" bestFit="1" customWidth="1"/>
    <col min="36" max="36" width="5.6640625" bestFit="1" customWidth="1"/>
    <col min="37" max="37" width="8" bestFit="1" customWidth="1"/>
    <col min="38" max="38" width="5.6640625" bestFit="1" customWidth="1"/>
    <col min="39" max="39" width="8" bestFit="1" customWidth="1"/>
    <col min="40" max="40" width="5.6640625" bestFit="1" customWidth="1"/>
    <col min="41" max="41" width="8" bestFit="1" customWidth="1"/>
    <col min="42" max="42" width="5.6640625" bestFit="1" customWidth="1"/>
    <col min="43" max="43" width="8" bestFit="1" customWidth="1"/>
    <col min="44" max="44" width="10.5546875" bestFit="1" customWidth="1"/>
  </cols>
  <sheetData>
    <row r="1" spans="1:9" x14ac:dyDescent="0.3">
      <c r="A1" t="s">
        <v>25</v>
      </c>
      <c r="B1" t="s">
        <v>24</v>
      </c>
      <c r="C1" t="s">
        <v>47</v>
      </c>
    </row>
    <row r="2" spans="1:9" x14ac:dyDescent="0.3">
      <c r="A2">
        <v>1313</v>
      </c>
      <c r="B2">
        <v>12.6</v>
      </c>
      <c r="C2">
        <v>3.5</v>
      </c>
      <c r="E2" s="1" t="s">
        <v>58</v>
      </c>
    </row>
    <row r="3" spans="1:9" x14ac:dyDescent="0.3">
      <c r="A3">
        <v>883</v>
      </c>
      <c r="B3">
        <v>33.9</v>
      </c>
      <c r="C3">
        <v>2.1</v>
      </c>
      <c r="F3" s="12" t="s">
        <v>52</v>
      </c>
      <c r="G3" s="9" t="s">
        <v>53</v>
      </c>
      <c r="H3" s="9" t="s">
        <v>54</v>
      </c>
      <c r="I3" s="9" t="s">
        <v>55</v>
      </c>
    </row>
    <row r="4" spans="1:9" x14ac:dyDescent="0.3">
      <c r="A4">
        <v>677</v>
      </c>
      <c r="B4">
        <v>33.4</v>
      </c>
      <c r="C4">
        <v>2.2999999999999998</v>
      </c>
    </row>
    <row r="5" spans="1:9" x14ac:dyDescent="0.3">
      <c r="A5">
        <v>532</v>
      </c>
      <c r="B5">
        <v>28.8</v>
      </c>
      <c r="C5">
        <v>2.1</v>
      </c>
      <c r="E5" s="2" t="s">
        <v>48</v>
      </c>
      <c r="F5" s="11"/>
      <c r="G5" s="11"/>
      <c r="H5" s="11">
        <v>1326.4512195121952</v>
      </c>
      <c r="I5" s="11"/>
    </row>
    <row r="6" spans="1:9" x14ac:dyDescent="0.3">
      <c r="A6">
        <v>556</v>
      </c>
      <c r="B6">
        <v>29.2</v>
      </c>
      <c r="C6">
        <v>2.8</v>
      </c>
      <c r="E6" s="2" t="s">
        <v>49</v>
      </c>
      <c r="F6" s="11">
        <v>872.24242424242425</v>
      </c>
      <c r="G6" s="11">
        <v>1043.5555555555557</v>
      </c>
      <c r="H6" s="11">
        <v>956.64444444444439</v>
      </c>
      <c r="I6" s="11">
        <v>897.21052631578948</v>
      </c>
    </row>
    <row r="7" spans="1:9" x14ac:dyDescent="0.3">
      <c r="A7">
        <v>1116</v>
      </c>
      <c r="B7">
        <v>15.5</v>
      </c>
      <c r="C7">
        <v>2.7</v>
      </c>
      <c r="E7" s="2" t="s">
        <v>50</v>
      </c>
      <c r="F7" s="11">
        <v>805.34883720930236</v>
      </c>
      <c r="G7" s="11">
        <v>771.92792792792795</v>
      </c>
      <c r="H7" s="11">
        <v>841.04651162790697</v>
      </c>
      <c r="I7" s="11">
        <v>833.07692307692309</v>
      </c>
    </row>
    <row r="8" spans="1:9" x14ac:dyDescent="0.3">
      <c r="A8">
        <v>1385</v>
      </c>
      <c r="B8">
        <v>21.3</v>
      </c>
      <c r="C8">
        <v>2.2999999999999998</v>
      </c>
      <c r="E8" s="2" t="s">
        <v>51</v>
      </c>
      <c r="F8" s="11">
        <v>785.70833333333337</v>
      </c>
      <c r="G8" s="11">
        <v>794.69230769230774</v>
      </c>
      <c r="H8" s="11"/>
      <c r="I8" s="11"/>
    </row>
    <row r="9" spans="1:9" x14ac:dyDescent="0.3">
      <c r="A9">
        <v>895</v>
      </c>
      <c r="B9">
        <v>30.6</v>
      </c>
      <c r="C9">
        <v>1.9</v>
      </c>
    </row>
    <row r="10" spans="1:9" x14ac:dyDescent="0.3">
      <c r="A10">
        <v>719</v>
      </c>
      <c r="B10">
        <v>28.9</v>
      </c>
      <c r="C10">
        <v>2.6</v>
      </c>
    </row>
    <row r="11" spans="1:9" x14ac:dyDescent="0.3">
      <c r="A11">
        <v>808</v>
      </c>
      <c r="B11">
        <v>29.7</v>
      </c>
      <c r="C11">
        <v>2.7</v>
      </c>
    </row>
    <row r="12" spans="1:9" x14ac:dyDescent="0.3">
      <c r="A12">
        <v>593</v>
      </c>
      <c r="B12">
        <v>20.5</v>
      </c>
      <c r="C12">
        <v>3</v>
      </c>
      <c r="E12" s="1" t="s">
        <v>45</v>
      </c>
      <c r="F12" s="8" t="s">
        <v>60</v>
      </c>
      <c r="G12" s="8" t="s">
        <v>56</v>
      </c>
      <c r="H12" s="8" t="s">
        <v>57</v>
      </c>
      <c r="I12" s="8" t="s">
        <v>59</v>
      </c>
    </row>
    <row r="13" spans="1:9" x14ac:dyDescent="0.3">
      <c r="A13">
        <v>865</v>
      </c>
      <c r="B13">
        <v>23.6</v>
      </c>
      <c r="C13">
        <v>3.5</v>
      </c>
      <c r="E13" s="9">
        <v>1</v>
      </c>
      <c r="F13" s="4">
        <v>2.4760638297872339</v>
      </c>
      <c r="G13" s="4">
        <v>27.634574468085141</v>
      </c>
      <c r="H13" s="4">
        <v>62.292553191489361</v>
      </c>
      <c r="I13" s="4">
        <v>726.375</v>
      </c>
    </row>
    <row r="14" spans="1:9" x14ac:dyDescent="0.3">
      <c r="A14">
        <v>1013</v>
      </c>
      <c r="B14">
        <v>22.1</v>
      </c>
      <c r="C14">
        <v>2.7</v>
      </c>
      <c r="E14" s="9">
        <v>2</v>
      </c>
      <c r="F14" s="4">
        <v>3.5344827586206895</v>
      </c>
      <c r="G14" s="4">
        <v>27.307389162561591</v>
      </c>
      <c r="H14" s="4">
        <v>62.071428571428569</v>
      </c>
      <c r="I14" s="4">
        <v>901.91871921182269</v>
      </c>
    </row>
    <row r="15" spans="1:9" x14ac:dyDescent="0.3">
      <c r="A15">
        <v>794</v>
      </c>
      <c r="B15">
        <v>27.6</v>
      </c>
      <c r="C15">
        <v>3.7</v>
      </c>
      <c r="E15" s="9">
        <v>3</v>
      </c>
      <c r="F15" s="10">
        <v>4.5340314136125652</v>
      </c>
      <c r="G15" s="10">
        <v>14.790575916230372</v>
      </c>
      <c r="H15" s="4">
        <v>62.408376963350783</v>
      </c>
      <c r="I15" s="10">
        <v>1265.3403141361257</v>
      </c>
    </row>
    <row r="16" spans="1:9" x14ac:dyDescent="0.3">
      <c r="A16">
        <v>1195</v>
      </c>
      <c r="B16">
        <v>26.4</v>
      </c>
      <c r="C16">
        <v>3.3</v>
      </c>
      <c r="F16"/>
    </row>
    <row r="17" spans="1:3" x14ac:dyDescent="0.3">
      <c r="A17">
        <v>740</v>
      </c>
      <c r="B17">
        <v>26.2</v>
      </c>
      <c r="C17">
        <v>2.1</v>
      </c>
    </row>
    <row r="18" spans="1:3" x14ac:dyDescent="0.3">
      <c r="A18">
        <v>1111</v>
      </c>
      <c r="B18">
        <v>29.8</v>
      </c>
      <c r="C18">
        <v>2.2999999999999998</v>
      </c>
    </row>
    <row r="19" spans="1:3" x14ac:dyDescent="0.3">
      <c r="A19">
        <v>884</v>
      </c>
      <c r="B19">
        <v>31.9</v>
      </c>
      <c r="C19">
        <v>1.6</v>
      </c>
    </row>
    <row r="20" spans="1:3" x14ac:dyDescent="0.3">
      <c r="A20">
        <v>742</v>
      </c>
      <c r="B20">
        <v>32.799999999999997</v>
      </c>
      <c r="C20">
        <v>2.5</v>
      </c>
    </row>
    <row r="21" spans="1:3" x14ac:dyDescent="0.3">
      <c r="A21">
        <v>1030</v>
      </c>
      <c r="B21">
        <v>25.2</v>
      </c>
      <c r="C21">
        <v>2.2000000000000002</v>
      </c>
    </row>
    <row r="22" spans="1:3" x14ac:dyDescent="0.3">
      <c r="A22">
        <v>1048</v>
      </c>
      <c r="B22">
        <v>28.9</v>
      </c>
      <c r="C22">
        <v>3.7</v>
      </c>
    </row>
    <row r="23" spans="1:3" x14ac:dyDescent="0.3">
      <c r="A23">
        <v>875</v>
      </c>
      <c r="B23">
        <v>25.7</v>
      </c>
      <c r="C23">
        <v>3.1</v>
      </c>
    </row>
    <row r="24" spans="1:3" x14ac:dyDescent="0.3">
      <c r="A24">
        <v>848</v>
      </c>
      <c r="B24">
        <v>33.1</v>
      </c>
      <c r="C24">
        <v>2.5</v>
      </c>
    </row>
    <row r="25" spans="1:3" x14ac:dyDescent="0.3">
      <c r="A25">
        <v>721</v>
      </c>
      <c r="B25">
        <v>28.1</v>
      </c>
      <c r="C25">
        <v>3.4</v>
      </c>
    </row>
    <row r="26" spans="1:3" x14ac:dyDescent="0.3">
      <c r="A26">
        <v>925</v>
      </c>
      <c r="B26">
        <v>26.9</v>
      </c>
      <c r="C26">
        <v>1.9</v>
      </c>
    </row>
    <row r="27" spans="1:3" x14ac:dyDescent="0.3">
      <c r="A27">
        <v>1080</v>
      </c>
      <c r="B27">
        <v>26.1</v>
      </c>
      <c r="C27">
        <v>1.8</v>
      </c>
    </row>
    <row r="28" spans="1:3" x14ac:dyDescent="0.3">
      <c r="A28">
        <v>502</v>
      </c>
      <c r="B28">
        <v>27.2</v>
      </c>
      <c r="C28">
        <v>2.7</v>
      </c>
    </row>
    <row r="29" spans="1:3" x14ac:dyDescent="0.3">
      <c r="A29">
        <v>989</v>
      </c>
      <c r="B29">
        <v>21.6</v>
      </c>
      <c r="C29">
        <v>2.8</v>
      </c>
    </row>
    <row r="30" spans="1:3" x14ac:dyDescent="0.3">
      <c r="A30">
        <v>1104</v>
      </c>
      <c r="B30">
        <v>14.2</v>
      </c>
      <c r="C30">
        <v>3.5</v>
      </c>
    </row>
    <row r="31" spans="1:3" x14ac:dyDescent="0.3">
      <c r="A31">
        <v>871</v>
      </c>
      <c r="B31">
        <v>32.299999999999997</v>
      </c>
      <c r="C31">
        <v>1.8</v>
      </c>
    </row>
    <row r="32" spans="1:3" x14ac:dyDescent="0.3">
      <c r="A32">
        <v>964</v>
      </c>
      <c r="B32">
        <v>28.4</v>
      </c>
      <c r="C32">
        <v>3.5</v>
      </c>
    </row>
    <row r="33" spans="1:3" x14ac:dyDescent="0.3">
      <c r="A33">
        <v>654</v>
      </c>
      <c r="B33">
        <v>28</v>
      </c>
      <c r="C33">
        <v>2.2000000000000002</v>
      </c>
    </row>
    <row r="34" spans="1:3" x14ac:dyDescent="0.3">
      <c r="A34">
        <v>1046</v>
      </c>
      <c r="B34">
        <v>28.2</v>
      </c>
      <c r="C34">
        <v>2.7</v>
      </c>
    </row>
    <row r="35" spans="1:3" x14ac:dyDescent="0.3">
      <c r="A35">
        <v>816</v>
      </c>
      <c r="B35">
        <v>31.7</v>
      </c>
      <c r="C35">
        <v>2.5</v>
      </c>
    </row>
    <row r="36" spans="1:3" x14ac:dyDescent="0.3">
      <c r="A36">
        <v>1237</v>
      </c>
      <c r="B36">
        <v>10.199999999999999</v>
      </c>
      <c r="C36">
        <v>3.5</v>
      </c>
    </row>
    <row r="37" spans="1:3" x14ac:dyDescent="0.3">
      <c r="A37">
        <v>1162</v>
      </c>
      <c r="B37">
        <v>27.3</v>
      </c>
      <c r="C37">
        <v>2.9</v>
      </c>
    </row>
    <row r="38" spans="1:3" x14ac:dyDescent="0.3">
      <c r="A38">
        <v>879</v>
      </c>
      <c r="B38">
        <v>33.4</v>
      </c>
      <c r="C38">
        <v>2.6</v>
      </c>
    </row>
    <row r="39" spans="1:3" x14ac:dyDescent="0.3">
      <c r="A39">
        <v>1069</v>
      </c>
      <c r="B39">
        <v>24.2</v>
      </c>
      <c r="C39">
        <v>2.9</v>
      </c>
    </row>
    <row r="40" spans="1:3" x14ac:dyDescent="0.3">
      <c r="A40">
        <v>1072</v>
      </c>
      <c r="B40">
        <v>27.6</v>
      </c>
      <c r="C40">
        <v>3.5</v>
      </c>
    </row>
    <row r="41" spans="1:3" x14ac:dyDescent="0.3">
      <c r="A41">
        <v>1057</v>
      </c>
      <c r="B41">
        <v>21.7</v>
      </c>
      <c r="C41">
        <v>2.6</v>
      </c>
    </row>
    <row r="42" spans="1:3" x14ac:dyDescent="0.3">
      <c r="A42">
        <v>969</v>
      </c>
      <c r="B42">
        <v>28.2</v>
      </c>
      <c r="C42">
        <v>2</v>
      </c>
    </row>
    <row r="43" spans="1:3" x14ac:dyDescent="0.3">
      <c r="A43">
        <v>734</v>
      </c>
      <c r="B43">
        <v>34.700000000000003</v>
      </c>
      <c r="C43">
        <v>2</v>
      </c>
    </row>
    <row r="44" spans="1:3" x14ac:dyDescent="0.3">
      <c r="A44">
        <v>962</v>
      </c>
      <c r="B44">
        <v>29.9</v>
      </c>
      <c r="C44">
        <v>2.9</v>
      </c>
    </row>
    <row r="45" spans="1:3" x14ac:dyDescent="0.3">
      <c r="A45">
        <v>730</v>
      </c>
      <c r="B45">
        <v>30.1</v>
      </c>
      <c r="C45">
        <v>2.2000000000000002</v>
      </c>
    </row>
    <row r="46" spans="1:3" x14ac:dyDescent="0.3">
      <c r="A46">
        <v>1304</v>
      </c>
      <c r="B46">
        <v>29.3</v>
      </c>
      <c r="C46">
        <v>2.8</v>
      </c>
    </row>
    <row r="47" spans="1:3" x14ac:dyDescent="0.3">
      <c r="A47">
        <v>956</v>
      </c>
      <c r="B47">
        <v>25.2</v>
      </c>
      <c r="C47">
        <v>2.5</v>
      </c>
    </row>
    <row r="48" spans="1:3" x14ac:dyDescent="0.3">
      <c r="A48">
        <v>772</v>
      </c>
      <c r="B48">
        <v>22.9</v>
      </c>
      <c r="C48">
        <v>3.6</v>
      </c>
    </row>
    <row r="49" spans="1:3" x14ac:dyDescent="0.3">
      <c r="A49">
        <v>1016</v>
      </c>
      <c r="B49">
        <v>22.7</v>
      </c>
      <c r="C49">
        <v>3</v>
      </c>
    </row>
    <row r="50" spans="1:3" x14ac:dyDescent="0.3">
      <c r="A50">
        <v>836</v>
      </c>
      <c r="B50">
        <v>34.299999999999997</v>
      </c>
      <c r="C50">
        <v>2</v>
      </c>
    </row>
    <row r="51" spans="1:3" x14ac:dyDescent="0.3">
      <c r="A51">
        <v>742</v>
      </c>
      <c r="B51">
        <v>26.7</v>
      </c>
      <c r="C51">
        <v>2.2999999999999998</v>
      </c>
    </row>
    <row r="52" spans="1:3" x14ac:dyDescent="0.3">
      <c r="A52">
        <v>1122</v>
      </c>
      <c r="B52">
        <v>30.8</v>
      </c>
      <c r="C52">
        <v>2.4</v>
      </c>
    </row>
    <row r="53" spans="1:3" x14ac:dyDescent="0.3">
      <c r="A53">
        <v>1133</v>
      </c>
      <c r="B53">
        <v>12.8</v>
      </c>
      <c r="C53">
        <v>3.5</v>
      </c>
    </row>
    <row r="54" spans="1:3" x14ac:dyDescent="0.3">
      <c r="A54">
        <v>750</v>
      </c>
      <c r="B54">
        <v>27.4</v>
      </c>
      <c r="C54">
        <v>3.6</v>
      </c>
    </row>
    <row r="55" spans="1:3" x14ac:dyDescent="0.3">
      <c r="A55">
        <v>1046</v>
      </c>
      <c r="B55">
        <v>25</v>
      </c>
      <c r="C55">
        <v>2.8</v>
      </c>
    </row>
    <row r="56" spans="1:3" x14ac:dyDescent="0.3">
      <c r="A56">
        <v>506</v>
      </c>
      <c r="B56">
        <v>27.7</v>
      </c>
      <c r="C56">
        <v>1.6</v>
      </c>
    </row>
    <row r="57" spans="1:3" x14ac:dyDescent="0.3">
      <c r="A57">
        <v>1318</v>
      </c>
      <c r="B57">
        <v>21.7</v>
      </c>
      <c r="C57">
        <v>2.7</v>
      </c>
    </row>
    <row r="58" spans="1:3" x14ac:dyDescent="0.3">
      <c r="A58">
        <v>1021</v>
      </c>
      <c r="B58">
        <v>31.2</v>
      </c>
      <c r="C58">
        <v>2.1</v>
      </c>
    </row>
    <row r="59" spans="1:3" x14ac:dyDescent="0.3">
      <c r="A59">
        <v>832</v>
      </c>
      <c r="B59">
        <v>32.200000000000003</v>
      </c>
      <c r="C59">
        <v>2.6</v>
      </c>
    </row>
    <row r="60" spans="1:3" x14ac:dyDescent="0.3">
      <c r="A60">
        <v>1150</v>
      </c>
      <c r="B60">
        <v>17.8</v>
      </c>
      <c r="C60">
        <v>2.7</v>
      </c>
    </row>
    <row r="61" spans="1:3" x14ac:dyDescent="0.3">
      <c r="A61">
        <v>440</v>
      </c>
      <c r="B61">
        <v>32.4</v>
      </c>
      <c r="C61">
        <v>2</v>
      </c>
    </row>
    <row r="62" spans="1:3" x14ac:dyDescent="0.3">
      <c r="A62">
        <v>580</v>
      </c>
      <c r="B62">
        <v>26.4</v>
      </c>
      <c r="C62">
        <v>2.6</v>
      </c>
    </row>
    <row r="63" spans="1:3" x14ac:dyDescent="0.3">
      <c r="A63">
        <v>666</v>
      </c>
      <c r="B63">
        <v>33.799999999999997</v>
      </c>
      <c r="C63">
        <v>2.1</v>
      </c>
    </row>
    <row r="64" spans="1:3" x14ac:dyDescent="0.3">
      <c r="A64">
        <v>1299</v>
      </c>
      <c r="B64">
        <v>12.9</v>
      </c>
      <c r="C64">
        <v>3.5</v>
      </c>
    </row>
    <row r="65" spans="1:3" x14ac:dyDescent="0.3">
      <c r="A65">
        <v>773</v>
      </c>
      <c r="B65">
        <v>21.3</v>
      </c>
      <c r="C65">
        <v>3.7</v>
      </c>
    </row>
    <row r="66" spans="1:3" x14ac:dyDescent="0.3">
      <c r="A66">
        <v>1418</v>
      </c>
      <c r="B66">
        <v>17.3</v>
      </c>
      <c r="C66">
        <v>2.7</v>
      </c>
    </row>
    <row r="67" spans="1:3" x14ac:dyDescent="0.3">
      <c r="A67">
        <v>421</v>
      </c>
      <c r="B67">
        <v>33.4</v>
      </c>
      <c r="C67">
        <v>1.5</v>
      </c>
    </row>
    <row r="68" spans="1:3" x14ac:dyDescent="0.3">
      <c r="A68">
        <v>1587</v>
      </c>
      <c r="B68">
        <v>14.5</v>
      </c>
      <c r="C68">
        <v>3.5</v>
      </c>
    </row>
    <row r="69" spans="1:3" x14ac:dyDescent="0.3">
      <c r="A69">
        <v>627</v>
      </c>
      <c r="B69">
        <v>27.6</v>
      </c>
      <c r="C69">
        <v>2.6</v>
      </c>
    </row>
    <row r="70" spans="1:3" x14ac:dyDescent="0.3">
      <c r="A70">
        <v>1358</v>
      </c>
      <c r="B70">
        <v>18.600000000000001</v>
      </c>
      <c r="C70">
        <v>2.7</v>
      </c>
    </row>
    <row r="71" spans="1:3" x14ac:dyDescent="0.3">
      <c r="A71">
        <v>1176</v>
      </c>
      <c r="B71">
        <v>21</v>
      </c>
      <c r="C71">
        <v>3.6</v>
      </c>
    </row>
    <row r="72" spans="1:3" x14ac:dyDescent="0.3">
      <c r="A72">
        <v>1004</v>
      </c>
      <c r="B72">
        <v>15.2</v>
      </c>
      <c r="C72">
        <v>2.7</v>
      </c>
    </row>
    <row r="73" spans="1:3" x14ac:dyDescent="0.3">
      <c r="A73">
        <v>963</v>
      </c>
      <c r="B73">
        <v>30.6</v>
      </c>
      <c r="C73">
        <v>2.7</v>
      </c>
    </row>
    <row r="74" spans="1:3" x14ac:dyDescent="0.3">
      <c r="A74">
        <v>786</v>
      </c>
      <c r="B74">
        <v>31.9</v>
      </c>
      <c r="C74">
        <v>1.5</v>
      </c>
    </row>
    <row r="75" spans="1:3" x14ac:dyDescent="0.3">
      <c r="A75">
        <v>743</v>
      </c>
      <c r="B75">
        <v>28</v>
      </c>
      <c r="C75">
        <v>2.2999999999999998</v>
      </c>
    </row>
    <row r="76" spans="1:3" x14ac:dyDescent="0.3">
      <c r="A76">
        <v>777</v>
      </c>
      <c r="B76">
        <v>23.4</v>
      </c>
      <c r="C76">
        <v>3.1</v>
      </c>
    </row>
    <row r="77" spans="1:3" x14ac:dyDescent="0.3">
      <c r="A77">
        <v>663</v>
      </c>
      <c r="B77">
        <v>20.100000000000001</v>
      </c>
      <c r="C77">
        <v>2</v>
      </c>
    </row>
    <row r="78" spans="1:3" x14ac:dyDescent="0.3">
      <c r="A78">
        <v>875</v>
      </c>
      <c r="B78">
        <v>29.8</v>
      </c>
      <c r="C78">
        <v>1.6</v>
      </c>
    </row>
    <row r="79" spans="1:3" x14ac:dyDescent="0.3">
      <c r="A79">
        <v>363</v>
      </c>
      <c r="B79">
        <v>25.2</v>
      </c>
      <c r="C79">
        <v>1.8</v>
      </c>
    </row>
    <row r="80" spans="1:3" x14ac:dyDescent="0.3">
      <c r="A80">
        <v>864</v>
      </c>
      <c r="B80">
        <v>20.9</v>
      </c>
      <c r="C80">
        <v>2.9</v>
      </c>
    </row>
    <row r="81" spans="1:3" x14ac:dyDescent="0.3">
      <c r="A81">
        <v>1262</v>
      </c>
      <c r="B81">
        <v>16.600000000000001</v>
      </c>
      <c r="C81">
        <v>2.7</v>
      </c>
    </row>
    <row r="82" spans="1:3" x14ac:dyDescent="0.3">
      <c r="A82">
        <v>990</v>
      </c>
      <c r="B82">
        <v>29.4</v>
      </c>
      <c r="C82">
        <v>2.2000000000000002</v>
      </c>
    </row>
    <row r="83" spans="1:3" x14ac:dyDescent="0.3">
      <c r="A83">
        <v>1129</v>
      </c>
      <c r="B83">
        <v>16.399999999999999</v>
      </c>
      <c r="C83">
        <v>2.7</v>
      </c>
    </row>
    <row r="84" spans="1:3" x14ac:dyDescent="0.3">
      <c r="A84">
        <v>546</v>
      </c>
      <c r="B84">
        <v>30.8</v>
      </c>
      <c r="C84">
        <v>1.5</v>
      </c>
    </row>
    <row r="85" spans="1:3" x14ac:dyDescent="0.3">
      <c r="A85">
        <v>751</v>
      </c>
      <c r="B85">
        <v>25.6</v>
      </c>
      <c r="C85">
        <v>1.7</v>
      </c>
    </row>
    <row r="86" spans="1:3" x14ac:dyDescent="0.3">
      <c r="A86">
        <v>744</v>
      </c>
      <c r="B86">
        <v>21.4</v>
      </c>
      <c r="C86">
        <v>2.8</v>
      </c>
    </row>
    <row r="87" spans="1:3" x14ac:dyDescent="0.3">
      <c r="A87">
        <v>1003</v>
      </c>
      <c r="B87">
        <v>32</v>
      </c>
      <c r="C87">
        <v>2.2000000000000002</v>
      </c>
    </row>
    <row r="88" spans="1:3" x14ac:dyDescent="0.3">
      <c r="A88">
        <v>1150</v>
      </c>
      <c r="B88">
        <v>21.4</v>
      </c>
      <c r="C88">
        <v>2.2999999999999998</v>
      </c>
    </row>
    <row r="89" spans="1:3" x14ac:dyDescent="0.3">
      <c r="A89">
        <v>1103</v>
      </c>
      <c r="B89">
        <v>31.4</v>
      </c>
      <c r="C89">
        <v>2</v>
      </c>
    </row>
    <row r="90" spans="1:3" x14ac:dyDescent="0.3">
      <c r="A90">
        <v>917</v>
      </c>
      <c r="B90">
        <v>20.5</v>
      </c>
      <c r="C90">
        <v>3.5</v>
      </c>
    </row>
    <row r="91" spans="1:3" x14ac:dyDescent="0.3">
      <c r="A91">
        <v>416</v>
      </c>
      <c r="B91">
        <v>29.1</v>
      </c>
      <c r="C91">
        <v>2.7</v>
      </c>
    </row>
    <row r="92" spans="1:3" x14ac:dyDescent="0.3">
      <c r="A92">
        <v>1688</v>
      </c>
      <c r="B92">
        <v>10.9</v>
      </c>
      <c r="C92">
        <v>3.5</v>
      </c>
    </row>
    <row r="93" spans="1:3" x14ac:dyDescent="0.3">
      <c r="A93">
        <v>1231</v>
      </c>
      <c r="B93">
        <v>15.5</v>
      </c>
      <c r="C93">
        <v>2.7</v>
      </c>
    </row>
    <row r="94" spans="1:3" x14ac:dyDescent="0.3">
      <c r="A94">
        <v>936</v>
      </c>
      <c r="B94">
        <v>25.7</v>
      </c>
      <c r="C94">
        <v>3.7</v>
      </c>
    </row>
    <row r="95" spans="1:3" x14ac:dyDescent="0.3">
      <c r="A95">
        <v>924</v>
      </c>
      <c r="B95">
        <v>34.299999999999997</v>
      </c>
      <c r="C95">
        <v>2.6</v>
      </c>
    </row>
    <row r="96" spans="1:3" x14ac:dyDescent="0.3">
      <c r="A96">
        <v>1052</v>
      </c>
      <c r="B96">
        <v>20.5</v>
      </c>
      <c r="C96">
        <v>2.7</v>
      </c>
    </row>
    <row r="97" spans="1:3" x14ac:dyDescent="0.3">
      <c r="A97">
        <v>441</v>
      </c>
      <c r="B97">
        <v>29.2</v>
      </c>
      <c r="C97">
        <v>2.2999999999999998</v>
      </c>
    </row>
    <row r="98" spans="1:3" x14ac:dyDescent="0.3">
      <c r="A98">
        <v>805</v>
      </c>
      <c r="B98">
        <v>27.1</v>
      </c>
      <c r="C98">
        <v>2.7</v>
      </c>
    </row>
    <row r="99" spans="1:3" x14ac:dyDescent="0.3">
      <c r="A99">
        <v>1106</v>
      </c>
      <c r="B99">
        <v>24.6</v>
      </c>
      <c r="C99">
        <v>3.1</v>
      </c>
    </row>
    <row r="100" spans="1:3" x14ac:dyDescent="0.3">
      <c r="A100">
        <v>735</v>
      </c>
      <c r="B100">
        <v>33.1</v>
      </c>
      <c r="C100">
        <v>1.9</v>
      </c>
    </row>
    <row r="101" spans="1:3" x14ac:dyDescent="0.3">
      <c r="A101">
        <v>1625</v>
      </c>
      <c r="B101">
        <v>15.9</v>
      </c>
      <c r="C101">
        <v>2.7</v>
      </c>
    </row>
    <row r="102" spans="1:3" x14ac:dyDescent="0.3">
      <c r="A102">
        <v>804</v>
      </c>
      <c r="B102">
        <v>29.6</v>
      </c>
      <c r="C102">
        <v>3</v>
      </c>
    </row>
    <row r="103" spans="1:3" x14ac:dyDescent="0.3">
      <c r="A103">
        <v>1073</v>
      </c>
      <c r="B103">
        <v>28.9</v>
      </c>
      <c r="C103">
        <v>2.1</v>
      </c>
    </row>
    <row r="104" spans="1:3" x14ac:dyDescent="0.3">
      <c r="A104">
        <v>805</v>
      </c>
      <c r="B104">
        <v>23.4</v>
      </c>
      <c r="C104">
        <v>2</v>
      </c>
    </row>
    <row r="105" spans="1:3" x14ac:dyDescent="0.3">
      <c r="A105">
        <v>420</v>
      </c>
      <c r="B105">
        <v>28.7</v>
      </c>
      <c r="C105">
        <v>3.3</v>
      </c>
    </row>
    <row r="106" spans="1:3" x14ac:dyDescent="0.3">
      <c r="A106">
        <v>667</v>
      </c>
      <c r="B106">
        <v>25.6</v>
      </c>
      <c r="C106">
        <v>2</v>
      </c>
    </row>
    <row r="107" spans="1:3" x14ac:dyDescent="0.3">
      <c r="A107">
        <v>1369</v>
      </c>
      <c r="B107">
        <v>17.600000000000001</v>
      </c>
      <c r="C107">
        <v>2.7</v>
      </c>
    </row>
    <row r="108" spans="1:3" x14ac:dyDescent="0.3">
      <c r="A108">
        <v>424</v>
      </c>
      <c r="B108">
        <v>27.3</v>
      </c>
      <c r="C108">
        <v>2.5</v>
      </c>
    </row>
    <row r="109" spans="1:3" x14ac:dyDescent="0.3">
      <c r="A109">
        <v>1404</v>
      </c>
      <c r="B109">
        <v>12.9</v>
      </c>
      <c r="C109">
        <v>3.5</v>
      </c>
    </row>
    <row r="110" spans="1:3" x14ac:dyDescent="0.3">
      <c r="A110">
        <v>1020</v>
      </c>
      <c r="B110">
        <v>26.6</v>
      </c>
      <c r="C110">
        <v>1.5</v>
      </c>
    </row>
    <row r="111" spans="1:3" x14ac:dyDescent="0.3">
      <c r="A111">
        <v>677</v>
      </c>
      <c r="B111">
        <v>31.7</v>
      </c>
      <c r="C111">
        <v>2</v>
      </c>
    </row>
    <row r="112" spans="1:3" x14ac:dyDescent="0.3">
      <c r="A112">
        <v>979</v>
      </c>
      <c r="B112">
        <v>26.3</v>
      </c>
      <c r="C112">
        <v>1.6</v>
      </c>
    </row>
    <row r="113" spans="1:3" x14ac:dyDescent="0.3">
      <c r="A113">
        <v>819</v>
      </c>
      <c r="B113">
        <v>33.1</v>
      </c>
      <c r="C113">
        <v>2.6</v>
      </c>
    </row>
    <row r="114" spans="1:3" x14ac:dyDescent="0.3">
      <c r="A114">
        <v>1357</v>
      </c>
      <c r="B114">
        <v>14.9</v>
      </c>
      <c r="C114">
        <v>3.5</v>
      </c>
    </row>
    <row r="115" spans="1:3" x14ac:dyDescent="0.3">
      <c r="A115">
        <v>1315</v>
      </c>
      <c r="B115">
        <v>11.9</v>
      </c>
      <c r="C115">
        <v>3.5</v>
      </c>
    </row>
    <row r="116" spans="1:3" x14ac:dyDescent="0.3">
      <c r="A116">
        <v>685</v>
      </c>
      <c r="B116">
        <v>24.4</v>
      </c>
      <c r="C116">
        <v>2.7</v>
      </c>
    </row>
    <row r="117" spans="1:3" x14ac:dyDescent="0.3">
      <c r="A117">
        <v>446</v>
      </c>
      <c r="B117">
        <v>20.5</v>
      </c>
      <c r="C117">
        <v>2.8</v>
      </c>
    </row>
    <row r="118" spans="1:3" x14ac:dyDescent="0.3">
      <c r="A118">
        <v>888</v>
      </c>
      <c r="B118">
        <v>25.1</v>
      </c>
      <c r="C118">
        <v>1.9</v>
      </c>
    </row>
    <row r="119" spans="1:3" x14ac:dyDescent="0.3">
      <c r="A119">
        <v>1357</v>
      </c>
      <c r="B119">
        <v>14.6</v>
      </c>
      <c r="C119">
        <v>3.5</v>
      </c>
    </row>
    <row r="120" spans="1:3" x14ac:dyDescent="0.3">
      <c r="A120">
        <v>1303</v>
      </c>
      <c r="B120">
        <v>21.3</v>
      </c>
      <c r="C120">
        <v>3.1</v>
      </c>
    </row>
    <row r="121" spans="1:3" x14ac:dyDescent="0.3">
      <c r="A121">
        <v>790</v>
      </c>
      <c r="B121">
        <v>29.5</v>
      </c>
      <c r="C121">
        <v>2.4</v>
      </c>
    </row>
    <row r="122" spans="1:3" x14ac:dyDescent="0.3">
      <c r="A122">
        <v>858</v>
      </c>
      <c r="B122">
        <v>28.2</v>
      </c>
      <c r="C122">
        <v>3.1</v>
      </c>
    </row>
    <row r="123" spans="1:3" x14ac:dyDescent="0.3">
      <c r="A123">
        <v>1071</v>
      </c>
      <c r="B123">
        <v>28.9</v>
      </c>
      <c r="C123">
        <v>3.3</v>
      </c>
    </row>
    <row r="124" spans="1:3" x14ac:dyDescent="0.3">
      <c r="A124">
        <v>639</v>
      </c>
      <c r="B124">
        <v>25.2</v>
      </c>
      <c r="C124">
        <v>3.5</v>
      </c>
    </row>
    <row r="125" spans="1:3" x14ac:dyDescent="0.3">
      <c r="A125">
        <v>824</v>
      </c>
      <c r="B125">
        <v>25.7</v>
      </c>
      <c r="C125">
        <v>3.5</v>
      </c>
    </row>
    <row r="126" spans="1:3" x14ac:dyDescent="0.3">
      <c r="A126">
        <v>1701</v>
      </c>
      <c r="B126">
        <v>13.3</v>
      </c>
      <c r="C126">
        <v>3.5</v>
      </c>
    </row>
    <row r="127" spans="1:3" x14ac:dyDescent="0.3">
      <c r="A127">
        <v>880</v>
      </c>
      <c r="B127">
        <v>29.6</v>
      </c>
      <c r="C127">
        <v>3.1</v>
      </c>
    </row>
    <row r="128" spans="1:3" x14ac:dyDescent="0.3">
      <c r="A128">
        <v>408</v>
      </c>
      <c r="B128">
        <v>31</v>
      </c>
      <c r="C128">
        <v>1.8</v>
      </c>
    </row>
    <row r="129" spans="1:3" x14ac:dyDescent="0.3">
      <c r="A129">
        <v>1479</v>
      </c>
      <c r="B129">
        <v>17.8</v>
      </c>
      <c r="C129">
        <v>2.7</v>
      </c>
    </row>
    <row r="130" spans="1:3" x14ac:dyDescent="0.3">
      <c r="A130">
        <v>500</v>
      </c>
      <c r="B130">
        <v>20.100000000000001</v>
      </c>
      <c r="C130">
        <v>3.1</v>
      </c>
    </row>
    <row r="131" spans="1:3" x14ac:dyDescent="0.3">
      <c r="A131">
        <v>1373</v>
      </c>
      <c r="B131">
        <v>10.4</v>
      </c>
      <c r="C131">
        <v>3.5</v>
      </c>
    </row>
    <row r="132" spans="1:3" x14ac:dyDescent="0.3">
      <c r="A132">
        <v>870</v>
      </c>
      <c r="B132">
        <v>30.8</v>
      </c>
      <c r="C132">
        <v>2.1</v>
      </c>
    </row>
    <row r="133" spans="1:3" x14ac:dyDescent="0.3">
      <c r="A133">
        <v>458</v>
      </c>
      <c r="B133">
        <v>29.4</v>
      </c>
      <c r="C133">
        <v>3.2</v>
      </c>
    </row>
    <row r="134" spans="1:3" x14ac:dyDescent="0.3">
      <c r="A134">
        <v>1503</v>
      </c>
      <c r="B134">
        <v>14.3</v>
      </c>
      <c r="C134">
        <v>3.5</v>
      </c>
    </row>
    <row r="135" spans="1:3" x14ac:dyDescent="0.3">
      <c r="A135">
        <v>1207</v>
      </c>
      <c r="B135">
        <v>29.8</v>
      </c>
      <c r="C135">
        <v>3.4</v>
      </c>
    </row>
    <row r="136" spans="1:3" x14ac:dyDescent="0.3">
      <c r="A136">
        <v>837</v>
      </c>
      <c r="B136">
        <v>30.3</v>
      </c>
      <c r="C136">
        <v>2.4</v>
      </c>
    </row>
    <row r="137" spans="1:3" x14ac:dyDescent="0.3">
      <c r="A137">
        <v>811</v>
      </c>
      <c r="B137">
        <v>27.9</v>
      </c>
      <c r="C137">
        <v>3.4</v>
      </c>
    </row>
    <row r="138" spans="1:3" x14ac:dyDescent="0.3">
      <c r="A138">
        <v>1041</v>
      </c>
      <c r="B138">
        <v>33.4</v>
      </c>
      <c r="C138">
        <v>1.6</v>
      </c>
    </row>
    <row r="139" spans="1:3" x14ac:dyDescent="0.3">
      <c r="A139">
        <v>451</v>
      </c>
      <c r="B139">
        <v>26.5</v>
      </c>
      <c r="C139">
        <v>2.1</v>
      </c>
    </row>
    <row r="140" spans="1:3" x14ac:dyDescent="0.3">
      <c r="A140">
        <v>756</v>
      </c>
      <c r="B140">
        <v>28.4</v>
      </c>
      <c r="C140">
        <v>1.8</v>
      </c>
    </row>
    <row r="141" spans="1:3" x14ac:dyDescent="0.3">
      <c r="A141">
        <v>1042</v>
      </c>
      <c r="B141">
        <v>17.3</v>
      </c>
      <c r="C141">
        <v>2.7</v>
      </c>
    </row>
    <row r="142" spans="1:3" x14ac:dyDescent="0.3">
      <c r="A142">
        <v>608</v>
      </c>
      <c r="B142">
        <v>28.6</v>
      </c>
      <c r="C142">
        <v>3.5</v>
      </c>
    </row>
    <row r="143" spans="1:3" x14ac:dyDescent="0.3">
      <c r="A143">
        <v>1046</v>
      </c>
      <c r="B143">
        <v>28</v>
      </c>
      <c r="C143">
        <v>2.5</v>
      </c>
    </row>
    <row r="144" spans="1:3" x14ac:dyDescent="0.3">
      <c r="A144">
        <v>854</v>
      </c>
      <c r="B144">
        <v>29.2</v>
      </c>
      <c r="C144">
        <v>3.2</v>
      </c>
    </row>
    <row r="145" spans="1:3" x14ac:dyDescent="0.3">
      <c r="A145">
        <v>958</v>
      </c>
      <c r="B145">
        <v>27.3</v>
      </c>
      <c r="C145">
        <v>2.2999999999999998</v>
      </c>
    </row>
    <row r="146" spans="1:3" x14ac:dyDescent="0.3">
      <c r="A146">
        <v>678</v>
      </c>
      <c r="B146">
        <v>27.5</v>
      </c>
      <c r="C146">
        <v>3.2</v>
      </c>
    </row>
    <row r="147" spans="1:3" x14ac:dyDescent="0.3">
      <c r="A147">
        <v>1265</v>
      </c>
      <c r="B147">
        <v>13.2</v>
      </c>
      <c r="C147">
        <v>3.5</v>
      </c>
    </row>
    <row r="148" spans="1:3" x14ac:dyDescent="0.3">
      <c r="A148">
        <v>877</v>
      </c>
      <c r="B148">
        <v>32.5</v>
      </c>
      <c r="C148">
        <v>2.6</v>
      </c>
    </row>
    <row r="149" spans="1:3" x14ac:dyDescent="0.3">
      <c r="A149">
        <v>885</v>
      </c>
      <c r="B149">
        <v>24.4</v>
      </c>
      <c r="C149">
        <v>3.4</v>
      </c>
    </row>
    <row r="150" spans="1:3" x14ac:dyDescent="0.3">
      <c r="A150">
        <v>624</v>
      </c>
      <c r="B150">
        <v>29.3</v>
      </c>
      <c r="C150">
        <v>3.1</v>
      </c>
    </row>
    <row r="151" spans="1:3" x14ac:dyDescent="0.3">
      <c r="A151">
        <v>1038</v>
      </c>
      <c r="B151">
        <v>31.3</v>
      </c>
      <c r="C151">
        <v>2.2999999999999998</v>
      </c>
    </row>
    <row r="152" spans="1:3" x14ac:dyDescent="0.3">
      <c r="A152">
        <v>1214</v>
      </c>
      <c r="B152">
        <v>22.9</v>
      </c>
      <c r="C152">
        <v>2.4</v>
      </c>
    </row>
    <row r="153" spans="1:3" x14ac:dyDescent="0.3">
      <c r="A153">
        <v>499</v>
      </c>
      <c r="B153">
        <v>26.4</v>
      </c>
      <c r="C153">
        <v>3.1</v>
      </c>
    </row>
    <row r="154" spans="1:3" x14ac:dyDescent="0.3">
      <c r="A154">
        <v>1150</v>
      </c>
      <c r="B154">
        <v>16.399999999999999</v>
      </c>
      <c r="C154">
        <v>2.7</v>
      </c>
    </row>
    <row r="155" spans="1:3" x14ac:dyDescent="0.3">
      <c r="A155">
        <v>1082</v>
      </c>
      <c r="B155">
        <v>27.9</v>
      </c>
      <c r="C155">
        <v>2</v>
      </c>
    </row>
    <row r="156" spans="1:3" x14ac:dyDescent="0.3">
      <c r="A156">
        <v>530</v>
      </c>
      <c r="B156">
        <v>24</v>
      </c>
      <c r="C156">
        <v>2.2999999999999998</v>
      </c>
    </row>
    <row r="157" spans="1:3" x14ac:dyDescent="0.3">
      <c r="A157">
        <v>886</v>
      </c>
      <c r="B157">
        <v>28.5</v>
      </c>
      <c r="C157">
        <v>3.4</v>
      </c>
    </row>
    <row r="158" spans="1:3" x14ac:dyDescent="0.3">
      <c r="A158">
        <v>913</v>
      </c>
      <c r="B158">
        <v>30</v>
      </c>
      <c r="C158">
        <v>2.1</v>
      </c>
    </row>
    <row r="159" spans="1:3" x14ac:dyDescent="0.3">
      <c r="A159">
        <v>362</v>
      </c>
      <c r="B159">
        <v>31.8</v>
      </c>
      <c r="C159">
        <v>2.7</v>
      </c>
    </row>
    <row r="160" spans="1:3" x14ac:dyDescent="0.3">
      <c r="A160">
        <v>1201</v>
      </c>
      <c r="B160">
        <v>23.9</v>
      </c>
      <c r="C160">
        <v>2.5</v>
      </c>
    </row>
    <row r="161" spans="1:3" x14ac:dyDescent="0.3">
      <c r="A161">
        <v>711</v>
      </c>
      <c r="B161">
        <v>27.6</v>
      </c>
      <c r="C161">
        <v>2.1</v>
      </c>
    </row>
    <row r="162" spans="1:3" x14ac:dyDescent="0.3">
      <c r="A162">
        <v>832</v>
      </c>
      <c r="B162">
        <v>29.5</v>
      </c>
      <c r="C162">
        <v>2.8</v>
      </c>
    </row>
    <row r="163" spans="1:3" x14ac:dyDescent="0.3">
      <c r="A163">
        <v>1151</v>
      </c>
      <c r="B163">
        <v>26</v>
      </c>
      <c r="C163">
        <v>2.2000000000000002</v>
      </c>
    </row>
    <row r="164" spans="1:3" x14ac:dyDescent="0.3">
      <c r="A164">
        <v>1070</v>
      </c>
      <c r="B164">
        <v>29.3</v>
      </c>
      <c r="C164">
        <v>2.7</v>
      </c>
    </row>
    <row r="165" spans="1:3" x14ac:dyDescent="0.3">
      <c r="A165">
        <v>1119</v>
      </c>
      <c r="B165">
        <v>11</v>
      </c>
      <c r="C165">
        <v>3.5</v>
      </c>
    </row>
    <row r="166" spans="1:3" x14ac:dyDescent="0.3">
      <c r="A166">
        <v>1074</v>
      </c>
      <c r="B166">
        <v>10.7</v>
      </c>
      <c r="C166">
        <v>3.5</v>
      </c>
    </row>
    <row r="167" spans="1:3" x14ac:dyDescent="0.3">
      <c r="A167">
        <v>837</v>
      </c>
      <c r="B167">
        <v>33.6</v>
      </c>
      <c r="C167">
        <v>1.8</v>
      </c>
    </row>
    <row r="168" spans="1:3" x14ac:dyDescent="0.3">
      <c r="A168">
        <v>967</v>
      </c>
      <c r="B168">
        <v>18.399999999999999</v>
      </c>
      <c r="C168">
        <v>2.7</v>
      </c>
    </row>
    <row r="169" spans="1:3" x14ac:dyDescent="0.3">
      <c r="A169">
        <v>844</v>
      </c>
      <c r="B169">
        <v>26.9</v>
      </c>
      <c r="C169">
        <v>1.7</v>
      </c>
    </row>
    <row r="170" spans="1:3" x14ac:dyDescent="0.3">
      <c r="A170">
        <v>852</v>
      </c>
      <c r="B170">
        <v>27.7</v>
      </c>
      <c r="C170">
        <v>1.8</v>
      </c>
    </row>
    <row r="171" spans="1:3" x14ac:dyDescent="0.3">
      <c r="A171">
        <v>574</v>
      </c>
      <c r="B171">
        <v>28</v>
      </c>
      <c r="C171">
        <v>2.4</v>
      </c>
    </row>
    <row r="172" spans="1:3" x14ac:dyDescent="0.3">
      <c r="A172">
        <v>813</v>
      </c>
      <c r="B172">
        <v>24.5</v>
      </c>
      <c r="C172">
        <v>3.2</v>
      </c>
    </row>
    <row r="173" spans="1:3" x14ac:dyDescent="0.3">
      <c r="A173">
        <v>680</v>
      </c>
      <c r="B173">
        <v>26.7</v>
      </c>
      <c r="C173">
        <v>2.1</v>
      </c>
    </row>
    <row r="174" spans="1:3" x14ac:dyDescent="0.3">
      <c r="A174">
        <v>1195</v>
      </c>
      <c r="B174">
        <v>11.6</v>
      </c>
      <c r="C174">
        <v>3.5</v>
      </c>
    </row>
    <row r="175" spans="1:3" x14ac:dyDescent="0.3">
      <c r="A175">
        <v>644</v>
      </c>
      <c r="B175">
        <v>28.8</v>
      </c>
      <c r="C175">
        <v>2.2000000000000002</v>
      </c>
    </row>
    <row r="176" spans="1:3" x14ac:dyDescent="0.3">
      <c r="A176">
        <v>925</v>
      </c>
      <c r="B176">
        <v>29.9</v>
      </c>
      <c r="C176">
        <v>3.3</v>
      </c>
    </row>
    <row r="177" spans="1:3" x14ac:dyDescent="0.3">
      <c r="A177">
        <v>778</v>
      </c>
      <c r="B177">
        <v>22.5</v>
      </c>
      <c r="C177">
        <v>2.8</v>
      </c>
    </row>
    <row r="178" spans="1:3" x14ac:dyDescent="0.3">
      <c r="A178">
        <v>1095</v>
      </c>
      <c r="B178">
        <v>17.5</v>
      </c>
      <c r="C178">
        <v>2.7</v>
      </c>
    </row>
    <row r="179" spans="1:3" x14ac:dyDescent="0.3">
      <c r="A179">
        <v>418</v>
      </c>
      <c r="B179">
        <v>33.4</v>
      </c>
      <c r="C179">
        <v>2.6</v>
      </c>
    </row>
    <row r="180" spans="1:3" x14ac:dyDescent="0.3">
      <c r="A180">
        <v>767</v>
      </c>
      <c r="B180">
        <v>27.4</v>
      </c>
      <c r="C180">
        <v>2.2999999999999998</v>
      </c>
    </row>
    <row r="181" spans="1:3" x14ac:dyDescent="0.3">
      <c r="A181">
        <v>772</v>
      </c>
      <c r="B181">
        <v>29.2</v>
      </c>
      <c r="C181">
        <v>2.4</v>
      </c>
    </row>
    <row r="182" spans="1:3" x14ac:dyDescent="0.3">
      <c r="A182">
        <v>603</v>
      </c>
      <c r="B182">
        <v>26.2</v>
      </c>
      <c r="C182">
        <v>2.2999999999999998</v>
      </c>
    </row>
    <row r="183" spans="1:3" x14ac:dyDescent="0.3">
      <c r="A183">
        <v>1082</v>
      </c>
      <c r="B183">
        <v>12.4</v>
      </c>
      <c r="C183">
        <v>3.5</v>
      </c>
    </row>
    <row r="184" spans="1:3" x14ac:dyDescent="0.3">
      <c r="A184">
        <v>1249</v>
      </c>
      <c r="B184">
        <v>17.3</v>
      </c>
      <c r="C184">
        <v>2.7</v>
      </c>
    </row>
    <row r="185" spans="1:3" x14ac:dyDescent="0.3">
      <c r="A185">
        <v>1133</v>
      </c>
      <c r="B185">
        <v>23.6</v>
      </c>
      <c r="C185">
        <v>3.3</v>
      </c>
    </row>
    <row r="186" spans="1:3" x14ac:dyDescent="0.3">
      <c r="A186">
        <v>1424</v>
      </c>
      <c r="B186">
        <v>12.9</v>
      </c>
      <c r="C186">
        <v>3.5</v>
      </c>
    </row>
    <row r="187" spans="1:3" x14ac:dyDescent="0.3">
      <c r="A187">
        <v>1126</v>
      </c>
      <c r="B187">
        <v>26.2</v>
      </c>
      <c r="C187">
        <v>3.4</v>
      </c>
    </row>
    <row r="188" spans="1:3" x14ac:dyDescent="0.3">
      <c r="A188">
        <v>1337</v>
      </c>
      <c r="B188">
        <v>18.3</v>
      </c>
      <c r="C188">
        <v>2.7</v>
      </c>
    </row>
    <row r="189" spans="1:3" x14ac:dyDescent="0.3">
      <c r="A189">
        <v>802</v>
      </c>
      <c r="B189">
        <v>20.7</v>
      </c>
      <c r="C189">
        <v>2.6</v>
      </c>
    </row>
    <row r="190" spans="1:3" x14ac:dyDescent="0.3">
      <c r="A190">
        <v>937</v>
      </c>
      <c r="B190">
        <v>31.3</v>
      </c>
      <c r="C190">
        <v>1.8</v>
      </c>
    </row>
    <row r="191" spans="1:3" x14ac:dyDescent="0.3">
      <c r="A191">
        <v>707</v>
      </c>
      <c r="B191">
        <v>29.5</v>
      </c>
      <c r="C191">
        <v>2.7</v>
      </c>
    </row>
    <row r="192" spans="1:3" x14ac:dyDescent="0.3">
      <c r="A192">
        <v>926</v>
      </c>
      <c r="B192">
        <v>25.4</v>
      </c>
      <c r="C192">
        <v>3.3</v>
      </c>
    </row>
    <row r="193" spans="1:3" x14ac:dyDescent="0.3">
      <c r="A193">
        <v>852</v>
      </c>
      <c r="B193">
        <v>27.2</v>
      </c>
      <c r="C193">
        <v>2.7</v>
      </c>
    </row>
    <row r="194" spans="1:3" x14ac:dyDescent="0.3">
      <c r="A194">
        <v>800</v>
      </c>
      <c r="B194">
        <v>30.6</v>
      </c>
      <c r="C194">
        <v>2.4</v>
      </c>
    </row>
    <row r="195" spans="1:3" x14ac:dyDescent="0.3">
      <c r="A195">
        <v>988</v>
      </c>
      <c r="B195">
        <v>28.5</v>
      </c>
      <c r="C195">
        <v>2.2000000000000002</v>
      </c>
    </row>
    <row r="196" spans="1:3" x14ac:dyDescent="0.3">
      <c r="A196">
        <v>686</v>
      </c>
      <c r="B196">
        <v>34.299999999999997</v>
      </c>
      <c r="C196">
        <v>2.5</v>
      </c>
    </row>
    <row r="197" spans="1:3" x14ac:dyDescent="0.3">
      <c r="A197">
        <v>370</v>
      </c>
      <c r="B197">
        <v>26.8</v>
      </c>
      <c r="C197">
        <v>1.8</v>
      </c>
    </row>
    <row r="198" spans="1:3" x14ac:dyDescent="0.3">
      <c r="A198">
        <v>979</v>
      </c>
      <c r="B198">
        <v>29.4</v>
      </c>
      <c r="C198">
        <v>1.8</v>
      </c>
    </row>
    <row r="199" spans="1:3" x14ac:dyDescent="0.3">
      <c r="A199">
        <v>1138</v>
      </c>
      <c r="B199">
        <v>12</v>
      </c>
      <c r="C199">
        <v>3.5</v>
      </c>
    </row>
    <row r="200" spans="1:3" x14ac:dyDescent="0.3">
      <c r="A200">
        <v>1025</v>
      </c>
      <c r="B200">
        <v>24.1</v>
      </c>
      <c r="C200">
        <v>3</v>
      </c>
    </row>
    <row r="201" spans="1:3" x14ac:dyDescent="0.3">
      <c r="A201">
        <v>929</v>
      </c>
      <c r="B201">
        <v>21.3</v>
      </c>
      <c r="C201">
        <v>2.1</v>
      </c>
    </row>
    <row r="202" spans="1:3" x14ac:dyDescent="0.3">
      <c r="A202">
        <v>663</v>
      </c>
      <c r="B202">
        <v>28.1</v>
      </c>
      <c r="C202">
        <v>2</v>
      </c>
    </row>
    <row r="203" spans="1:3" x14ac:dyDescent="0.3">
      <c r="A203">
        <v>1267</v>
      </c>
      <c r="B203">
        <v>15.2</v>
      </c>
      <c r="C203">
        <v>2.7</v>
      </c>
    </row>
    <row r="204" spans="1:3" x14ac:dyDescent="0.3">
      <c r="A204">
        <v>1177</v>
      </c>
      <c r="B204">
        <v>30.3</v>
      </c>
      <c r="C204">
        <v>1.8</v>
      </c>
    </row>
    <row r="205" spans="1:3" x14ac:dyDescent="0.3">
      <c r="A205">
        <v>598</v>
      </c>
      <c r="B205">
        <v>31.6</v>
      </c>
      <c r="C205">
        <v>2.1</v>
      </c>
    </row>
    <row r="206" spans="1:3" x14ac:dyDescent="0.3">
      <c r="A206">
        <v>1280</v>
      </c>
      <c r="B206">
        <v>11</v>
      </c>
      <c r="C206">
        <v>3.5</v>
      </c>
    </row>
    <row r="207" spans="1:3" x14ac:dyDescent="0.3">
      <c r="A207">
        <v>1443</v>
      </c>
      <c r="B207">
        <v>19.5</v>
      </c>
      <c r="C207">
        <v>2.7</v>
      </c>
    </row>
    <row r="208" spans="1:3" x14ac:dyDescent="0.3">
      <c r="A208">
        <v>799</v>
      </c>
      <c r="B208">
        <v>28.4</v>
      </c>
      <c r="C208">
        <v>3.5</v>
      </c>
    </row>
    <row r="209" spans="1:3" x14ac:dyDescent="0.3">
      <c r="A209">
        <v>796</v>
      </c>
      <c r="B209">
        <v>29.7</v>
      </c>
      <c r="C209">
        <v>2.5</v>
      </c>
    </row>
    <row r="210" spans="1:3" x14ac:dyDescent="0.3">
      <c r="A210">
        <v>1071</v>
      </c>
      <c r="B210">
        <v>24.1</v>
      </c>
      <c r="C210">
        <v>2.8</v>
      </c>
    </row>
    <row r="211" spans="1:3" x14ac:dyDescent="0.3">
      <c r="A211">
        <v>1241</v>
      </c>
      <c r="B211">
        <v>11.2</v>
      </c>
      <c r="C211">
        <v>3.5</v>
      </c>
    </row>
    <row r="212" spans="1:3" x14ac:dyDescent="0.3">
      <c r="A212">
        <v>1147</v>
      </c>
      <c r="B212">
        <v>32.299999999999997</v>
      </c>
      <c r="C212">
        <v>1.5</v>
      </c>
    </row>
    <row r="213" spans="1:3" x14ac:dyDescent="0.3">
      <c r="A213">
        <v>734</v>
      </c>
      <c r="B213">
        <v>26.3</v>
      </c>
      <c r="C213">
        <v>2.1</v>
      </c>
    </row>
    <row r="214" spans="1:3" x14ac:dyDescent="0.3">
      <c r="A214">
        <v>1153</v>
      </c>
      <c r="B214">
        <v>18.399999999999999</v>
      </c>
      <c r="C214">
        <v>2.7</v>
      </c>
    </row>
    <row r="215" spans="1:3" x14ac:dyDescent="0.3">
      <c r="A215">
        <v>1043</v>
      </c>
      <c r="B215">
        <v>33.4</v>
      </c>
      <c r="C215">
        <v>2.2999999999999998</v>
      </c>
    </row>
    <row r="216" spans="1:3" x14ac:dyDescent="0.3">
      <c r="A216">
        <v>842</v>
      </c>
      <c r="B216">
        <v>22.3</v>
      </c>
      <c r="C216">
        <v>2.6</v>
      </c>
    </row>
    <row r="217" spans="1:3" x14ac:dyDescent="0.3">
      <c r="A217">
        <v>703</v>
      </c>
      <c r="B217">
        <v>33.700000000000003</v>
      </c>
      <c r="C217">
        <v>1.6</v>
      </c>
    </row>
    <row r="218" spans="1:3" x14ac:dyDescent="0.3">
      <c r="A218">
        <v>887</v>
      </c>
      <c r="B218">
        <v>25.3</v>
      </c>
      <c r="C218">
        <v>1.8</v>
      </c>
    </row>
    <row r="219" spans="1:3" x14ac:dyDescent="0.3">
      <c r="A219">
        <v>732</v>
      </c>
      <c r="B219">
        <v>34.1</v>
      </c>
      <c r="C219">
        <v>2.4</v>
      </c>
    </row>
    <row r="220" spans="1:3" x14ac:dyDescent="0.3">
      <c r="A220">
        <v>980</v>
      </c>
      <c r="B220">
        <v>21.2</v>
      </c>
      <c r="C220">
        <v>2.6</v>
      </c>
    </row>
    <row r="221" spans="1:3" x14ac:dyDescent="0.3">
      <c r="A221">
        <v>1021</v>
      </c>
      <c r="B221">
        <v>26.5</v>
      </c>
      <c r="C221">
        <v>3.4</v>
      </c>
    </row>
    <row r="222" spans="1:3" x14ac:dyDescent="0.3">
      <c r="A222">
        <v>732</v>
      </c>
      <c r="B222">
        <v>27.5</v>
      </c>
      <c r="C222">
        <v>1.9</v>
      </c>
    </row>
    <row r="223" spans="1:3" x14ac:dyDescent="0.3">
      <c r="A223">
        <v>1481</v>
      </c>
      <c r="B223">
        <v>14.2</v>
      </c>
      <c r="C223">
        <v>3.5</v>
      </c>
    </row>
    <row r="224" spans="1:3" x14ac:dyDescent="0.3">
      <c r="A224">
        <v>410</v>
      </c>
      <c r="B224">
        <v>30.1</v>
      </c>
      <c r="C224">
        <v>1.7</v>
      </c>
    </row>
    <row r="225" spans="1:3" x14ac:dyDescent="0.3">
      <c r="A225">
        <v>1111</v>
      </c>
      <c r="B225">
        <v>10.7</v>
      </c>
      <c r="C225">
        <v>3.5</v>
      </c>
    </row>
    <row r="226" spans="1:3" x14ac:dyDescent="0.3">
      <c r="A226">
        <v>903</v>
      </c>
      <c r="B226">
        <v>25.7</v>
      </c>
      <c r="C226">
        <v>2.7</v>
      </c>
    </row>
    <row r="227" spans="1:3" x14ac:dyDescent="0.3">
      <c r="A227">
        <v>1292</v>
      </c>
      <c r="B227">
        <v>12</v>
      </c>
      <c r="C227">
        <v>3.5</v>
      </c>
    </row>
    <row r="228" spans="1:3" x14ac:dyDescent="0.3">
      <c r="A228">
        <v>680</v>
      </c>
      <c r="B228">
        <v>26.6</v>
      </c>
      <c r="C228">
        <v>2.8</v>
      </c>
    </row>
    <row r="229" spans="1:3" x14ac:dyDescent="0.3">
      <c r="A229">
        <v>790</v>
      </c>
      <c r="B229">
        <v>33.799999999999997</v>
      </c>
      <c r="C229">
        <v>1.5</v>
      </c>
    </row>
    <row r="230" spans="1:3" x14ac:dyDescent="0.3">
      <c r="A230">
        <v>900</v>
      </c>
      <c r="B230">
        <v>29.1</v>
      </c>
      <c r="C230">
        <v>1.6</v>
      </c>
    </row>
    <row r="231" spans="1:3" x14ac:dyDescent="0.3">
      <c r="A231">
        <v>1169</v>
      </c>
      <c r="B231">
        <v>16.399999999999999</v>
      </c>
      <c r="C231">
        <v>2.7</v>
      </c>
    </row>
    <row r="232" spans="1:3" x14ac:dyDescent="0.3">
      <c r="A232">
        <v>1034</v>
      </c>
      <c r="B232">
        <v>20.100000000000001</v>
      </c>
      <c r="C232">
        <v>2.2999999999999998</v>
      </c>
    </row>
    <row r="233" spans="1:3" x14ac:dyDescent="0.3">
      <c r="A233">
        <v>959</v>
      </c>
      <c r="B233">
        <v>30.7</v>
      </c>
      <c r="C233">
        <v>1.6</v>
      </c>
    </row>
    <row r="234" spans="1:3" x14ac:dyDescent="0.3">
      <c r="A234">
        <v>940</v>
      </c>
      <c r="B234">
        <v>29</v>
      </c>
      <c r="C234">
        <v>1.9</v>
      </c>
    </row>
    <row r="235" spans="1:3" x14ac:dyDescent="0.3">
      <c r="A235">
        <v>1224</v>
      </c>
      <c r="B235">
        <v>16.899999999999999</v>
      </c>
      <c r="C235">
        <v>2.7</v>
      </c>
    </row>
    <row r="236" spans="1:3" x14ac:dyDescent="0.3">
      <c r="A236">
        <v>815</v>
      </c>
      <c r="B236">
        <v>21.8</v>
      </c>
      <c r="C236">
        <v>3.6</v>
      </c>
    </row>
    <row r="237" spans="1:3" x14ac:dyDescent="0.3">
      <c r="A237">
        <v>820</v>
      </c>
      <c r="B237">
        <v>24.3</v>
      </c>
      <c r="C237">
        <v>2.9</v>
      </c>
    </row>
    <row r="238" spans="1:3" x14ac:dyDescent="0.3">
      <c r="A238">
        <v>688</v>
      </c>
      <c r="B238">
        <v>29.8</v>
      </c>
      <c r="C238">
        <v>3.1</v>
      </c>
    </row>
    <row r="239" spans="1:3" x14ac:dyDescent="0.3">
      <c r="A239">
        <v>900</v>
      </c>
      <c r="B239">
        <v>16.5</v>
      </c>
      <c r="C239">
        <v>2.7</v>
      </c>
    </row>
    <row r="240" spans="1:3" x14ac:dyDescent="0.3">
      <c r="A240">
        <v>832</v>
      </c>
      <c r="B240">
        <v>31</v>
      </c>
      <c r="C240">
        <v>1.9</v>
      </c>
    </row>
    <row r="241" spans="1:3" x14ac:dyDescent="0.3">
      <c r="A241">
        <v>1006</v>
      </c>
      <c r="B241">
        <v>32.799999999999997</v>
      </c>
      <c r="C241">
        <v>1.9</v>
      </c>
    </row>
    <row r="242" spans="1:3" x14ac:dyDescent="0.3">
      <c r="A242">
        <v>597</v>
      </c>
      <c r="B242">
        <v>27.5</v>
      </c>
      <c r="C242">
        <v>2</v>
      </c>
    </row>
    <row r="243" spans="1:3" x14ac:dyDescent="0.3">
      <c r="A243">
        <v>1074</v>
      </c>
      <c r="B243">
        <v>23.3</v>
      </c>
      <c r="C243">
        <v>2.9</v>
      </c>
    </row>
    <row r="244" spans="1:3" x14ac:dyDescent="0.3">
      <c r="A244">
        <v>699</v>
      </c>
      <c r="B244">
        <v>31.1</v>
      </c>
      <c r="C244">
        <v>2.1</v>
      </c>
    </row>
    <row r="245" spans="1:3" x14ac:dyDescent="0.3">
      <c r="A245">
        <v>993</v>
      </c>
      <c r="B245">
        <v>28.7</v>
      </c>
      <c r="C245">
        <v>2.2999999999999998</v>
      </c>
    </row>
    <row r="246" spans="1:3" x14ac:dyDescent="0.3">
      <c r="A246">
        <v>919</v>
      </c>
      <c r="B246">
        <v>20.2</v>
      </c>
      <c r="C246">
        <v>3.3</v>
      </c>
    </row>
    <row r="247" spans="1:3" x14ac:dyDescent="0.3">
      <c r="A247">
        <v>579</v>
      </c>
      <c r="B247">
        <v>24.4</v>
      </c>
      <c r="C247">
        <v>2.8</v>
      </c>
    </row>
    <row r="248" spans="1:3" x14ac:dyDescent="0.3">
      <c r="A248">
        <v>832</v>
      </c>
      <c r="B248">
        <v>22.2</v>
      </c>
      <c r="C248">
        <v>2.6</v>
      </c>
    </row>
    <row r="249" spans="1:3" x14ac:dyDescent="0.3">
      <c r="A249">
        <v>506</v>
      </c>
      <c r="B249">
        <v>28.9</v>
      </c>
      <c r="C249">
        <v>1.7</v>
      </c>
    </row>
    <row r="250" spans="1:3" x14ac:dyDescent="0.3">
      <c r="A250">
        <v>739</v>
      </c>
      <c r="B250">
        <v>24.2</v>
      </c>
      <c r="C250">
        <v>2.9</v>
      </c>
    </row>
    <row r="251" spans="1:3" x14ac:dyDescent="0.3">
      <c r="A251">
        <v>594</v>
      </c>
      <c r="B251">
        <v>27.5</v>
      </c>
      <c r="C251">
        <v>3.3</v>
      </c>
    </row>
    <row r="252" spans="1:3" x14ac:dyDescent="0.3">
      <c r="A252">
        <v>1075</v>
      </c>
      <c r="B252">
        <v>20.9</v>
      </c>
      <c r="C252">
        <v>2.5</v>
      </c>
    </row>
    <row r="253" spans="1:3" x14ac:dyDescent="0.3">
      <c r="A253">
        <v>744</v>
      </c>
      <c r="B253">
        <v>25.1</v>
      </c>
      <c r="C253">
        <v>2.4</v>
      </c>
    </row>
    <row r="254" spans="1:3" x14ac:dyDescent="0.3">
      <c r="A254">
        <v>1056</v>
      </c>
      <c r="B254">
        <v>30.6</v>
      </c>
      <c r="C254">
        <v>2.1</v>
      </c>
    </row>
    <row r="255" spans="1:3" x14ac:dyDescent="0.3">
      <c r="A255">
        <v>666</v>
      </c>
      <c r="B255">
        <v>29.9</v>
      </c>
      <c r="C255">
        <v>1.7</v>
      </c>
    </row>
    <row r="256" spans="1:3" x14ac:dyDescent="0.3">
      <c r="A256">
        <v>660</v>
      </c>
      <c r="B256">
        <v>27.3</v>
      </c>
      <c r="C256">
        <v>3.1</v>
      </c>
    </row>
    <row r="257" spans="1:3" x14ac:dyDescent="0.3">
      <c r="A257">
        <v>1012</v>
      </c>
      <c r="B257">
        <v>23.8</v>
      </c>
      <c r="C257">
        <v>3</v>
      </c>
    </row>
    <row r="258" spans="1:3" x14ac:dyDescent="0.3">
      <c r="A258">
        <v>1163</v>
      </c>
      <c r="B258">
        <v>14.7</v>
      </c>
      <c r="C258">
        <v>3.5</v>
      </c>
    </row>
    <row r="259" spans="1:3" x14ac:dyDescent="0.3">
      <c r="A259">
        <v>878</v>
      </c>
      <c r="B259">
        <v>24.8</v>
      </c>
      <c r="C259">
        <v>2.1</v>
      </c>
    </row>
    <row r="260" spans="1:3" x14ac:dyDescent="0.3">
      <c r="A260">
        <v>772</v>
      </c>
      <c r="B260">
        <v>25.7</v>
      </c>
      <c r="C260">
        <v>2.1</v>
      </c>
    </row>
    <row r="261" spans="1:3" x14ac:dyDescent="0.3">
      <c r="A261">
        <v>353</v>
      </c>
      <c r="B261">
        <v>28.3</v>
      </c>
      <c r="C261">
        <v>3.1</v>
      </c>
    </row>
    <row r="262" spans="1:3" x14ac:dyDescent="0.3">
      <c r="A262">
        <v>763</v>
      </c>
      <c r="B262">
        <v>27.8</v>
      </c>
      <c r="C262">
        <v>1.9</v>
      </c>
    </row>
    <row r="263" spans="1:3" x14ac:dyDescent="0.3">
      <c r="A263">
        <v>632</v>
      </c>
      <c r="B263">
        <v>20.8</v>
      </c>
      <c r="C263">
        <v>2.1</v>
      </c>
    </row>
    <row r="264" spans="1:3" x14ac:dyDescent="0.3">
      <c r="A264">
        <v>982</v>
      </c>
      <c r="B264">
        <v>32.1</v>
      </c>
      <c r="C264">
        <v>2.4</v>
      </c>
    </row>
    <row r="265" spans="1:3" x14ac:dyDescent="0.3">
      <c r="A265">
        <v>880</v>
      </c>
      <c r="B265">
        <v>29.8</v>
      </c>
      <c r="C265">
        <v>1.9</v>
      </c>
    </row>
    <row r="266" spans="1:3" x14ac:dyDescent="0.3">
      <c r="A266">
        <v>680</v>
      </c>
      <c r="B266">
        <v>29</v>
      </c>
      <c r="C266">
        <v>2.8</v>
      </c>
    </row>
    <row r="267" spans="1:3" x14ac:dyDescent="0.3">
      <c r="A267">
        <v>1010</v>
      </c>
      <c r="B267">
        <v>34.799999999999997</v>
      </c>
      <c r="C267">
        <v>1.8</v>
      </c>
    </row>
    <row r="268" spans="1:3" x14ac:dyDescent="0.3">
      <c r="A268">
        <v>713</v>
      </c>
      <c r="B268">
        <v>29</v>
      </c>
      <c r="C268">
        <v>2.2999999999999998</v>
      </c>
    </row>
    <row r="269" spans="1:3" x14ac:dyDescent="0.3">
      <c r="A269">
        <v>1060</v>
      </c>
      <c r="B269">
        <v>17.100000000000001</v>
      </c>
      <c r="C269">
        <v>2.7</v>
      </c>
    </row>
    <row r="270" spans="1:3" x14ac:dyDescent="0.3">
      <c r="A270">
        <v>803</v>
      </c>
      <c r="B270">
        <v>29.1</v>
      </c>
      <c r="C270">
        <v>1.9</v>
      </c>
    </row>
    <row r="271" spans="1:3" x14ac:dyDescent="0.3">
      <c r="A271">
        <v>1182</v>
      </c>
      <c r="B271">
        <v>16.600000000000001</v>
      </c>
      <c r="C271">
        <v>2.7</v>
      </c>
    </row>
    <row r="272" spans="1:3" x14ac:dyDescent="0.3">
      <c r="A272">
        <v>952</v>
      </c>
      <c r="B272">
        <v>32.799999999999997</v>
      </c>
      <c r="C272">
        <v>2.7</v>
      </c>
    </row>
    <row r="273" spans="1:3" x14ac:dyDescent="0.3">
      <c r="A273">
        <v>949</v>
      </c>
      <c r="B273">
        <v>27.6</v>
      </c>
      <c r="C273">
        <v>3.2</v>
      </c>
    </row>
    <row r="274" spans="1:3" x14ac:dyDescent="0.3">
      <c r="A274">
        <v>662</v>
      </c>
      <c r="B274">
        <v>29.8</v>
      </c>
      <c r="C274">
        <v>1.7</v>
      </c>
    </row>
    <row r="275" spans="1:3" x14ac:dyDescent="0.3">
      <c r="A275">
        <v>610</v>
      </c>
      <c r="B275">
        <v>25.4</v>
      </c>
      <c r="C275">
        <v>2</v>
      </c>
    </row>
    <row r="276" spans="1:3" x14ac:dyDescent="0.3">
      <c r="A276">
        <v>964</v>
      </c>
      <c r="B276">
        <v>16.5</v>
      </c>
      <c r="C276">
        <v>2.7</v>
      </c>
    </row>
    <row r="277" spans="1:3" x14ac:dyDescent="0.3">
      <c r="A277">
        <v>497</v>
      </c>
      <c r="B277">
        <v>22.9</v>
      </c>
      <c r="C277">
        <v>2.7</v>
      </c>
    </row>
    <row r="278" spans="1:3" x14ac:dyDescent="0.3">
      <c r="A278">
        <v>1212</v>
      </c>
      <c r="B278">
        <v>19.100000000000001</v>
      </c>
      <c r="C278">
        <v>2.7</v>
      </c>
    </row>
    <row r="279" spans="1:3" x14ac:dyDescent="0.3">
      <c r="A279">
        <v>1136</v>
      </c>
      <c r="B279">
        <v>20.9</v>
      </c>
      <c r="C279">
        <v>2.9</v>
      </c>
    </row>
    <row r="280" spans="1:3" x14ac:dyDescent="0.3">
      <c r="A280">
        <v>962</v>
      </c>
      <c r="B280">
        <v>19</v>
      </c>
      <c r="C280">
        <v>2.7</v>
      </c>
    </row>
    <row r="281" spans="1:3" x14ac:dyDescent="0.3">
      <c r="A281">
        <v>616</v>
      </c>
      <c r="B281">
        <v>26.7</v>
      </c>
      <c r="C281">
        <v>3.4</v>
      </c>
    </row>
    <row r="282" spans="1:3" x14ac:dyDescent="0.3">
      <c r="A282">
        <v>1009</v>
      </c>
      <c r="B282">
        <v>27.3</v>
      </c>
      <c r="C282">
        <v>3</v>
      </c>
    </row>
    <row r="283" spans="1:3" x14ac:dyDescent="0.3">
      <c r="A283">
        <v>1053</v>
      </c>
      <c r="B283">
        <v>29.3</v>
      </c>
      <c r="C283">
        <v>1.6</v>
      </c>
    </row>
    <row r="284" spans="1:3" x14ac:dyDescent="0.3">
      <c r="A284">
        <v>598</v>
      </c>
      <c r="B284">
        <v>31.8</v>
      </c>
      <c r="C284">
        <v>2.2999999999999998</v>
      </c>
    </row>
    <row r="285" spans="1:3" x14ac:dyDescent="0.3">
      <c r="A285">
        <v>502</v>
      </c>
      <c r="B285">
        <v>26.1</v>
      </c>
      <c r="C285">
        <v>2</v>
      </c>
    </row>
    <row r="286" spans="1:3" x14ac:dyDescent="0.3">
      <c r="A286">
        <v>1161</v>
      </c>
      <c r="B286">
        <v>32.700000000000003</v>
      </c>
      <c r="C286">
        <v>2.4</v>
      </c>
    </row>
    <row r="287" spans="1:3" x14ac:dyDescent="0.3">
      <c r="A287">
        <v>1232</v>
      </c>
      <c r="B287">
        <v>12.2</v>
      </c>
      <c r="C287">
        <v>3.5</v>
      </c>
    </row>
    <row r="288" spans="1:3" x14ac:dyDescent="0.3">
      <c r="A288">
        <v>1137</v>
      </c>
      <c r="B288">
        <v>24.7</v>
      </c>
      <c r="C288">
        <v>3.1</v>
      </c>
    </row>
    <row r="289" spans="1:3" x14ac:dyDescent="0.3">
      <c r="A289">
        <v>593</v>
      </c>
      <c r="B289">
        <v>26.4</v>
      </c>
      <c r="C289">
        <v>2.5</v>
      </c>
    </row>
    <row r="290" spans="1:3" x14ac:dyDescent="0.3">
      <c r="A290">
        <v>938</v>
      </c>
      <c r="B290">
        <v>21.1</v>
      </c>
      <c r="C290">
        <v>2.5</v>
      </c>
    </row>
    <row r="291" spans="1:3" x14ac:dyDescent="0.3">
      <c r="A291">
        <v>922</v>
      </c>
      <c r="B291">
        <v>24.4</v>
      </c>
      <c r="C291">
        <v>3.4</v>
      </c>
    </row>
    <row r="292" spans="1:3" x14ac:dyDescent="0.3">
      <c r="A292">
        <v>567</v>
      </c>
      <c r="B292">
        <v>34.700000000000003</v>
      </c>
      <c r="C292">
        <v>2.4</v>
      </c>
    </row>
    <row r="293" spans="1:3" x14ac:dyDescent="0.3">
      <c r="A293">
        <v>923</v>
      </c>
      <c r="B293">
        <v>20.399999999999999</v>
      </c>
      <c r="C293">
        <v>2.6</v>
      </c>
    </row>
    <row r="294" spans="1:3" x14ac:dyDescent="0.3">
      <c r="A294">
        <v>1054</v>
      </c>
      <c r="B294">
        <v>23.2</v>
      </c>
      <c r="C294">
        <v>2.5</v>
      </c>
    </row>
    <row r="295" spans="1:3" x14ac:dyDescent="0.3">
      <c r="A295">
        <v>1047</v>
      </c>
      <c r="B295">
        <v>28.1</v>
      </c>
      <c r="C295">
        <v>2.2000000000000002</v>
      </c>
    </row>
    <row r="296" spans="1:3" x14ac:dyDescent="0.3">
      <c r="A296">
        <v>936</v>
      </c>
      <c r="B296">
        <v>26.3</v>
      </c>
      <c r="C296">
        <v>2</v>
      </c>
    </row>
    <row r="297" spans="1:3" x14ac:dyDescent="0.3">
      <c r="A297">
        <v>876</v>
      </c>
      <c r="B297">
        <v>26.1</v>
      </c>
      <c r="C297">
        <v>1.6</v>
      </c>
    </row>
    <row r="298" spans="1:3" x14ac:dyDescent="0.3">
      <c r="A298">
        <v>792</v>
      </c>
      <c r="B298">
        <v>31.3</v>
      </c>
      <c r="C298">
        <v>1.7</v>
      </c>
    </row>
    <row r="299" spans="1:3" x14ac:dyDescent="0.3">
      <c r="A299">
        <v>979</v>
      </c>
      <c r="B299">
        <v>26</v>
      </c>
      <c r="C299">
        <v>1.7</v>
      </c>
    </row>
    <row r="300" spans="1:3" x14ac:dyDescent="0.3">
      <c r="A300">
        <v>333</v>
      </c>
      <c r="B300">
        <v>20.9</v>
      </c>
      <c r="C300">
        <v>2.9</v>
      </c>
    </row>
    <row r="301" spans="1:3" x14ac:dyDescent="0.3">
      <c r="A301">
        <v>729</v>
      </c>
      <c r="B301">
        <v>27.3</v>
      </c>
      <c r="C301">
        <v>3.7</v>
      </c>
    </row>
    <row r="302" spans="1:3" x14ac:dyDescent="0.3">
      <c r="A302">
        <v>465</v>
      </c>
      <c r="B302">
        <v>23.2</v>
      </c>
      <c r="C302">
        <v>3.1</v>
      </c>
    </row>
    <row r="303" spans="1:3" x14ac:dyDescent="0.3">
      <c r="A303">
        <v>1166</v>
      </c>
      <c r="B303">
        <v>19.899999999999999</v>
      </c>
      <c r="C303">
        <v>2.7</v>
      </c>
    </row>
    <row r="304" spans="1:3" x14ac:dyDescent="0.3">
      <c r="A304">
        <v>987</v>
      </c>
      <c r="B304">
        <v>20.399999999999999</v>
      </c>
      <c r="C304">
        <v>2.1</v>
      </c>
    </row>
    <row r="305" spans="1:3" x14ac:dyDescent="0.3">
      <c r="A305">
        <v>1474</v>
      </c>
      <c r="B305">
        <v>17.2</v>
      </c>
      <c r="C305">
        <v>2.7</v>
      </c>
    </row>
    <row r="306" spans="1:3" x14ac:dyDescent="0.3">
      <c r="A306">
        <v>874</v>
      </c>
      <c r="B306">
        <v>21.1</v>
      </c>
      <c r="C306">
        <v>2.9</v>
      </c>
    </row>
    <row r="307" spans="1:3" x14ac:dyDescent="0.3">
      <c r="A307">
        <v>911</v>
      </c>
      <c r="B307">
        <v>28.5</v>
      </c>
      <c r="C307">
        <v>2.1</v>
      </c>
    </row>
    <row r="308" spans="1:3" x14ac:dyDescent="0.3">
      <c r="A308">
        <v>796</v>
      </c>
      <c r="B308">
        <v>30</v>
      </c>
      <c r="C308">
        <v>2.2000000000000002</v>
      </c>
    </row>
    <row r="309" spans="1:3" x14ac:dyDescent="0.3">
      <c r="A309">
        <v>1181</v>
      </c>
      <c r="B309">
        <v>14.4</v>
      </c>
      <c r="C309">
        <v>3.5</v>
      </c>
    </row>
    <row r="310" spans="1:3" x14ac:dyDescent="0.3">
      <c r="A310">
        <v>970</v>
      </c>
      <c r="B310">
        <v>20.5</v>
      </c>
      <c r="C310">
        <v>3.6</v>
      </c>
    </row>
    <row r="311" spans="1:3" x14ac:dyDescent="0.3">
      <c r="A311">
        <v>1177</v>
      </c>
      <c r="B311">
        <v>17.8</v>
      </c>
      <c r="C311">
        <v>2.7</v>
      </c>
    </row>
    <row r="312" spans="1:3" x14ac:dyDescent="0.3">
      <c r="A312">
        <v>1359</v>
      </c>
      <c r="B312">
        <v>18.2</v>
      </c>
      <c r="C312">
        <v>2.7</v>
      </c>
    </row>
    <row r="313" spans="1:3" x14ac:dyDescent="0.3">
      <c r="A313">
        <v>840</v>
      </c>
      <c r="B313">
        <v>22.1</v>
      </c>
      <c r="C313">
        <v>2.7</v>
      </c>
    </row>
    <row r="314" spans="1:3" x14ac:dyDescent="0.3">
      <c r="A314">
        <v>585</v>
      </c>
      <c r="B314">
        <v>21.5</v>
      </c>
      <c r="C314">
        <v>3.7</v>
      </c>
    </row>
    <row r="315" spans="1:3" x14ac:dyDescent="0.3">
      <c r="A315">
        <v>832</v>
      </c>
      <c r="B315">
        <v>34</v>
      </c>
      <c r="C315">
        <v>2</v>
      </c>
    </row>
    <row r="316" spans="1:3" x14ac:dyDescent="0.3">
      <c r="A316">
        <v>684</v>
      </c>
      <c r="B316">
        <v>34.700000000000003</v>
      </c>
      <c r="C316">
        <v>2.2000000000000002</v>
      </c>
    </row>
    <row r="317" spans="1:3" x14ac:dyDescent="0.3">
      <c r="A317">
        <v>1105</v>
      </c>
      <c r="B317">
        <v>20</v>
      </c>
      <c r="C317">
        <v>2.7</v>
      </c>
    </row>
    <row r="318" spans="1:3" x14ac:dyDescent="0.3">
      <c r="A318">
        <v>1321</v>
      </c>
      <c r="B318">
        <v>13.9</v>
      </c>
      <c r="C318">
        <v>3.5</v>
      </c>
    </row>
    <row r="319" spans="1:3" x14ac:dyDescent="0.3">
      <c r="A319">
        <v>742</v>
      </c>
      <c r="B319">
        <v>31.6</v>
      </c>
      <c r="C319">
        <v>1.6</v>
      </c>
    </row>
    <row r="320" spans="1:3" x14ac:dyDescent="0.3">
      <c r="A320">
        <v>1100</v>
      </c>
      <c r="B320">
        <v>23.5</v>
      </c>
      <c r="C320">
        <v>2.8</v>
      </c>
    </row>
    <row r="321" spans="1:3" x14ac:dyDescent="0.3">
      <c r="A321">
        <v>694</v>
      </c>
      <c r="B321">
        <v>26.7</v>
      </c>
      <c r="C321">
        <v>1.8</v>
      </c>
    </row>
    <row r="322" spans="1:3" x14ac:dyDescent="0.3">
      <c r="A322">
        <v>1022</v>
      </c>
      <c r="B322">
        <v>20.8</v>
      </c>
      <c r="C322">
        <v>3.4</v>
      </c>
    </row>
    <row r="323" spans="1:3" x14ac:dyDescent="0.3">
      <c r="A323">
        <v>1016</v>
      </c>
      <c r="B323">
        <v>18.5</v>
      </c>
      <c r="C323">
        <v>2.7</v>
      </c>
    </row>
    <row r="324" spans="1:3" x14ac:dyDescent="0.3">
      <c r="A324">
        <v>863</v>
      </c>
      <c r="B324">
        <v>32.799999999999997</v>
      </c>
      <c r="C324">
        <v>2.4</v>
      </c>
    </row>
    <row r="325" spans="1:3" x14ac:dyDescent="0.3">
      <c r="A325">
        <v>949</v>
      </c>
      <c r="B325">
        <v>33.299999999999997</v>
      </c>
      <c r="C325">
        <v>2.5</v>
      </c>
    </row>
    <row r="326" spans="1:3" x14ac:dyDescent="0.3">
      <c r="A326">
        <v>764</v>
      </c>
      <c r="B326">
        <v>34.1</v>
      </c>
      <c r="C326">
        <v>2.4</v>
      </c>
    </row>
    <row r="327" spans="1:3" x14ac:dyDescent="0.3">
      <c r="A327">
        <v>714</v>
      </c>
      <c r="B327">
        <v>33.799999999999997</v>
      </c>
      <c r="C327">
        <v>2.5</v>
      </c>
    </row>
    <row r="328" spans="1:3" x14ac:dyDescent="0.3">
      <c r="A328">
        <v>1223</v>
      </c>
      <c r="B328">
        <v>30</v>
      </c>
      <c r="C328">
        <v>2.2999999999999998</v>
      </c>
    </row>
    <row r="329" spans="1:3" x14ac:dyDescent="0.3">
      <c r="A329">
        <v>944</v>
      </c>
      <c r="B329">
        <v>27.4</v>
      </c>
      <c r="C329">
        <v>2</v>
      </c>
    </row>
    <row r="330" spans="1:3" x14ac:dyDescent="0.3">
      <c r="A330">
        <v>407</v>
      </c>
      <c r="B330">
        <v>32.6</v>
      </c>
      <c r="C330">
        <v>2.2999999999999998</v>
      </c>
    </row>
    <row r="331" spans="1:3" x14ac:dyDescent="0.3">
      <c r="A331">
        <v>939</v>
      </c>
      <c r="B331">
        <v>30.9</v>
      </c>
      <c r="C331">
        <v>2.2999999999999998</v>
      </c>
    </row>
    <row r="332" spans="1:3" x14ac:dyDescent="0.3">
      <c r="A332">
        <v>1468</v>
      </c>
      <c r="B332">
        <v>11.3</v>
      </c>
      <c r="C332">
        <v>3.5</v>
      </c>
    </row>
    <row r="333" spans="1:3" x14ac:dyDescent="0.3">
      <c r="A333">
        <v>903</v>
      </c>
      <c r="B333">
        <v>34.799999999999997</v>
      </c>
      <c r="C333">
        <v>2.4</v>
      </c>
    </row>
    <row r="334" spans="1:3" x14ac:dyDescent="0.3">
      <c r="A334">
        <v>722</v>
      </c>
      <c r="B334">
        <v>29</v>
      </c>
      <c r="C334">
        <v>2.4</v>
      </c>
    </row>
    <row r="335" spans="1:3" x14ac:dyDescent="0.3">
      <c r="A335">
        <v>653</v>
      </c>
      <c r="B335">
        <v>26.3</v>
      </c>
      <c r="C335">
        <v>1.6</v>
      </c>
    </row>
    <row r="336" spans="1:3" x14ac:dyDescent="0.3">
      <c r="A336">
        <v>1066</v>
      </c>
      <c r="B336">
        <v>25.3</v>
      </c>
      <c r="C336">
        <v>2.6</v>
      </c>
    </row>
    <row r="337" spans="1:3" x14ac:dyDescent="0.3">
      <c r="A337">
        <v>1123</v>
      </c>
      <c r="B337">
        <v>26.9</v>
      </c>
      <c r="C337">
        <v>3</v>
      </c>
    </row>
    <row r="338" spans="1:3" x14ac:dyDescent="0.3">
      <c r="A338">
        <v>840</v>
      </c>
      <c r="B338">
        <v>31</v>
      </c>
      <c r="C338">
        <v>1.7</v>
      </c>
    </row>
    <row r="339" spans="1:3" x14ac:dyDescent="0.3">
      <c r="A339">
        <v>822</v>
      </c>
      <c r="B339">
        <v>29.4</v>
      </c>
      <c r="C339">
        <v>3.3</v>
      </c>
    </row>
    <row r="340" spans="1:3" x14ac:dyDescent="0.3">
      <c r="A340">
        <v>1086</v>
      </c>
      <c r="B340">
        <v>22.3</v>
      </c>
      <c r="C340">
        <v>3.6</v>
      </c>
    </row>
    <row r="341" spans="1:3" x14ac:dyDescent="0.3">
      <c r="A341">
        <v>842</v>
      </c>
      <c r="B341">
        <v>25.8</v>
      </c>
      <c r="C341">
        <v>1.7</v>
      </c>
    </row>
    <row r="342" spans="1:3" x14ac:dyDescent="0.3">
      <c r="A342">
        <v>810</v>
      </c>
      <c r="B342">
        <v>22.6</v>
      </c>
      <c r="C342">
        <v>3.4</v>
      </c>
    </row>
    <row r="343" spans="1:3" x14ac:dyDescent="0.3">
      <c r="A343">
        <v>1096</v>
      </c>
      <c r="B343">
        <v>15.1</v>
      </c>
      <c r="C343">
        <v>2.7</v>
      </c>
    </row>
    <row r="344" spans="1:3" x14ac:dyDescent="0.3">
      <c r="A344">
        <v>482</v>
      </c>
      <c r="B344">
        <v>25.4</v>
      </c>
      <c r="C344">
        <v>2.6</v>
      </c>
    </row>
    <row r="345" spans="1:3" x14ac:dyDescent="0.3">
      <c r="A345">
        <v>1187</v>
      </c>
      <c r="B345">
        <v>29.1</v>
      </c>
      <c r="C345">
        <v>3.6</v>
      </c>
    </row>
    <row r="346" spans="1:3" x14ac:dyDescent="0.3">
      <c r="A346">
        <v>885</v>
      </c>
      <c r="B346">
        <v>23.5</v>
      </c>
      <c r="C346">
        <v>3.6</v>
      </c>
    </row>
    <row r="347" spans="1:3" x14ac:dyDescent="0.3">
      <c r="A347">
        <v>875</v>
      </c>
      <c r="B347">
        <v>24.1</v>
      </c>
      <c r="C347">
        <v>2.9</v>
      </c>
    </row>
    <row r="348" spans="1:3" x14ac:dyDescent="0.3">
      <c r="A348">
        <v>927</v>
      </c>
      <c r="B348">
        <v>20.2</v>
      </c>
      <c r="C348">
        <v>2.6</v>
      </c>
    </row>
    <row r="349" spans="1:3" x14ac:dyDescent="0.3">
      <c r="A349">
        <v>678</v>
      </c>
      <c r="B349">
        <v>27.7</v>
      </c>
      <c r="C349">
        <v>1.5</v>
      </c>
    </row>
    <row r="350" spans="1:3" x14ac:dyDescent="0.3">
      <c r="A350">
        <v>1451</v>
      </c>
      <c r="B350">
        <v>19</v>
      </c>
      <c r="C350">
        <v>2.7</v>
      </c>
    </row>
    <row r="351" spans="1:3" x14ac:dyDescent="0.3">
      <c r="A351">
        <v>500</v>
      </c>
      <c r="B351">
        <v>26.2</v>
      </c>
      <c r="C351">
        <v>2.1</v>
      </c>
    </row>
    <row r="352" spans="1:3" x14ac:dyDescent="0.3">
      <c r="A352">
        <v>1029</v>
      </c>
      <c r="B352">
        <v>32.5</v>
      </c>
      <c r="C352">
        <v>2</v>
      </c>
    </row>
    <row r="353" spans="1:3" x14ac:dyDescent="0.3">
      <c r="A353">
        <v>1100</v>
      </c>
      <c r="B353">
        <v>29.5</v>
      </c>
      <c r="C353">
        <v>2</v>
      </c>
    </row>
    <row r="354" spans="1:3" x14ac:dyDescent="0.3">
      <c r="A354">
        <v>881</v>
      </c>
      <c r="B354">
        <v>28.1</v>
      </c>
      <c r="C354">
        <v>1.7</v>
      </c>
    </row>
    <row r="355" spans="1:3" x14ac:dyDescent="0.3">
      <c r="A355">
        <v>525</v>
      </c>
      <c r="B355">
        <v>29.8</v>
      </c>
      <c r="C355">
        <v>2</v>
      </c>
    </row>
    <row r="356" spans="1:3" x14ac:dyDescent="0.3">
      <c r="A356">
        <v>442</v>
      </c>
      <c r="B356">
        <v>23.2</v>
      </c>
      <c r="C356">
        <v>2.2999999999999998</v>
      </c>
    </row>
    <row r="357" spans="1:3" x14ac:dyDescent="0.3">
      <c r="A357">
        <v>949</v>
      </c>
      <c r="B357">
        <v>28.4</v>
      </c>
      <c r="C357">
        <v>3.4</v>
      </c>
    </row>
    <row r="358" spans="1:3" x14ac:dyDescent="0.3">
      <c r="A358">
        <v>1318</v>
      </c>
      <c r="B358">
        <v>16.5</v>
      </c>
      <c r="C358">
        <v>2.7</v>
      </c>
    </row>
    <row r="359" spans="1:3" x14ac:dyDescent="0.3">
      <c r="A359">
        <v>496</v>
      </c>
      <c r="B359">
        <v>26.6</v>
      </c>
      <c r="C359">
        <v>2.5</v>
      </c>
    </row>
    <row r="360" spans="1:3" x14ac:dyDescent="0.3">
      <c r="A360">
        <v>792</v>
      </c>
      <c r="B360">
        <v>21.4</v>
      </c>
      <c r="C360">
        <v>3</v>
      </c>
    </row>
    <row r="361" spans="1:3" x14ac:dyDescent="0.3">
      <c r="A361">
        <v>448</v>
      </c>
      <c r="B361">
        <v>26.9</v>
      </c>
      <c r="C361">
        <v>2.9</v>
      </c>
    </row>
    <row r="362" spans="1:3" x14ac:dyDescent="0.3">
      <c r="A362">
        <v>888</v>
      </c>
      <c r="B362">
        <v>34.1</v>
      </c>
      <c r="C362">
        <v>1.6</v>
      </c>
    </row>
    <row r="363" spans="1:3" x14ac:dyDescent="0.3">
      <c r="A363">
        <v>555</v>
      </c>
      <c r="B363">
        <v>31.1</v>
      </c>
      <c r="C363">
        <v>2.6</v>
      </c>
    </row>
    <row r="364" spans="1:3" x14ac:dyDescent="0.3">
      <c r="A364">
        <v>877</v>
      </c>
      <c r="B364">
        <v>30.6</v>
      </c>
      <c r="C364">
        <v>2.1</v>
      </c>
    </row>
    <row r="365" spans="1:3" x14ac:dyDescent="0.3">
      <c r="A365">
        <v>440</v>
      </c>
      <c r="B365">
        <v>29.6</v>
      </c>
      <c r="C365">
        <v>2.6</v>
      </c>
    </row>
    <row r="366" spans="1:3" x14ac:dyDescent="0.3">
      <c r="A366">
        <v>1380</v>
      </c>
      <c r="B366">
        <v>18.100000000000001</v>
      </c>
      <c r="C366">
        <v>2.7</v>
      </c>
    </row>
    <row r="367" spans="1:3" x14ac:dyDescent="0.3">
      <c r="A367">
        <v>768</v>
      </c>
      <c r="B367">
        <v>27.6</v>
      </c>
      <c r="C367">
        <v>1.7</v>
      </c>
    </row>
    <row r="368" spans="1:3" x14ac:dyDescent="0.3">
      <c r="A368">
        <v>886</v>
      </c>
      <c r="B368">
        <v>22.9</v>
      </c>
      <c r="C368">
        <v>2.6</v>
      </c>
    </row>
    <row r="369" spans="1:3" x14ac:dyDescent="0.3">
      <c r="A369">
        <v>1175</v>
      </c>
      <c r="B369">
        <v>18.5</v>
      </c>
      <c r="C369">
        <v>2.7</v>
      </c>
    </row>
    <row r="370" spans="1:3" x14ac:dyDescent="0.3">
      <c r="A370">
        <v>1024</v>
      </c>
      <c r="B370">
        <v>32.4</v>
      </c>
      <c r="C370">
        <v>1.5</v>
      </c>
    </row>
    <row r="371" spans="1:3" x14ac:dyDescent="0.3">
      <c r="A371">
        <v>1036</v>
      </c>
      <c r="B371">
        <v>23</v>
      </c>
      <c r="C371">
        <v>2.6</v>
      </c>
    </row>
    <row r="372" spans="1:3" x14ac:dyDescent="0.3">
      <c r="A372">
        <v>891</v>
      </c>
      <c r="B372">
        <v>23.5</v>
      </c>
      <c r="C372">
        <v>2.9</v>
      </c>
    </row>
    <row r="373" spans="1:3" x14ac:dyDescent="0.3">
      <c r="A373">
        <v>1289</v>
      </c>
      <c r="B373">
        <v>29.9</v>
      </c>
      <c r="C373">
        <v>3.5</v>
      </c>
    </row>
    <row r="374" spans="1:3" x14ac:dyDescent="0.3">
      <c r="A374">
        <v>830</v>
      </c>
      <c r="B374">
        <v>26</v>
      </c>
      <c r="C374">
        <v>2.2999999999999998</v>
      </c>
    </row>
    <row r="375" spans="1:3" x14ac:dyDescent="0.3">
      <c r="A375">
        <v>943</v>
      </c>
      <c r="B375">
        <v>17</v>
      </c>
      <c r="C375">
        <v>2.7</v>
      </c>
    </row>
    <row r="376" spans="1:3" x14ac:dyDescent="0.3">
      <c r="A376">
        <v>1123</v>
      </c>
      <c r="B376">
        <v>25.6</v>
      </c>
      <c r="C376">
        <v>1.6</v>
      </c>
    </row>
    <row r="377" spans="1:3" x14ac:dyDescent="0.3">
      <c r="A377">
        <v>715</v>
      </c>
      <c r="B377">
        <v>28.2</v>
      </c>
      <c r="C377">
        <v>2.2999999999999998</v>
      </c>
    </row>
    <row r="378" spans="1:3" x14ac:dyDescent="0.3">
      <c r="A378">
        <v>817</v>
      </c>
      <c r="B378">
        <v>20.9</v>
      </c>
      <c r="C378">
        <v>2.7</v>
      </c>
    </row>
    <row r="379" spans="1:3" x14ac:dyDescent="0.3">
      <c r="A379">
        <v>1103</v>
      </c>
      <c r="B379">
        <v>31.7</v>
      </c>
      <c r="C379">
        <v>1.7</v>
      </c>
    </row>
    <row r="380" spans="1:3" x14ac:dyDescent="0.3">
      <c r="A380">
        <v>1056</v>
      </c>
      <c r="B380">
        <v>25.6</v>
      </c>
      <c r="C380">
        <v>1.5</v>
      </c>
    </row>
    <row r="381" spans="1:3" x14ac:dyDescent="0.3">
      <c r="A381">
        <v>806</v>
      </c>
      <c r="B381">
        <v>26.7</v>
      </c>
      <c r="C381">
        <v>3.4</v>
      </c>
    </row>
    <row r="382" spans="1:3" x14ac:dyDescent="0.3">
      <c r="A382">
        <v>1160</v>
      </c>
      <c r="B382">
        <v>14.2</v>
      </c>
      <c r="C382">
        <v>3.5</v>
      </c>
    </row>
    <row r="383" spans="1:3" x14ac:dyDescent="0.3">
      <c r="A383">
        <v>598</v>
      </c>
      <c r="B383">
        <v>24</v>
      </c>
      <c r="C383">
        <v>2</v>
      </c>
    </row>
    <row r="384" spans="1:3" x14ac:dyDescent="0.3">
      <c r="A384">
        <v>882</v>
      </c>
      <c r="B384">
        <v>25.2</v>
      </c>
      <c r="C384">
        <v>3.4</v>
      </c>
    </row>
    <row r="385" spans="1:3" x14ac:dyDescent="0.3">
      <c r="A385">
        <v>638</v>
      </c>
      <c r="B385">
        <v>29</v>
      </c>
      <c r="C385">
        <v>1.7</v>
      </c>
    </row>
    <row r="386" spans="1:3" x14ac:dyDescent="0.3">
      <c r="A386">
        <v>1145</v>
      </c>
      <c r="B386">
        <v>23</v>
      </c>
      <c r="C386">
        <v>3.7</v>
      </c>
    </row>
    <row r="387" spans="1:3" x14ac:dyDescent="0.3">
      <c r="A387">
        <v>725</v>
      </c>
      <c r="B387">
        <v>33</v>
      </c>
      <c r="C387">
        <v>2.2000000000000002</v>
      </c>
    </row>
    <row r="388" spans="1:3" x14ac:dyDescent="0.3">
      <c r="A388">
        <v>845</v>
      </c>
      <c r="B388">
        <v>27.7</v>
      </c>
      <c r="C388">
        <v>2.4</v>
      </c>
    </row>
    <row r="389" spans="1:3" x14ac:dyDescent="0.3">
      <c r="A389">
        <v>1200</v>
      </c>
      <c r="B389">
        <v>32.200000000000003</v>
      </c>
      <c r="C389">
        <v>1.6</v>
      </c>
    </row>
    <row r="390" spans="1:3" x14ac:dyDescent="0.3">
      <c r="A390">
        <v>574</v>
      </c>
      <c r="B390">
        <v>22.1</v>
      </c>
      <c r="C390">
        <v>3.5</v>
      </c>
    </row>
    <row r="391" spans="1:3" x14ac:dyDescent="0.3">
      <c r="A391">
        <v>767</v>
      </c>
      <c r="B391">
        <v>22.5</v>
      </c>
      <c r="C391">
        <v>3.4</v>
      </c>
    </row>
    <row r="392" spans="1:3" x14ac:dyDescent="0.3">
      <c r="A392">
        <v>973</v>
      </c>
      <c r="B392">
        <v>23.4</v>
      </c>
      <c r="C392">
        <v>3.1</v>
      </c>
    </row>
    <row r="393" spans="1:3" x14ac:dyDescent="0.3">
      <c r="A393">
        <v>1505</v>
      </c>
      <c r="B393">
        <v>12.9</v>
      </c>
      <c r="C393">
        <v>3.5</v>
      </c>
    </row>
    <row r="394" spans="1:3" x14ac:dyDescent="0.3">
      <c r="A394">
        <v>720</v>
      </c>
      <c r="B394">
        <v>29.5</v>
      </c>
      <c r="C394">
        <v>2.1</v>
      </c>
    </row>
    <row r="395" spans="1:3" x14ac:dyDescent="0.3">
      <c r="A395">
        <v>707</v>
      </c>
      <c r="B395">
        <v>27.5</v>
      </c>
      <c r="C395">
        <v>3.2</v>
      </c>
    </row>
    <row r="396" spans="1:3" x14ac:dyDescent="0.3">
      <c r="A396">
        <v>1192</v>
      </c>
      <c r="B396">
        <v>22.1</v>
      </c>
      <c r="C396">
        <v>2</v>
      </c>
    </row>
    <row r="397" spans="1:3" x14ac:dyDescent="0.3">
      <c r="A397">
        <v>1293</v>
      </c>
      <c r="B397">
        <v>15.1</v>
      </c>
      <c r="C397">
        <v>2.7</v>
      </c>
    </row>
    <row r="398" spans="1:3" x14ac:dyDescent="0.3">
      <c r="A398">
        <v>1020</v>
      </c>
      <c r="B398">
        <v>13.9</v>
      </c>
      <c r="C398">
        <v>3.5</v>
      </c>
    </row>
    <row r="399" spans="1:3" x14ac:dyDescent="0.3">
      <c r="A399">
        <v>996</v>
      </c>
      <c r="B399">
        <v>33.200000000000003</v>
      </c>
      <c r="C399">
        <v>2.2000000000000002</v>
      </c>
    </row>
    <row r="400" spans="1:3" x14ac:dyDescent="0.3">
      <c r="A400">
        <v>1425</v>
      </c>
      <c r="B400">
        <v>15.3</v>
      </c>
      <c r="C400">
        <v>2.7</v>
      </c>
    </row>
    <row r="401" spans="1:3" x14ac:dyDescent="0.3">
      <c r="A401">
        <v>838</v>
      </c>
      <c r="B401">
        <v>31.1</v>
      </c>
      <c r="C401">
        <v>2.5</v>
      </c>
    </row>
    <row r="402" spans="1:3" x14ac:dyDescent="0.3">
      <c r="A402">
        <v>626</v>
      </c>
      <c r="B402">
        <v>28.8</v>
      </c>
      <c r="C402">
        <v>1.9</v>
      </c>
    </row>
    <row r="403" spans="1:3" x14ac:dyDescent="0.3">
      <c r="A403">
        <v>608</v>
      </c>
      <c r="B403">
        <v>32.9</v>
      </c>
      <c r="C403">
        <v>1.6</v>
      </c>
    </row>
    <row r="404" spans="1:3" x14ac:dyDescent="0.3">
      <c r="A404">
        <v>724</v>
      </c>
      <c r="B404">
        <v>33.700000000000003</v>
      </c>
      <c r="C404">
        <v>2</v>
      </c>
    </row>
    <row r="405" spans="1:3" x14ac:dyDescent="0.3">
      <c r="A405">
        <v>492</v>
      </c>
      <c r="B405">
        <v>33.5</v>
      </c>
      <c r="C405">
        <v>2.4</v>
      </c>
    </row>
    <row r="406" spans="1:3" x14ac:dyDescent="0.3">
      <c r="A406">
        <v>1301</v>
      </c>
      <c r="B406">
        <v>18.899999999999999</v>
      </c>
      <c r="C406">
        <v>2.7</v>
      </c>
    </row>
    <row r="407" spans="1:3" x14ac:dyDescent="0.3">
      <c r="A407">
        <v>639</v>
      </c>
      <c r="B407">
        <v>22.7</v>
      </c>
      <c r="C407">
        <v>2.2000000000000002</v>
      </c>
    </row>
    <row r="408" spans="1:3" x14ac:dyDescent="0.3">
      <c r="A408">
        <v>1278</v>
      </c>
      <c r="B408">
        <v>28.1</v>
      </c>
      <c r="C408">
        <v>2.4</v>
      </c>
    </row>
    <row r="409" spans="1:3" x14ac:dyDescent="0.3">
      <c r="A409">
        <v>1205</v>
      </c>
      <c r="B409">
        <v>25.3</v>
      </c>
      <c r="C409">
        <v>2.2999999999999998</v>
      </c>
    </row>
    <row r="410" spans="1:3" x14ac:dyDescent="0.3">
      <c r="A410">
        <v>1171</v>
      </c>
      <c r="B410">
        <v>20.5</v>
      </c>
      <c r="C410">
        <v>3.4</v>
      </c>
    </row>
    <row r="411" spans="1:3" x14ac:dyDescent="0.3">
      <c r="A411">
        <v>422</v>
      </c>
      <c r="B411">
        <v>29.6</v>
      </c>
      <c r="C411">
        <v>1.6</v>
      </c>
    </row>
    <row r="412" spans="1:3" x14ac:dyDescent="0.3">
      <c r="A412">
        <v>1005</v>
      </c>
      <c r="B412">
        <v>29.4</v>
      </c>
      <c r="C412">
        <v>3.2</v>
      </c>
    </row>
    <row r="413" spans="1:3" x14ac:dyDescent="0.3">
      <c r="A413">
        <v>440</v>
      </c>
      <c r="B413">
        <v>33.9</v>
      </c>
      <c r="C413">
        <v>1.9</v>
      </c>
    </row>
    <row r="414" spans="1:3" x14ac:dyDescent="0.3">
      <c r="A414">
        <v>1198</v>
      </c>
      <c r="B414">
        <v>10.5</v>
      </c>
      <c r="C414">
        <v>3.5</v>
      </c>
    </row>
    <row r="415" spans="1:3" x14ac:dyDescent="0.3">
      <c r="A415">
        <v>868</v>
      </c>
      <c r="B415">
        <v>27.4</v>
      </c>
      <c r="C415">
        <v>3.3</v>
      </c>
    </row>
    <row r="416" spans="1:3" x14ac:dyDescent="0.3">
      <c r="A416">
        <v>634</v>
      </c>
      <c r="B416">
        <v>28.1</v>
      </c>
      <c r="C416">
        <v>3.6</v>
      </c>
    </row>
    <row r="417" spans="1:3" x14ac:dyDescent="0.3">
      <c r="A417">
        <v>566</v>
      </c>
      <c r="B417">
        <v>27.7</v>
      </c>
      <c r="C417">
        <v>1.6</v>
      </c>
    </row>
    <row r="418" spans="1:3" x14ac:dyDescent="0.3">
      <c r="A418">
        <v>992</v>
      </c>
      <c r="B418">
        <v>24.7</v>
      </c>
      <c r="C418">
        <v>2.5</v>
      </c>
    </row>
    <row r="419" spans="1:3" x14ac:dyDescent="0.3">
      <c r="A419">
        <v>894</v>
      </c>
      <c r="B419">
        <v>32.1</v>
      </c>
      <c r="C419">
        <v>2.5</v>
      </c>
    </row>
    <row r="420" spans="1:3" x14ac:dyDescent="0.3">
      <c r="A420">
        <v>883</v>
      </c>
      <c r="B420">
        <v>29.4</v>
      </c>
      <c r="C420">
        <v>1.8</v>
      </c>
    </row>
    <row r="421" spans="1:3" x14ac:dyDescent="0.3">
      <c r="A421">
        <v>1500</v>
      </c>
      <c r="B421">
        <v>10.6</v>
      </c>
      <c r="C421">
        <v>3.5</v>
      </c>
    </row>
    <row r="422" spans="1:3" x14ac:dyDescent="0.3">
      <c r="A422">
        <v>1203</v>
      </c>
      <c r="B422">
        <v>27.1</v>
      </c>
      <c r="C422">
        <v>2.4</v>
      </c>
    </row>
    <row r="423" spans="1:3" x14ac:dyDescent="0.3">
      <c r="A423">
        <v>1316</v>
      </c>
      <c r="B423">
        <v>14.6</v>
      </c>
      <c r="C423">
        <v>3.5</v>
      </c>
    </row>
    <row r="424" spans="1:3" x14ac:dyDescent="0.3">
      <c r="A424">
        <v>1159</v>
      </c>
      <c r="B424">
        <v>18.3</v>
      </c>
      <c r="C424">
        <v>2.7</v>
      </c>
    </row>
    <row r="425" spans="1:3" x14ac:dyDescent="0.3">
      <c r="A425">
        <v>995</v>
      </c>
      <c r="B425">
        <v>27.7</v>
      </c>
      <c r="C425">
        <v>3.4</v>
      </c>
    </row>
    <row r="426" spans="1:3" x14ac:dyDescent="0.3">
      <c r="A426">
        <v>1247</v>
      </c>
      <c r="B426">
        <v>16.8</v>
      </c>
      <c r="C426">
        <v>2.7</v>
      </c>
    </row>
    <row r="427" spans="1:3" x14ac:dyDescent="0.3">
      <c r="A427">
        <v>499</v>
      </c>
      <c r="B427">
        <v>26.8</v>
      </c>
      <c r="C427">
        <v>2.7</v>
      </c>
    </row>
    <row r="428" spans="1:3" x14ac:dyDescent="0.3">
      <c r="A428">
        <v>927</v>
      </c>
      <c r="B428">
        <v>13.2</v>
      </c>
      <c r="C428">
        <v>3.5</v>
      </c>
    </row>
    <row r="429" spans="1:3" x14ac:dyDescent="0.3">
      <c r="A429">
        <v>444</v>
      </c>
      <c r="B429">
        <v>23.3</v>
      </c>
      <c r="C429">
        <v>2.9</v>
      </c>
    </row>
    <row r="430" spans="1:3" x14ac:dyDescent="0.3">
      <c r="A430">
        <v>1042</v>
      </c>
      <c r="B430">
        <v>19.3</v>
      </c>
      <c r="C430">
        <v>2.7</v>
      </c>
    </row>
    <row r="431" spans="1:3" x14ac:dyDescent="0.3">
      <c r="A431">
        <v>1060</v>
      </c>
      <c r="B431">
        <v>15.6</v>
      </c>
      <c r="C431">
        <v>2.7</v>
      </c>
    </row>
    <row r="432" spans="1:3" x14ac:dyDescent="0.3">
      <c r="A432">
        <v>940</v>
      </c>
      <c r="B432">
        <v>17.2</v>
      </c>
      <c r="C432">
        <v>2.7</v>
      </c>
    </row>
    <row r="433" spans="1:3" x14ac:dyDescent="0.3">
      <c r="A433">
        <v>1085</v>
      </c>
      <c r="B433">
        <v>24</v>
      </c>
      <c r="C433">
        <v>2.5</v>
      </c>
    </row>
    <row r="434" spans="1:3" x14ac:dyDescent="0.3">
      <c r="A434">
        <v>569</v>
      </c>
      <c r="B434">
        <v>34.4</v>
      </c>
      <c r="C434">
        <v>2</v>
      </c>
    </row>
    <row r="435" spans="1:3" x14ac:dyDescent="0.3">
      <c r="A435">
        <v>393</v>
      </c>
      <c r="B435">
        <v>21.5</v>
      </c>
      <c r="C435">
        <v>2.2999999999999998</v>
      </c>
    </row>
    <row r="436" spans="1:3" x14ac:dyDescent="0.3">
      <c r="A436">
        <v>663</v>
      </c>
      <c r="B436">
        <v>25.1</v>
      </c>
      <c r="C436">
        <v>2.4</v>
      </c>
    </row>
    <row r="437" spans="1:3" x14ac:dyDescent="0.3">
      <c r="A437">
        <v>914</v>
      </c>
      <c r="B437">
        <v>27.4</v>
      </c>
      <c r="C437">
        <v>2.4</v>
      </c>
    </row>
    <row r="438" spans="1:3" x14ac:dyDescent="0.3">
      <c r="A438">
        <v>700</v>
      </c>
      <c r="B438">
        <v>28.2</v>
      </c>
      <c r="C438">
        <v>3.5</v>
      </c>
    </row>
    <row r="439" spans="1:3" x14ac:dyDescent="0.3">
      <c r="A439">
        <v>994</v>
      </c>
      <c r="B439">
        <v>27.1</v>
      </c>
      <c r="C439">
        <v>1.5</v>
      </c>
    </row>
    <row r="440" spans="1:3" x14ac:dyDescent="0.3">
      <c r="A440">
        <v>1218</v>
      </c>
      <c r="B440">
        <v>11.2</v>
      </c>
      <c r="C440">
        <v>3.5</v>
      </c>
    </row>
    <row r="441" spans="1:3" x14ac:dyDescent="0.3">
      <c r="A441">
        <v>739</v>
      </c>
      <c r="B441">
        <v>21.3</v>
      </c>
      <c r="C441">
        <v>3</v>
      </c>
    </row>
    <row r="442" spans="1:3" x14ac:dyDescent="0.3">
      <c r="A442">
        <v>1396</v>
      </c>
      <c r="B442">
        <v>18.600000000000001</v>
      </c>
      <c r="C442">
        <v>2.7</v>
      </c>
    </row>
    <row r="443" spans="1:3" x14ac:dyDescent="0.3">
      <c r="A443">
        <v>795</v>
      </c>
      <c r="B443">
        <v>20.7</v>
      </c>
      <c r="C443">
        <v>2.4</v>
      </c>
    </row>
    <row r="444" spans="1:3" x14ac:dyDescent="0.3">
      <c r="A444">
        <v>1356</v>
      </c>
      <c r="B444">
        <v>11.7</v>
      </c>
      <c r="C444">
        <v>3.5</v>
      </c>
    </row>
    <row r="445" spans="1:3" x14ac:dyDescent="0.3">
      <c r="A445">
        <v>948</v>
      </c>
      <c r="B445">
        <v>16.399999999999999</v>
      </c>
      <c r="C445">
        <v>2.7</v>
      </c>
    </row>
    <row r="446" spans="1:3" x14ac:dyDescent="0.3">
      <c r="A446">
        <v>900</v>
      </c>
      <c r="B446">
        <v>25.6</v>
      </c>
      <c r="C446">
        <v>2.6</v>
      </c>
    </row>
    <row r="447" spans="1:3" x14ac:dyDescent="0.3">
      <c r="A447">
        <v>1170</v>
      </c>
      <c r="B447">
        <v>27.3</v>
      </c>
      <c r="C447">
        <v>3.3</v>
      </c>
    </row>
    <row r="448" spans="1:3" x14ac:dyDescent="0.3">
      <c r="A448">
        <v>952</v>
      </c>
      <c r="B448">
        <v>25.3</v>
      </c>
      <c r="C448">
        <v>2.2999999999999998</v>
      </c>
    </row>
    <row r="449" spans="1:3" x14ac:dyDescent="0.3">
      <c r="A449">
        <v>395</v>
      </c>
      <c r="B449">
        <v>34.299999999999997</v>
      </c>
      <c r="C449">
        <v>2.2999999999999998</v>
      </c>
    </row>
    <row r="450" spans="1:3" x14ac:dyDescent="0.3">
      <c r="A450">
        <v>921</v>
      </c>
      <c r="B450">
        <v>29.5</v>
      </c>
      <c r="C450">
        <v>3.1</v>
      </c>
    </row>
    <row r="451" spans="1:3" x14ac:dyDescent="0.3">
      <c r="A451">
        <v>491</v>
      </c>
      <c r="B451">
        <v>28.6</v>
      </c>
      <c r="C451">
        <v>2.6</v>
      </c>
    </row>
    <row r="452" spans="1:3" x14ac:dyDescent="0.3">
      <c r="A452">
        <v>448</v>
      </c>
      <c r="B452">
        <v>32.799999999999997</v>
      </c>
      <c r="C452">
        <v>2.4</v>
      </c>
    </row>
    <row r="453" spans="1:3" x14ac:dyDescent="0.3">
      <c r="A453">
        <v>545</v>
      </c>
      <c r="B453">
        <v>27.4</v>
      </c>
      <c r="C453">
        <v>3.4</v>
      </c>
    </row>
    <row r="454" spans="1:3" x14ac:dyDescent="0.3">
      <c r="A454">
        <v>627</v>
      </c>
      <c r="B454">
        <v>28.9</v>
      </c>
      <c r="C454">
        <v>2.9</v>
      </c>
    </row>
    <row r="455" spans="1:3" x14ac:dyDescent="0.3">
      <c r="A455">
        <v>555</v>
      </c>
      <c r="B455">
        <v>24.5</v>
      </c>
      <c r="C455">
        <v>2.2999999999999998</v>
      </c>
    </row>
    <row r="456" spans="1:3" x14ac:dyDescent="0.3">
      <c r="A456">
        <v>729</v>
      </c>
      <c r="B456">
        <v>30.3</v>
      </c>
      <c r="C456">
        <v>2</v>
      </c>
    </row>
    <row r="457" spans="1:3" x14ac:dyDescent="0.3">
      <c r="A457">
        <v>1203</v>
      </c>
      <c r="B457">
        <v>12.1</v>
      </c>
      <c r="C457">
        <v>3.5</v>
      </c>
    </row>
    <row r="458" spans="1:3" x14ac:dyDescent="0.3">
      <c r="A458">
        <v>882</v>
      </c>
      <c r="B458">
        <v>28.5</v>
      </c>
      <c r="C458">
        <v>2.9</v>
      </c>
    </row>
    <row r="459" spans="1:3" x14ac:dyDescent="0.3">
      <c r="A459">
        <v>1479</v>
      </c>
      <c r="B459">
        <v>11.1</v>
      </c>
      <c r="C459">
        <v>3.5</v>
      </c>
    </row>
    <row r="460" spans="1:3" x14ac:dyDescent="0.3">
      <c r="A460">
        <v>997</v>
      </c>
      <c r="B460">
        <v>22.4</v>
      </c>
      <c r="C460">
        <v>3.2</v>
      </c>
    </row>
    <row r="461" spans="1:3" x14ac:dyDescent="0.3">
      <c r="A461">
        <v>586</v>
      </c>
      <c r="B461">
        <v>23.7</v>
      </c>
      <c r="C461">
        <v>3</v>
      </c>
    </row>
    <row r="462" spans="1:3" x14ac:dyDescent="0.3">
      <c r="A462">
        <v>753</v>
      </c>
      <c r="B462">
        <v>27.3</v>
      </c>
      <c r="C462">
        <v>2</v>
      </c>
    </row>
    <row r="463" spans="1:3" x14ac:dyDescent="0.3">
      <c r="A463">
        <v>926</v>
      </c>
      <c r="B463">
        <v>30.6</v>
      </c>
      <c r="C463">
        <v>1.8</v>
      </c>
    </row>
    <row r="464" spans="1:3" x14ac:dyDescent="0.3">
      <c r="A464">
        <v>1025</v>
      </c>
      <c r="B464">
        <v>21.3</v>
      </c>
      <c r="C464">
        <v>2.2999999999999998</v>
      </c>
    </row>
    <row r="465" spans="1:3" x14ac:dyDescent="0.3">
      <c r="A465">
        <v>873</v>
      </c>
      <c r="B465">
        <v>23.2</v>
      </c>
      <c r="C465">
        <v>3.2</v>
      </c>
    </row>
    <row r="466" spans="1:3" x14ac:dyDescent="0.3">
      <c r="A466">
        <v>1155</v>
      </c>
      <c r="B466">
        <v>29.1</v>
      </c>
      <c r="C466">
        <v>3.1</v>
      </c>
    </row>
    <row r="467" spans="1:3" x14ac:dyDescent="0.3">
      <c r="A467">
        <v>937</v>
      </c>
      <c r="B467">
        <v>24.1</v>
      </c>
      <c r="C467">
        <v>3.2</v>
      </c>
    </row>
    <row r="468" spans="1:3" x14ac:dyDescent="0.3">
      <c r="A468">
        <v>1012</v>
      </c>
      <c r="B468">
        <v>32.5</v>
      </c>
      <c r="C468">
        <v>1.9</v>
      </c>
    </row>
    <row r="469" spans="1:3" x14ac:dyDescent="0.3">
      <c r="A469">
        <v>740</v>
      </c>
      <c r="B469">
        <v>21.1</v>
      </c>
      <c r="C469">
        <v>2.4</v>
      </c>
    </row>
    <row r="470" spans="1:3" x14ac:dyDescent="0.3">
      <c r="A470">
        <v>779</v>
      </c>
      <c r="B470">
        <v>27.5</v>
      </c>
      <c r="C470">
        <v>2.4</v>
      </c>
    </row>
    <row r="471" spans="1:3" x14ac:dyDescent="0.3">
      <c r="A471">
        <v>920</v>
      </c>
      <c r="B471">
        <v>33.1</v>
      </c>
      <c r="C471">
        <v>2.4</v>
      </c>
    </row>
    <row r="472" spans="1:3" x14ac:dyDescent="0.3">
      <c r="A472">
        <v>1055</v>
      </c>
      <c r="B472">
        <v>27.6</v>
      </c>
      <c r="C472">
        <v>2.8</v>
      </c>
    </row>
    <row r="473" spans="1:3" x14ac:dyDescent="0.3">
      <c r="A473">
        <v>931</v>
      </c>
      <c r="B473">
        <v>28.9</v>
      </c>
      <c r="C473">
        <v>2.2000000000000002</v>
      </c>
    </row>
    <row r="474" spans="1:3" x14ac:dyDescent="0.3">
      <c r="A474">
        <v>1304</v>
      </c>
      <c r="B474">
        <v>19.8</v>
      </c>
      <c r="C474">
        <v>2.7</v>
      </c>
    </row>
    <row r="475" spans="1:3" x14ac:dyDescent="0.3">
      <c r="A475">
        <v>463</v>
      </c>
      <c r="B475">
        <v>34.1</v>
      </c>
      <c r="C475">
        <v>1.9</v>
      </c>
    </row>
    <row r="476" spans="1:3" x14ac:dyDescent="0.3">
      <c r="A476">
        <v>886</v>
      </c>
      <c r="B476">
        <v>34.6</v>
      </c>
      <c r="C476">
        <v>2.2999999999999998</v>
      </c>
    </row>
    <row r="477" spans="1:3" x14ac:dyDescent="0.3">
      <c r="A477">
        <v>1622</v>
      </c>
      <c r="B477">
        <v>12.1</v>
      </c>
      <c r="C477">
        <v>3.5</v>
      </c>
    </row>
    <row r="478" spans="1:3" x14ac:dyDescent="0.3">
      <c r="A478">
        <v>658</v>
      </c>
      <c r="B478">
        <v>22</v>
      </c>
      <c r="C478">
        <v>3.4</v>
      </c>
    </row>
    <row r="479" spans="1:3" x14ac:dyDescent="0.3">
      <c r="A479">
        <v>499</v>
      </c>
      <c r="B479">
        <v>31.3</v>
      </c>
      <c r="C479">
        <v>2.2999999999999998</v>
      </c>
    </row>
    <row r="480" spans="1:3" x14ac:dyDescent="0.3">
      <c r="A480">
        <v>964</v>
      </c>
      <c r="B480">
        <v>26.8</v>
      </c>
      <c r="C480">
        <v>2.9</v>
      </c>
    </row>
    <row r="481" spans="1:3" x14ac:dyDescent="0.3">
      <c r="A481">
        <v>710</v>
      </c>
      <c r="B481">
        <v>21.3</v>
      </c>
      <c r="C481">
        <v>2.8</v>
      </c>
    </row>
    <row r="482" spans="1:3" x14ac:dyDescent="0.3">
      <c r="A482">
        <v>699</v>
      </c>
      <c r="B482">
        <v>27.9</v>
      </c>
      <c r="C482">
        <v>3.1</v>
      </c>
    </row>
    <row r="483" spans="1:3" x14ac:dyDescent="0.3">
      <c r="A483">
        <v>959</v>
      </c>
      <c r="B483">
        <v>20.2</v>
      </c>
      <c r="C483">
        <v>3.2</v>
      </c>
    </row>
    <row r="484" spans="1:3" x14ac:dyDescent="0.3">
      <c r="A484">
        <v>725</v>
      </c>
      <c r="B484">
        <v>24.8</v>
      </c>
      <c r="C484">
        <v>2.9</v>
      </c>
    </row>
    <row r="485" spans="1:3" x14ac:dyDescent="0.3">
      <c r="A485">
        <v>898</v>
      </c>
      <c r="B485">
        <v>28.3</v>
      </c>
      <c r="C485">
        <v>2.2000000000000002</v>
      </c>
    </row>
    <row r="486" spans="1:3" x14ac:dyDescent="0.3">
      <c r="A486">
        <v>1151</v>
      </c>
      <c r="B486">
        <v>13.7</v>
      </c>
      <c r="C486">
        <v>3.5</v>
      </c>
    </row>
    <row r="487" spans="1:3" x14ac:dyDescent="0.3">
      <c r="A487">
        <v>1379</v>
      </c>
      <c r="B487">
        <v>11.6</v>
      </c>
      <c r="C487">
        <v>3.5</v>
      </c>
    </row>
    <row r="488" spans="1:3" x14ac:dyDescent="0.3">
      <c r="A488">
        <v>1084</v>
      </c>
      <c r="B488">
        <v>28.3</v>
      </c>
      <c r="C488">
        <v>2.2000000000000002</v>
      </c>
    </row>
    <row r="489" spans="1:3" x14ac:dyDescent="0.3">
      <c r="A489">
        <v>615</v>
      </c>
      <c r="B489">
        <v>25.9</v>
      </c>
      <c r="C489">
        <v>3.6</v>
      </c>
    </row>
    <row r="490" spans="1:3" x14ac:dyDescent="0.3">
      <c r="A490">
        <v>718</v>
      </c>
      <c r="B490">
        <v>32.9</v>
      </c>
      <c r="C490">
        <v>2.4</v>
      </c>
    </row>
    <row r="491" spans="1:3" x14ac:dyDescent="0.3">
      <c r="A491">
        <v>642</v>
      </c>
      <c r="B491">
        <v>34.9</v>
      </c>
      <c r="C491">
        <v>1.9</v>
      </c>
    </row>
    <row r="492" spans="1:3" x14ac:dyDescent="0.3">
      <c r="A492">
        <v>920</v>
      </c>
      <c r="B492">
        <v>31.8</v>
      </c>
      <c r="C492">
        <v>2.2000000000000002</v>
      </c>
    </row>
    <row r="493" spans="1:3" x14ac:dyDescent="0.3">
      <c r="A493">
        <v>768</v>
      </c>
      <c r="B493">
        <v>34.799999999999997</v>
      </c>
      <c r="C493">
        <v>1.6</v>
      </c>
    </row>
    <row r="494" spans="1:3" x14ac:dyDescent="0.3">
      <c r="A494">
        <v>1144</v>
      </c>
      <c r="B494">
        <v>10.1</v>
      </c>
      <c r="C494">
        <v>3.5</v>
      </c>
    </row>
    <row r="495" spans="1:3" x14ac:dyDescent="0.3">
      <c r="A495">
        <v>711</v>
      </c>
      <c r="B495">
        <v>28.4</v>
      </c>
      <c r="C495">
        <v>1.5</v>
      </c>
    </row>
    <row r="496" spans="1:3" x14ac:dyDescent="0.3">
      <c r="A496">
        <v>730</v>
      </c>
      <c r="B496">
        <v>21.1</v>
      </c>
      <c r="C496">
        <v>2.4</v>
      </c>
    </row>
    <row r="497" spans="1:3" x14ac:dyDescent="0.3">
      <c r="A497">
        <v>412</v>
      </c>
      <c r="B497">
        <v>22.6</v>
      </c>
      <c r="C497">
        <v>3.2</v>
      </c>
    </row>
    <row r="498" spans="1:3" x14ac:dyDescent="0.3">
      <c r="A498">
        <v>932</v>
      </c>
      <c r="B498">
        <v>28.4</v>
      </c>
      <c r="C498">
        <v>3.4</v>
      </c>
    </row>
    <row r="499" spans="1:3" x14ac:dyDescent="0.3">
      <c r="A499">
        <v>1185</v>
      </c>
      <c r="B499">
        <v>10.199999999999999</v>
      </c>
      <c r="C499">
        <v>3.5</v>
      </c>
    </row>
    <row r="500" spans="1:3" x14ac:dyDescent="0.3">
      <c r="A500">
        <v>946</v>
      </c>
      <c r="B500">
        <v>25.2</v>
      </c>
      <c r="C500">
        <v>3</v>
      </c>
    </row>
    <row r="501" spans="1:3" x14ac:dyDescent="0.3">
      <c r="A501">
        <v>881</v>
      </c>
      <c r="B501">
        <v>30.7</v>
      </c>
      <c r="C501">
        <v>2.1</v>
      </c>
    </row>
    <row r="502" spans="1:3" x14ac:dyDescent="0.3">
      <c r="A502">
        <v>1025</v>
      </c>
      <c r="B502">
        <v>30.6</v>
      </c>
      <c r="C502">
        <v>2</v>
      </c>
    </row>
    <row r="503" spans="1:3" x14ac:dyDescent="0.3">
      <c r="A503">
        <v>907</v>
      </c>
      <c r="B503">
        <v>29.8</v>
      </c>
      <c r="C503">
        <v>1.7</v>
      </c>
    </row>
    <row r="504" spans="1:3" x14ac:dyDescent="0.3">
      <c r="A504">
        <v>780</v>
      </c>
      <c r="B504">
        <v>32.9</v>
      </c>
      <c r="C504">
        <v>1.6</v>
      </c>
    </row>
    <row r="505" spans="1:3" x14ac:dyDescent="0.3">
      <c r="A505">
        <v>612</v>
      </c>
      <c r="B505">
        <v>21.3</v>
      </c>
      <c r="C505">
        <v>3.3</v>
      </c>
    </row>
    <row r="506" spans="1:3" x14ac:dyDescent="0.3">
      <c r="A506">
        <v>382</v>
      </c>
      <c r="B506">
        <v>28.1</v>
      </c>
      <c r="C506">
        <v>2.6</v>
      </c>
    </row>
    <row r="507" spans="1:3" x14ac:dyDescent="0.3">
      <c r="A507">
        <v>1011</v>
      </c>
      <c r="B507">
        <v>26.2</v>
      </c>
      <c r="C507">
        <v>2.8</v>
      </c>
    </row>
    <row r="508" spans="1:3" x14ac:dyDescent="0.3">
      <c r="A508">
        <v>753</v>
      </c>
      <c r="B508">
        <v>31.9</v>
      </c>
      <c r="C508">
        <v>2.2999999999999998</v>
      </c>
    </row>
    <row r="509" spans="1:3" x14ac:dyDescent="0.3">
      <c r="A509">
        <v>1133</v>
      </c>
      <c r="B509">
        <v>24</v>
      </c>
      <c r="C509">
        <v>3.6</v>
      </c>
    </row>
    <row r="510" spans="1:3" x14ac:dyDescent="0.3">
      <c r="A510">
        <v>731</v>
      </c>
      <c r="B510">
        <v>28.8</v>
      </c>
      <c r="C510">
        <v>2.2000000000000002</v>
      </c>
    </row>
    <row r="511" spans="1:3" x14ac:dyDescent="0.3">
      <c r="A511">
        <v>597</v>
      </c>
      <c r="B511">
        <v>29.2</v>
      </c>
      <c r="C511">
        <v>2.4</v>
      </c>
    </row>
    <row r="512" spans="1:3" x14ac:dyDescent="0.3">
      <c r="A512">
        <v>868</v>
      </c>
      <c r="B512">
        <v>24</v>
      </c>
      <c r="C512">
        <v>3</v>
      </c>
    </row>
    <row r="513" spans="1:3" x14ac:dyDescent="0.3">
      <c r="A513">
        <v>1725</v>
      </c>
      <c r="B513">
        <v>10.199999999999999</v>
      </c>
      <c r="C513">
        <v>3.5</v>
      </c>
    </row>
    <row r="514" spans="1:3" x14ac:dyDescent="0.3">
      <c r="A514">
        <v>1304</v>
      </c>
      <c r="B514">
        <v>17.8</v>
      </c>
      <c r="C514">
        <v>2.7</v>
      </c>
    </row>
    <row r="515" spans="1:3" x14ac:dyDescent="0.3">
      <c r="A515">
        <v>1492</v>
      </c>
      <c r="B515">
        <v>13.5</v>
      </c>
      <c r="C515">
        <v>3.5</v>
      </c>
    </row>
    <row r="516" spans="1:3" x14ac:dyDescent="0.3">
      <c r="A516">
        <v>831</v>
      </c>
      <c r="B516">
        <v>26.1</v>
      </c>
      <c r="C516">
        <v>2.2000000000000002</v>
      </c>
    </row>
    <row r="517" spans="1:3" x14ac:dyDescent="0.3">
      <c r="A517">
        <v>684</v>
      </c>
      <c r="B517">
        <v>28.1</v>
      </c>
      <c r="C517">
        <v>1.9</v>
      </c>
    </row>
    <row r="518" spans="1:3" x14ac:dyDescent="0.3">
      <c r="A518">
        <v>933</v>
      </c>
      <c r="B518">
        <v>32.799999999999997</v>
      </c>
      <c r="C518">
        <v>2.2999999999999998</v>
      </c>
    </row>
    <row r="519" spans="1:3" x14ac:dyDescent="0.3">
      <c r="A519">
        <v>1199</v>
      </c>
      <c r="B519">
        <v>23.7</v>
      </c>
      <c r="C519">
        <v>3.4</v>
      </c>
    </row>
    <row r="520" spans="1:3" x14ac:dyDescent="0.3">
      <c r="A520">
        <v>1169</v>
      </c>
      <c r="B520">
        <v>11.2</v>
      </c>
      <c r="C520">
        <v>3.5</v>
      </c>
    </row>
    <row r="521" spans="1:3" x14ac:dyDescent="0.3">
      <c r="A521">
        <v>639</v>
      </c>
      <c r="B521">
        <v>26.7</v>
      </c>
      <c r="C521">
        <v>2.2000000000000002</v>
      </c>
    </row>
    <row r="522" spans="1:3" x14ac:dyDescent="0.3">
      <c r="A522">
        <v>980</v>
      </c>
      <c r="B522">
        <v>27</v>
      </c>
      <c r="C522">
        <v>2.1</v>
      </c>
    </row>
    <row r="523" spans="1:3" x14ac:dyDescent="0.3">
      <c r="A523">
        <v>1066</v>
      </c>
      <c r="B523">
        <v>29</v>
      </c>
      <c r="C523">
        <v>2.2000000000000002</v>
      </c>
    </row>
    <row r="524" spans="1:3" x14ac:dyDescent="0.3">
      <c r="A524">
        <v>913</v>
      </c>
      <c r="B524">
        <v>26.1</v>
      </c>
      <c r="C524">
        <v>2.5</v>
      </c>
    </row>
    <row r="525" spans="1:3" x14ac:dyDescent="0.3">
      <c r="A525">
        <v>777</v>
      </c>
      <c r="B525">
        <v>32.1</v>
      </c>
      <c r="C525">
        <v>2.1</v>
      </c>
    </row>
    <row r="526" spans="1:3" x14ac:dyDescent="0.3">
      <c r="A526">
        <v>757</v>
      </c>
      <c r="B526">
        <v>25</v>
      </c>
      <c r="C526">
        <v>3.4</v>
      </c>
    </row>
    <row r="527" spans="1:3" x14ac:dyDescent="0.3">
      <c r="A527">
        <v>558</v>
      </c>
      <c r="B527">
        <v>33.700000000000003</v>
      </c>
      <c r="C527">
        <v>1.9</v>
      </c>
    </row>
    <row r="528" spans="1:3" x14ac:dyDescent="0.3">
      <c r="A528">
        <v>386</v>
      </c>
      <c r="B528">
        <v>21.3</v>
      </c>
      <c r="C528">
        <v>2.2000000000000002</v>
      </c>
    </row>
    <row r="529" spans="1:3" x14ac:dyDescent="0.3">
      <c r="A529">
        <v>796</v>
      </c>
      <c r="B529">
        <v>26.8</v>
      </c>
      <c r="C529">
        <v>2.1</v>
      </c>
    </row>
    <row r="530" spans="1:3" x14ac:dyDescent="0.3">
      <c r="A530">
        <v>1107</v>
      </c>
      <c r="B530">
        <v>25.7</v>
      </c>
      <c r="C530">
        <v>2.5</v>
      </c>
    </row>
    <row r="531" spans="1:3" x14ac:dyDescent="0.3">
      <c r="A531">
        <v>1314</v>
      </c>
      <c r="B531">
        <v>12.4</v>
      </c>
      <c r="C531">
        <v>3.5</v>
      </c>
    </row>
    <row r="532" spans="1:3" x14ac:dyDescent="0.3">
      <c r="A532">
        <v>1321</v>
      </c>
      <c r="B532">
        <v>12.5</v>
      </c>
      <c r="C532">
        <v>3.5</v>
      </c>
    </row>
    <row r="533" spans="1:3" x14ac:dyDescent="0.3">
      <c r="A533">
        <v>962</v>
      </c>
      <c r="B533">
        <v>32.200000000000003</v>
      </c>
      <c r="C533">
        <v>1.8</v>
      </c>
    </row>
    <row r="534" spans="1:3" x14ac:dyDescent="0.3">
      <c r="A534">
        <v>415</v>
      </c>
      <c r="B534">
        <v>34.4</v>
      </c>
      <c r="C534">
        <v>2.2000000000000002</v>
      </c>
    </row>
    <row r="535" spans="1:3" x14ac:dyDescent="0.3">
      <c r="A535">
        <v>834</v>
      </c>
      <c r="B535">
        <v>25.9</v>
      </c>
      <c r="C535">
        <v>1.5</v>
      </c>
    </row>
    <row r="536" spans="1:3" x14ac:dyDescent="0.3">
      <c r="A536">
        <v>705</v>
      </c>
      <c r="B536">
        <v>20.2</v>
      </c>
      <c r="C536">
        <v>2.9</v>
      </c>
    </row>
    <row r="537" spans="1:3" x14ac:dyDescent="0.3">
      <c r="A537">
        <v>453</v>
      </c>
      <c r="B537">
        <v>28.1</v>
      </c>
      <c r="C537">
        <v>2.7</v>
      </c>
    </row>
    <row r="538" spans="1:3" x14ac:dyDescent="0.3">
      <c r="A538">
        <v>1332</v>
      </c>
      <c r="B538">
        <v>10.5</v>
      </c>
      <c r="C538">
        <v>3.5</v>
      </c>
    </row>
    <row r="539" spans="1:3" x14ac:dyDescent="0.3">
      <c r="A539">
        <v>883</v>
      </c>
      <c r="B539">
        <v>34.9</v>
      </c>
      <c r="C539">
        <v>2.2000000000000002</v>
      </c>
    </row>
    <row r="540" spans="1:3" x14ac:dyDescent="0.3">
      <c r="A540">
        <v>1401</v>
      </c>
      <c r="B540">
        <v>13.1</v>
      </c>
      <c r="C540">
        <v>3.5</v>
      </c>
    </row>
    <row r="541" spans="1:3" x14ac:dyDescent="0.3">
      <c r="A541">
        <v>1204</v>
      </c>
      <c r="B541">
        <v>31.5</v>
      </c>
      <c r="C541">
        <v>2.2999999999999998</v>
      </c>
    </row>
    <row r="542" spans="1:3" x14ac:dyDescent="0.3">
      <c r="A542">
        <v>794</v>
      </c>
      <c r="B542">
        <v>27</v>
      </c>
      <c r="C542">
        <v>2.2999999999999998</v>
      </c>
    </row>
    <row r="543" spans="1:3" x14ac:dyDescent="0.3">
      <c r="A543">
        <v>851</v>
      </c>
      <c r="B543">
        <v>22.4</v>
      </c>
      <c r="C543">
        <v>3.7</v>
      </c>
    </row>
    <row r="544" spans="1:3" x14ac:dyDescent="0.3">
      <c r="A544">
        <v>1467</v>
      </c>
      <c r="B544">
        <v>13.3</v>
      </c>
      <c r="C544">
        <v>3.5</v>
      </c>
    </row>
    <row r="545" spans="1:3" x14ac:dyDescent="0.3">
      <c r="A545">
        <v>710</v>
      </c>
      <c r="B545">
        <v>34.1</v>
      </c>
      <c r="C545">
        <v>1.7</v>
      </c>
    </row>
    <row r="546" spans="1:3" x14ac:dyDescent="0.3">
      <c r="A546">
        <v>810</v>
      </c>
      <c r="B546">
        <v>29.8</v>
      </c>
      <c r="C546">
        <v>2.7</v>
      </c>
    </row>
    <row r="547" spans="1:3" x14ac:dyDescent="0.3">
      <c r="A547">
        <v>910</v>
      </c>
      <c r="B547">
        <v>27</v>
      </c>
      <c r="C547">
        <v>2</v>
      </c>
    </row>
    <row r="548" spans="1:3" x14ac:dyDescent="0.3">
      <c r="A548">
        <v>1004</v>
      </c>
      <c r="B548">
        <v>21.3</v>
      </c>
      <c r="C548">
        <v>2.7</v>
      </c>
    </row>
    <row r="549" spans="1:3" x14ac:dyDescent="0.3">
      <c r="A549">
        <v>907</v>
      </c>
      <c r="B549">
        <v>20.6</v>
      </c>
      <c r="C549">
        <v>3.1</v>
      </c>
    </row>
    <row r="550" spans="1:3" x14ac:dyDescent="0.3">
      <c r="A550">
        <v>904</v>
      </c>
      <c r="B550">
        <v>33.700000000000003</v>
      </c>
      <c r="C550">
        <v>2.1</v>
      </c>
    </row>
    <row r="551" spans="1:3" x14ac:dyDescent="0.3">
      <c r="A551">
        <v>969</v>
      </c>
      <c r="B551">
        <v>22.9</v>
      </c>
      <c r="C551">
        <v>2.9</v>
      </c>
    </row>
    <row r="552" spans="1:3" x14ac:dyDescent="0.3">
      <c r="A552">
        <v>825</v>
      </c>
      <c r="B552">
        <v>25</v>
      </c>
      <c r="C552">
        <v>2</v>
      </c>
    </row>
    <row r="553" spans="1:3" x14ac:dyDescent="0.3">
      <c r="A553">
        <v>957</v>
      </c>
      <c r="B553">
        <v>22.2</v>
      </c>
      <c r="C553">
        <v>3.7</v>
      </c>
    </row>
    <row r="554" spans="1:3" x14ac:dyDescent="0.3">
      <c r="A554">
        <v>592</v>
      </c>
      <c r="B554">
        <v>28.4</v>
      </c>
      <c r="C554">
        <v>2.6</v>
      </c>
    </row>
    <row r="555" spans="1:3" x14ac:dyDescent="0.3">
      <c r="A555">
        <v>637</v>
      </c>
      <c r="B555">
        <v>34.9</v>
      </c>
      <c r="C555">
        <v>1.9</v>
      </c>
    </row>
    <row r="556" spans="1:3" x14ac:dyDescent="0.3">
      <c r="A556">
        <v>937</v>
      </c>
      <c r="B556">
        <v>25.2</v>
      </c>
      <c r="C556">
        <v>2.2000000000000002</v>
      </c>
    </row>
    <row r="557" spans="1:3" x14ac:dyDescent="0.3">
      <c r="A557">
        <v>958</v>
      </c>
      <c r="B557">
        <v>27</v>
      </c>
      <c r="C557">
        <v>2.5</v>
      </c>
    </row>
    <row r="558" spans="1:3" x14ac:dyDescent="0.3">
      <c r="A558">
        <v>463</v>
      </c>
      <c r="B558">
        <v>23.3</v>
      </c>
      <c r="C558">
        <v>3.7</v>
      </c>
    </row>
    <row r="559" spans="1:3" x14ac:dyDescent="0.3">
      <c r="A559">
        <v>1345</v>
      </c>
      <c r="B559">
        <v>11.7</v>
      </c>
      <c r="C559">
        <v>3.5</v>
      </c>
    </row>
    <row r="560" spans="1:3" x14ac:dyDescent="0.3">
      <c r="A560">
        <v>844</v>
      </c>
      <c r="B560">
        <v>20.2</v>
      </c>
      <c r="C560">
        <v>2.5</v>
      </c>
    </row>
    <row r="561" spans="1:3" x14ac:dyDescent="0.3">
      <c r="A561">
        <v>672</v>
      </c>
      <c r="B561">
        <v>26.4</v>
      </c>
      <c r="C561">
        <v>1.9</v>
      </c>
    </row>
    <row r="562" spans="1:3" x14ac:dyDescent="0.3">
      <c r="A562">
        <v>768</v>
      </c>
      <c r="B562">
        <v>32</v>
      </c>
      <c r="C562">
        <v>2.6</v>
      </c>
    </row>
    <row r="563" spans="1:3" x14ac:dyDescent="0.3">
      <c r="A563">
        <v>972</v>
      </c>
      <c r="B563">
        <v>21.2</v>
      </c>
      <c r="C563">
        <v>3.2</v>
      </c>
    </row>
    <row r="564" spans="1:3" x14ac:dyDescent="0.3">
      <c r="A564">
        <v>686</v>
      </c>
      <c r="B564">
        <v>22.3</v>
      </c>
      <c r="C564">
        <v>2.5</v>
      </c>
    </row>
    <row r="565" spans="1:3" x14ac:dyDescent="0.3">
      <c r="A565">
        <v>1143</v>
      </c>
      <c r="B565">
        <v>28.5</v>
      </c>
      <c r="C565">
        <v>2.2000000000000002</v>
      </c>
    </row>
    <row r="566" spans="1:3" x14ac:dyDescent="0.3">
      <c r="A566">
        <v>593</v>
      </c>
      <c r="B566">
        <v>27.6</v>
      </c>
      <c r="C566">
        <v>3.6</v>
      </c>
    </row>
    <row r="567" spans="1:3" x14ac:dyDescent="0.3">
      <c r="A567">
        <v>472</v>
      </c>
      <c r="B567">
        <v>25.8</v>
      </c>
      <c r="C567">
        <v>3.4</v>
      </c>
    </row>
    <row r="568" spans="1:3" x14ac:dyDescent="0.3">
      <c r="A568">
        <v>1071</v>
      </c>
      <c r="B568">
        <v>31.9</v>
      </c>
      <c r="C568">
        <v>2.4</v>
      </c>
    </row>
    <row r="569" spans="1:3" x14ac:dyDescent="0.3">
      <c r="A569">
        <v>876</v>
      </c>
      <c r="B569">
        <v>25.7</v>
      </c>
      <c r="C569">
        <v>3.3</v>
      </c>
    </row>
    <row r="570" spans="1:3" x14ac:dyDescent="0.3">
      <c r="A570">
        <v>878</v>
      </c>
      <c r="B570">
        <v>31.8</v>
      </c>
      <c r="C570">
        <v>1.7</v>
      </c>
    </row>
    <row r="571" spans="1:3" x14ac:dyDescent="0.3">
      <c r="A571">
        <v>331</v>
      </c>
      <c r="B571">
        <v>20</v>
      </c>
      <c r="C571">
        <v>3.4</v>
      </c>
    </row>
    <row r="572" spans="1:3" x14ac:dyDescent="0.3">
      <c r="A572">
        <v>1072</v>
      </c>
      <c r="B572">
        <v>34.299999999999997</v>
      </c>
      <c r="C572">
        <v>1.8</v>
      </c>
    </row>
    <row r="573" spans="1:3" x14ac:dyDescent="0.3">
      <c r="A573">
        <v>949</v>
      </c>
      <c r="B573">
        <v>21.1</v>
      </c>
      <c r="C573">
        <v>3.6</v>
      </c>
    </row>
    <row r="574" spans="1:3" x14ac:dyDescent="0.3">
      <c r="A574">
        <v>1646</v>
      </c>
      <c r="B574">
        <v>12</v>
      </c>
      <c r="C574">
        <v>3.5</v>
      </c>
    </row>
    <row r="575" spans="1:3" x14ac:dyDescent="0.3">
      <c r="A575">
        <v>927</v>
      </c>
      <c r="B575">
        <v>32.700000000000003</v>
      </c>
      <c r="C575">
        <v>1.9</v>
      </c>
    </row>
    <row r="576" spans="1:3" x14ac:dyDescent="0.3">
      <c r="A576">
        <v>842</v>
      </c>
      <c r="B576">
        <v>24.4</v>
      </c>
      <c r="C576">
        <v>3.5</v>
      </c>
    </row>
    <row r="577" spans="1:3" x14ac:dyDescent="0.3">
      <c r="A577">
        <v>895</v>
      </c>
      <c r="B577">
        <v>34.5</v>
      </c>
      <c r="C577">
        <v>1.8</v>
      </c>
    </row>
    <row r="578" spans="1:3" x14ac:dyDescent="0.3">
      <c r="A578">
        <v>831</v>
      </c>
      <c r="B578">
        <v>24.7</v>
      </c>
      <c r="C578">
        <v>2.9</v>
      </c>
    </row>
    <row r="579" spans="1:3" x14ac:dyDescent="0.3">
      <c r="A579">
        <v>886</v>
      </c>
      <c r="B579">
        <v>33.700000000000003</v>
      </c>
      <c r="C579">
        <v>1.6</v>
      </c>
    </row>
    <row r="580" spans="1:3" x14ac:dyDescent="0.3">
      <c r="A580">
        <v>848</v>
      </c>
      <c r="B580">
        <v>33.1</v>
      </c>
      <c r="C580">
        <v>2.2999999999999998</v>
      </c>
    </row>
    <row r="581" spans="1:3" x14ac:dyDescent="0.3">
      <c r="A581">
        <v>1016</v>
      </c>
      <c r="B581">
        <v>34.799999999999997</v>
      </c>
      <c r="C581">
        <v>2.5</v>
      </c>
    </row>
    <row r="582" spans="1:3" x14ac:dyDescent="0.3">
      <c r="A582">
        <v>644</v>
      </c>
      <c r="B582">
        <v>34.299999999999997</v>
      </c>
      <c r="C582">
        <v>2.4</v>
      </c>
    </row>
    <row r="583" spans="1:3" x14ac:dyDescent="0.3">
      <c r="A583">
        <v>818</v>
      </c>
      <c r="B583">
        <v>29</v>
      </c>
      <c r="C583">
        <v>2.9</v>
      </c>
    </row>
    <row r="584" spans="1:3" x14ac:dyDescent="0.3">
      <c r="A584">
        <v>957</v>
      </c>
      <c r="B584">
        <v>27.3</v>
      </c>
      <c r="C584">
        <v>2.1</v>
      </c>
    </row>
    <row r="585" spans="1:3" x14ac:dyDescent="0.3">
      <c r="A585">
        <v>1111</v>
      </c>
      <c r="B585">
        <v>28.7</v>
      </c>
      <c r="C585">
        <v>2.6</v>
      </c>
    </row>
    <row r="586" spans="1:3" x14ac:dyDescent="0.3">
      <c r="A586">
        <v>1186</v>
      </c>
      <c r="B586">
        <v>15.5</v>
      </c>
      <c r="C586">
        <v>2.7</v>
      </c>
    </row>
    <row r="587" spans="1:3" x14ac:dyDescent="0.3">
      <c r="A587">
        <v>776</v>
      </c>
      <c r="B587">
        <v>31.9</v>
      </c>
      <c r="C587">
        <v>2.2999999999999998</v>
      </c>
    </row>
    <row r="588" spans="1:3" x14ac:dyDescent="0.3">
      <c r="A588">
        <v>525</v>
      </c>
      <c r="B588">
        <v>29.8</v>
      </c>
      <c r="C588">
        <v>3.3</v>
      </c>
    </row>
    <row r="589" spans="1:3" x14ac:dyDescent="0.3">
      <c r="A589">
        <v>1510</v>
      </c>
      <c r="B589">
        <v>13.6</v>
      </c>
      <c r="C589">
        <v>3.5</v>
      </c>
    </row>
    <row r="590" spans="1:3" x14ac:dyDescent="0.3">
      <c r="A590">
        <v>850</v>
      </c>
      <c r="B590">
        <v>29.3</v>
      </c>
      <c r="C590">
        <v>3.4</v>
      </c>
    </row>
    <row r="591" spans="1:3" x14ac:dyDescent="0.3">
      <c r="A591">
        <v>1091</v>
      </c>
      <c r="B591">
        <v>28</v>
      </c>
      <c r="C591">
        <v>3.3</v>
      </c>
    </row>
    <row r="592" spans="1:3" x14ac:dyDescent="0.3">
      <c r="A592">
        <v>759</v>
      </c>
      <c r="B592">
        <v>26.6</v>
      </c>
      <c r="C592">
        <v>2</v>
      </c>
    </row>
    <row r="593" spans="1:3" x14ac:dyDescent="0.3">
      <c r="A593">
        <v>1053</v>
      </c>
      <c r="B593">
        <v>16.2</v>
      </c>
      <c r="C593">
        <v>2.7</v>
      </c>
    </row>
    <row r="594" spans="1:3" x14ac:dyDescent="0.3">
      <c r="A594">
        <v>983</v>
      </c>
      <c r="B594">
        <v>28.4</v>
      </c>
      <c r="C594">
        <v>2.4</v>
      </c>
    </row>
    <row r="595" spans="1:3" x14ac:dyDescent="0.3">
      <c r="A595">
        <v>529</v>
      </c>
      <c r="B595">
        <v>21.7</v>
      </c>
      <c r="C595">
        <v>3.1</v>
      </c>
    </row>
    <row r="596" spans="1:3" x14ac:dyDescent="0.3">
      <c r="A596">
        <v>656</v>
      </c>
      <c r="B596">
        <v>25.8</v>
      </c>
      <c r="C596">
        <v>3.5</v>
      </c>
    </row>
    <row r="597" spans="1:3" x14ac:dyDescent="0.3">
      <c r="A597">
        <v>1150</v>
      </c>
      <c r="B597">
        <v>14.9</v>
      </c>
      <c r="C597">
        <v>3.5</v>
      </c>
    </row>
    <row r="598" spans="1:3" x14ac:dyDescent="0.3">
      <c r="A598">
        <v>906</v>
      </c>
      <c r="B598">
        <v>32.6</v>
      </c>
      <c r="C598">
        <v>2.5</v>
      </c>
    </row>
    <row r="599" spans="1:3" x14ac:dyDescent="0.3">
      <c r="A599">
        <v>822</v>
      </c>
      <c r="B599">
        <v>29.2</v>
      </c>
      <c r="C599">
        <v>1.5</v>
      </c>
    </row>
    <row r="600" spans="1:3" x14ac:dyDescent="0.3">
      <c r="A600">
        <v>946</v>
      </c>
      <c r="B600">
        <v>20</v>
      </c>
      <c r="C600">
        <v>2.6</v>
      </c>
    </row>
    <row r="601" spans="1:3" x14ac:dyDescent="0.3">
      <c r="A601">
        <v>1022</v>
      </c>
      <c r="B601">
        <v>28.1</v>
      </c>
      <c r="C601">
        <v>1.5</v>
      </c>
    </row>
    <row r="602" spans="1:3" x14ac:dyDescent="0.3">
      <c r="A602">
        <v>830</v>
      </c>
      <c r="B602">
        <v>25.3</v>
      </c>
      <c r="C602">
        <v>2.2000000000000002</v>
      </c>
    </row>
    <row r="603" spans="1:3" x14ac:dyDescent="0.3">
      <c r="A603">
        <v>1139</v>
      </c>
      <c r="B603">
        <v>11.6</v>
      </c>
      <c r="C603">
        <v>3.5</v>
      </c>
    </row>
    <row r="604" spans="1:3" x14ac:dyDescent="0.3">
      <c r="A604">
        <v>826</v>
      </c>
      <c r="B604">
        <v>26.1</v>
      </c>
      <c r="C604">
        <v>2.2000000000000002</v>
      </c>
    </row>
    <row r="605" spans="1:3" x14ac:dyDescent="0.3">
      <c r="A605">
        <v>651</v>
      </c>
      <c r="B605">
        <v>24.4</v>
      </c>
      <c r="C605">
        <v>3.5</v>
      </c>
    </row>
    <row r="606" spans="1:3" x14ac:dyDescent="0.3">
      <c r="A606">
        <v>354</v>
      </c>
      <c r="B606">
        <v>27.5</v>
      </c>
      <c r="C606">
        <v>1.6</v>
      </c>
    </row>
    <row r="607" spans="1:3" x14ac:dyDescent="0.3">
      <c r="A607">
        <v>1322</v>
      </c>
      <c r="B607">
        <v>14.5</v>
      </c>
      <c r="C607">
        <v>3.5</v>
      </c>
    </row>
    <row r="608" spans="1:3" x14ac:dyDescent="0.3">
      <c r="A608">
        <v>737</v>
      </c>
      <c r="B608">
        <v>26</v>
      </c>
      <c r="C608">
        <v>2</v>
      </c>
    </row>
    <row r="609" spans="1:3" x14ac:dyDescent="0.3">
      <c r="A609">
        <v>463</v>
      </c>
      <c r="B609">
        <v>25.5</v>
      </c>
      <c r="C609">
        <v>2.6</v>
      </c>
    </row>
    <row r="610" spans="1:3" x14ac:dyDescent="0.3">
      <c r="A610">
        <v>1344</v>
      </c>
      <c r="B610">
        <v>15</v>
      </c>
      <c r="C610">
        <v>2.7</v>
      </c>
    </row>
    <row r="611" spans="1:3" x14ac:dyDescent="0.3">
      <c r="A611">
        <v>1398</v>
      </c>
      <c r="B611">
        <v>11.6</v>
      </c>
      <c r="C611">
        <v>3.5</v>
      </c>
    </row>
    <row r="612" spans="1:3" x14ac:dyDescent="0.3">
      <c r="A612">
        <v>1408</v>
      </c>
      <c r="B612">
        <v>13.3</v>
      </c>
      <c r="C612">
        <v>3.5</v>
      </c>
    </row>
    <row r="613" spans="1:3" x14ac:dyDescent="0.3">
      <c r="A613">
        <v>1171</v>
      </c>
      <c r="B613">
        <v>18.7</v>
      </c>
      <c r="C613">
        <v>2.7</v>
      </c>
    </row>
    <row r="614" spans="1:3" x14ac:dyDescent="0.3">
      <c r="A614">
        <v>806</v>
      </c>
      <c r="B614">
        <v>29.5</v>
      </c>
      <c r="C614">
        <v>2.5</v>
      </c>
    </row>
    <row r="615" spans="1:3" x14ac:dyDescent="0.3">
      <c r="A615">
        <v>1257</v>
      </c>
      <c r="B615">
        <v>26.8</v>
      </c>
      <c r="C615">
        <v>2.9</v>
      </c>
    </row>
    <row r="616" spans="1:3" x14ac:dyDescent="0.3">
      <c r="A616">
        <v>921</v>
      </c>
      <c r="B616">
        <v>23.6</v>
      </c>
      <c r="C616">
        <v>3.3</v>
      </c>
    </row>
    <row r="617" spans="1:3" x14ac:dyDescent="0.3">
      <c r="A617">
        <v>1319</v>
      </c>
      <c r="B617">
        <v>13.3</v>
      </c>
      <c r="C617">
        <v>3.5</v>
      </c>
    </row>
    <row r="618" spans="1:3" x14ac:dyDescent="0.3">
      <c r="A618">
        <v>714</v>
      </c>
      <c r="B618">
        <v>25.4</v>
      </c>
      <c r="C618">
        <v>2.1</v>
      </c>
    </row>
    <row r="619" spans="1:3" x14ac:dyDescent="0.3">
      <c r="A619">
        <v>1009</v>
      </c>
      <c r="B619">
        <v>23.9</v>
      </c>
      <c r="C619">
        <v>2.2999999999999998</v>
      </c>
    </row>
    <row r="620" spans="1:3" x14ac:dyDescent="0.3">
      <c r="A620">
        <v>1078</v>
      </c>
      <c r="B620">
        <v>27.9</v>
      </c>
      <c r="C620">
        <v>2.2000000000000002</v>
      </c>
    </row>
    <row r="621" spans="1:3" x14ac:dyDescent="0.3">
      <c r="A621">
        <v>330</v>
      </c>
      <c r="B621">
        <v>33</v>
      </c>
      <c r="C621">
        <v>1.7</v>
      </c>
    </row>
    <row r="622" spans="1:3" x14ac:dyDescent="0.3">
      <c r="A622">
        <v>789</v>
      </c>
      <c r="B622">
        <v>27.2</v>
      </c>
      <c r="C622">
        <v>2.6</v>
      </c>
    </row>
    <row r="623" spans="1:3" x14ac:dyDescent="0.3">
      <c r="A623">
        <v>1028</v>
      </c>
      <c r="B623">
        <v>11</v>
      </c>
      <c r="C623">
        <v>3.5</v>
      </c>
    </row>
    <row r="624" spans="1:3" x14ac:dyDescent="0.3">
      <c r="A624">
        <v>1355</v>
      </c>
      <c r="B624">
        <v>11.2</v>
      </c>
      <c r="C624">
        <v>3.5</v>
      </c>
    </row>
    <row r="625" spans="1:3" x14ac:dyDescent="0.3">
      <c r="A625">
        <v>441</v>
      </c>
      <c r="B625">
        <v>35</v>
      </c>
      <c r="C625">
        <v>2.6</v>
      </c>
    </row>
    <row r="626" spans="1:3" x14ac:dyDescent="0.3">
      <c r="A626">
        <v>632</v>
      </c>
      <c r="B626">
        <v>26</v>
      </c>
      <c r="C626">
        <v>2.5</v>
      </c>
    </row>
    <row r="627" spans="1:3" x14ac:dyDescent="0.3">
      <c r="A627">
        <v>684</v>
      </c>
      <c r="B627">
        <v>26.8</v>
      </c>
      <c r="C627">
        <v>2</v>
      </c>
    </row>
    <row r="628" spans="1:3" x14ac:dyDescent="0.3">
      <c r="A628">
        <v>806</v>
      </c>
      <c r="B628">
        <v>26.3</v>
      </c>
      <c r="C628">
        <v>2.1</v>
      </c>
    </row>
    <row r="629" spans="1:3" x14ac:dyDescent="0.3">
      <c r="A629">
        <v>1240</v>
      </c>
      <c r="B629">
        <v>16.600000000000001</v>
      </c>
      <c r="C629">
        <v>2.7</v>
      </c>
    </row>
    <row r="630" spans="1:3" x14ac:dyDescent="0.3">
      <c r="A630">
        <v>935</v>
      </c>
      <c r="B630">
        <v>27.1</v>
      </c>
      <c r="C630">
        <v>1.8</v>
      </c>
    </row>
    <row r="631" spans="1:3" x14ac:dyDescent="0.3">
      <c r="A631">
        <v>807</v>
      </c>
      <c r="B631">
        <v>30</v>
      </c>
      <c r="C631">
        <v>2.2999999999999998</v>
      </c>
    </row>
    <row r="632" spans="1:3" x14ac:dyDescent="0.3">
      <c r="A632">
        <v>1287</v>
      </c>
      <c r="B632">
        <v>12.4</v>
      </c>
      <c r="C632">
        <v>3.5</v>
      </c>
    </row>
    <row r="633" spans="1:3" x14ac:dyDescent="0.3">
      <c r="A633">
        <v>1158</v>
      </c>
      <c r="B633">
        <v>29</v>
      </c>
      <c r="C633">
        <v>3.4</v>
      </c>
    </row>
    <row r="634" spans="1:3" x14ac:dyDescent="0.3">
      <c r="A634">
        <v>743</v>
      </c>
      <c r="B634">
        <v>25.3</v>
      </c>
      <c r="C634">
        <v>1.8</v>
      </c>
    </row>
    <row r="635" spans="1:3" x14ac:dyDescent="0.3">
      <c r="A635">
        <v>894</v>
      </c>
      <c r="B635">
        <v>23.2</v>
      </c>
      <c r="C635">
        <v>2.1</v>
      </c>
    </row>
    <row r="636" spans="1:3" x14ac:dyDescent="0.3">
      <c r="A636">
        <v>748</v>
      </c>
      <c r="B636">
        <v>26</v>
      </c>
      <c r="C636">
        <v>3.1</v>
      </c>
    </row>
    <row r="637" spans="1:3" x14ac:dyDescent="0.3">
      <c r="A637">
        <v>746</v>
      </c>
      <c r="B637">
        <v>31</v>
      </c>
      <c r="C637">
        <v>2.2000000000000002</v>
      </c>
    </row>
    <row r="638" spans="1:3" x14ac:dyDescent="0.3">
      <c r="A638">
        <v>759</v>
      </c>
      <c r="B638">
        <v>24.8</v>
      </c>
      <c r="C638">
        <v>2.7</v>
      </c>
    </row>
    <row r="639" spans="1:3" x14ac:dyDescent="0.3">
      <c r="A639">
        <v>847</v>
      </c>
      <c r="B639">
        <v>28.2</v>
      </c>
      <c r="C639">
        <v>3.1</v>
      </c>
    </row>
    <row r="640" spans="1:3" x14ac:dyDescent="0.3">
      <c r="A640">
        <v>1173</v>
      </c>
      <c r="B640">
        <v>10.3</v>
      </c>
      <c r="C640">
        <v>3.5</v>
      </c>
    </row>
    <row r="641" spans="1:3" x14ac:dyDescent="0.3">
      <c r="A641">
        <v>1076</v>
      </c>
      <c r="B641">
        <v>28.2</v>
      </c>
      <c r="C641">
        <v>2.9</v>
      </c>
    </row>
    <row r="642" spans="1:3" x14ac:dyDescent="0.3">
      <c r="A642">
        <v>881</v>
      </c>
      <c r="B642">
        <v>24.9</v>
      </c>
      <c r="C642">
        <v>2.4</v>
      </c>
    </row>
    <row r="643" spans="1:3" x14ac:dyDescent="0.3">
      <c r="A643">
        <v>933</v>
      </c>
      <c r="B643">
        <v>26.3</v>
      </c>
      <c r="C643">
        <v>2</v>
      </c>
    </row>
    <row r="644" spans="1:3" x14ac:dyDescent="0.3">
      <c r="A644">
        <v>810</v>
      </c>
      <c r="B644">
        <v>33.9</v>
      </c>
      <c r="C644">
        <v>2</v>
      </c>
    </row>
    <row r="645" spans="1:3" x14ac:dyDescent="0.3">
      <c r="A645">
        <v>479</v>
      </c>
      <c r="B645">
        <v>31.5</v>
      </c>
      <c r="C645">
        <v>2.6</v>
      </c>
    </row>
    <row r="646" spans="1:3" x14ac:dyDescent="0.3">
      <c r="A646">
        <v>661</v>
      </c>
      <c r="B646">
        <v>21.6</v>
      </c>
      <c r="C646">
        <v>3.6</v>
      </c>
    </row>
    <row r="647" spans="1:3" x14ac:dyDescent="0.3">
      <c r="A647">
        <v>1050</v>
      </c>
      <c r="B647">
        <v>25.3</v>
      </c>
      <c r="C647">
        <v>2.6</v>
      </c>
    </row>
    <row r="648" spans="1:3" x14ac:dyDescent="0.3">
      <c r="A648">
        <v>1675</v>
      </c>
      <c r="B648">
        <v>10.7</v>
      </c>
      <c r="C648">
        <v>3.5</v>
      </c>
    </row>
    <row r="649" spans="1:3" x14ac:dyDescent="0.3">
      <c r="A649">
        <v>350</v>
      </c>
      <c r="B649">
        <v>26.1</v>
      </c>
      <c r="C649">
        <v>3.2</v>
      </c>
    </row>
    <row r="650" spans="1:3" x14ac:dyDescent="0.3">
      <c r="A650">
        <v>1173</v>
      </c>
      <c r="B650">
        <v>21.8</v>
      </c>
      <c r="C650">
        <v>3</v>
      </c>
    </row>
    <row r="651" spans="1:3" x14ac:dyDescent="0.3">
      <c r="A651">
        <v>1515</v>
      </c>
      <c r="B651">
        <v>11.1</v>
      </c>
      <c r="C651">
        <v>3.5</v>
      </c>
    </row>
    <row r="652" spans="1:3" x14ac:dyDescent="0.3">
      <c r="A652">
        <v>303</v>
      </c>
      <c r="B652">
        <v>25.3</v>
      </c>
      <c r="C652">
        <v>2.2999999999999998</v>
      </c>
    </row>
    <row r="653" spans="1:3" x14ac:dyDescent="0.3">
      <c r="A653">
        <v>978</v>
      </c>
      <c r="B653">
        <v>32.200000000000003</v>
      </c>
      <c r="C653">
        <v>2.6</v>
      </c>
    </row>
    <row r="654" spans="1:3" x14ac:dyDescent="0.3">
      <c r="A654">
        <v>753</v>
      </c>
      <c r="B654">
        <v>28.1</v>
      </c>
      <c r="C654">
        <v>2.4</v>
      </c>
    </row>
    <row r="655" spans="1:3" x14ac:dyDescent="0.3">
      <c r="A655">
        <v>948</v>
      </c>
      <c r="B655">
        <v>33</v>
      </c>
      <c r="C655">
        <v>2.1</v>
      </c>
    </row>
    <row r="656" spans="1:3" x14ac:dyDescent="0.3">
      <c r="A656">
        <v>1151</v>
      </c>
      <c r="B656">
        <v>21.3</v>
      </c>
      <c r="C656">
        <v>3.2</v>
      </c>
    </row>
    <row r="657" spans="1:3" x14ac:dyDescent="0.3">
      <c r="A657">
        <v>938</v>
      </c>
      <c r="B657">
        <v>34</v>
      </c>
      <c r="C657">
        <v>2.2999999999999998</v>
      </c>
    </row>
    <row r="658" spans="1:3" x14ac:dyDescent="0.3">
      <c r="A658">
        <v>847</v>
      </c>
      <c r="B658">
        <v>31.7</v>
      </c>
      <c r="C658">
        <v>1.8</v>
      </c>
    </row>
    <row r="659" spans="1:3" x14ac:dyDescent="0.3">
      <c r="A659">
        <v>1081</v>
      </c>
      <c r="B659">
        <v>29</v>
      </c>
      <c r="C659">
        <v>3</v>
      </c>
    </row>
    <row r="660" spans="1:3" x14ac:dyDescent="0.3">
      <c r="A660">
        <v>502</v>
      </c>
      <c r="B660">
        <v>29.5</v>
      </c>
      <c r="C660">
        <v>2.5</v>
      </c>
    </row>
    <row r="661" spans="1:3" x14ac:dyDescent="0.3">
      <c r="A661">
        <v>904</v>
      </c>
      <c r="B661">
        <v>24.4</v>
      </c>
      <c r="C661">
        <v>2.8</v>
      </c>
    </row>
    <row r="662" spans="1:3" x14ac:dyDescent="0.3">
      <c r="A662">
        <v>749</v>
      </c>
      <c r="B662">
        <v>32.799999999999997</v>
      </c>
      <c r="C662">
        <v>2.5</v>
      </c>
    </row>
    <row r="663" spans="1:3" x14ac:dyDescent="0.3">
      <c r="A663">
        <v>856</v>
      </c>
      <c r="B663">
        <v>20.9</v>
      </c>
      <c r="C663">
        <v>2.6</v>
      </c>
    </row>
    <row r="664" spans="1:3" x14ac:dyDescent="0.3">
      <c r="A664">
        <v>789</v>
      </c>
      <c r="B664">
        <v>25.2</v>
      </c>
      <c r="C664">
        <v>3.6</v>
      </c>
    </row>
    <row r="665" spans="1:3" x14ac:dyDescent="0.3">
      <c r="A665">
        <v>1184</v>
      </c>
      <c r="B665">
        <v>19.2</v>
      </c>
      <c r="C665">
        <v>2.7</v>
      </c>
    </row>
    <row r="666" spans="1:3" x14ac:dyDescent="0.3">
      <c r="A666">
        <v>422</v>
      </c>
      <c r="B666">
        <v>33.299999999999997</v>
      </c>
      <c r="C666">
        <v>2.1</v>
      </c>
    </row>
    <row r="667" spans="1:3" x14ac:dyDescent="0.3">
      <c r="A667">
        <v>937</v>
      </c>
      <c r="B667">
        <v>29.6</v>
      </c>
      <c r="C667">
        <v>3</v>
      </c>
    </row>
    <row r="668" spans="1:3" x14ac:dyDescent="0.3">
      <c r="A668">
        <v>837</v>
      </c>
      <c r="B668">
        <v>32</v>
      </c>
      <c r="C668">
        <v>1.5</v>
      </c>
    </row>
    <row r="669" spans="1:3" x14ac:dyDescent="0.3">
      <c r="A669">
        <v>606</v>
      </c>
      <c r="B669">
        <v>27.1</v>
      </c>
      <c r="C669">
        <v>1.7</v>
      </c>
    </row>
    <row r="670" spans="1:3" x14ac:dyDescent="0.3">
      <c r="A670">
        <v>1410</v>
      </c>
      <c r="B670">
        <v>10.1</v>
      </c>
      <c r="C670">
        <v>3.5</v>
      </c>
    </row>
    <row r="671" spans="1:3" x14ac:dyDescent="0.3">
      <c r="A671">
        <v>1320</v>
      </c>
      <c r="B671">
        <v>12.4</v>
      </c>
      <c r="C671">
        <v>3.5</v>
      </c>
    </row>
    <row r="672" spans="1:3" x14ac:dyDescent="0.3">
      <c r="A672">
        <v>887</v>
      </c>
      <c r="B672">
        <v>30.1</v>
      </c>
      <c r="C672">
        <v>2.2999999999999998</v>
      </c>
    </row>
    <row r="673" spans="1:3" x14ac:dyDescent="0.3">
      <c r="A673">
        <v>987</v>
      </c>
      <c r="B673">
        <v>22.4</v>
      </c>
      <c r="C673">
        <v>2.7</v>
      </c>
    </row>
    <row r="674" spans="1:3" x14ac:dyDescent="0.3">
      <c r="A674">
        <v>1086</v>
      </c>
      <c r="B674">
        <v>21.2</v>
      </c>
      <c r="C674">
        <v>2.9</v>
      </c>
    </row>
    <row r="675" spans="1:3" x14ac:dyDescent="0.3">
      <c r="A675">
        <v>1248</v>
      </c>
      <c r="B675">
        <v>12.9</v>
      </c>
      <c r="C675">
        <v>3.5</v>
      </c>
    </row>
    <row r="676" spans="1:3" x14ac:dyDescent="0.3">
      <c r="A676">
        <v>640</v>
      </c>
      <c r="B676">
        <v>32.6</v>
      </c>
      <c r="C676">
        <v>1.6</v>
      </c>
    </row>
    <row r="677" spans="1:3" x14ac:dyDescent="0.3">
      <c r="A677">
        <v>719</v>
      </c>
      <c r="B677">
        <v>34.9</v>
      </c>
      <c r="C677">
        <v>2.5</v>
      </c>
    </row>
    <row r="678" spans="1:3" x14ac:dyDescent="0.3">
      <c r="A678">
        <v>875</v>
      </c>
      <c r="B678">
        <v>27.6</v>
      </c>
      <c r="C678">
        <v>3.3</v>
      </c>
    </row>
    <row r="679" spans="1:3" x14ac:dyDescent="0.3">
      <c r="A679">
        <v>762</v>
      </c>
      <c r="B679">
        <v>32.9</v>
      </c>
      <c r="C679">
        <v>1.7</v>
      </c>
    </row>
    <row r="680" spans="1:3" x14ac:dyDescent="0.3">
      <c r="A680">
        <v>688</v>
      </c>
      <c r="B680">
        <v>26.2</v>
      </c>
      <c r="C680">
        <v>3.1</v>
      </c>
    </row>
    <row r="681" spans="1:3" x14ac:dyDescent="0.3">
      <c r="A681">
        <v>983</v>
      </c>
      <c r="B681">
        <v>34.9</v>
      </c>
      <c r="C681">
        <v>2.5</v>
      </c>
    </row>
    <row r="682" spans="1:3" x14ac:dyDescent="0.3">
      <c r="A682">
        <v>1172</v>
      </c>
      <c r="B682">
        <v>26.4</v>
      </c>
      <c r="C682">
        <v>3.1</v>
      </c>
    </row>
    <row r="683" spans="1:3" x14ac:dyDescent="0.3">
      <c r="A683">
        <v>926</v>
      </c>
      <c r="B683">
        <v>28.6</v>
      </c>
      <c r="C683">
        <v>2.5</v>
      </c>
    </row>
    <row r="684" spans="1:3" x14ac:dyDescent="0.3">
      <c r="A684">
        <v>634</v>
      </c>
      <c r="B684">
        <v>34.5</v>
      </c>
      <c r="C684">
        <v>2.2999999999999998</v>
      </c>
    </row>
    <row r="685" spans="1:3" x14ac:dyDescent="0.3">
      <c r="A685">
        <v>915</v>
      </c>
      <c r="B685">
        <v>29.3</v>
      </c>
      <c r="C685">
        <v>2.4</v>
      </c>
    </row>
    <row r="686" spans="1:3" x14ac:dyDescent="0.3">
      <c r="A686">
        <v>859</v>
      </c>
      <c r="B686">
        <v>28.8</v>
      </c>
      <c r="C686">
        <v>1.9</v>
      </c>
    </row>
    <row r="687" spans="1:3" x14ac:dyDescent="0.3">
      <c r="A687">
        <v>766</v>
      </c>
      <c r="B687">
        <v>25.8</v>
      </c>
      <c r="C687">
        <v>1.8</v>
      </c>
    </row>
    <row r="688" spans="1:3" x14ac:dyDescent="0.3">
      <c r="A688">
        <v>802</v>
      </c>
      <c r="B688">
        <v>21.7</v>
      </c>
      <c r="C688">
        <v>2.9</v>
      </c>
    </row>
    <row r="689" spans="1:3" x14ac:dyDescent="0.3">
      <c r="A689">
        <v>1229</v>
      </c>
      <c r="B689">
        <v>20.6</v>
      </c>
      <c r="C689">
        <v>2.2000000000000002</v>
      </c>
    </row>
    <row r="690" spans="1:3" x14ac:dyDescent="0.3">
      <c r="A690">
        <v>826</v>
      </c>
      <c r="B690">
        <v>26.1</v>
      </c>
      <c r="C690">
        <v>2.6</v>
      </c>
    </row>
    <row r="691" spans="1:3" x14ac:dyDescent="0.3">
      <c r="A691">
        <v>972</v>
      </c>
      <c r="B691">
        <v>21.8</v>
      </c>
      <c r="C691">
        <v>2.6</v>
      </c>
    </row>
    <row r="692" spans="1:3" x14ac:dyDescent="0.3">
      <c r="A692">
        <v>983</v>
      </c>
      <c r="B692">
        <v>23.4</v>
      </c>
      <c r="C692">
        <v>2.4</v>
      </c>
    </row>
    <row r="693" spans="1:3" x14ac:dyDescent="0.3">
      <c r="A693">
        <v>796</v>
      </c>
      <c r="B693">
        <v>25.4</v>
      </c>
      <c r="C693">
        <v>2.8</v>
      </c>
    </row>
    <row r="694" spans="1:3" x14ac:dyDescent="0.3">
      <c r="A694">
        <v>1225</v>
      </c>
      <c r="B694">
        <v>13.6</v>
      </c>
      <c r="C694">
        <v>3.5</v>
      </c>
    </row>
    <row r="695" spans="1:3" x14ac:dyDescent="0.3">
      <c r="A695">
        <v>954</v>
      </c>
      <c r="B695">
        <v>22.1</v>
      </c>
      <c r="C695">
        <v>2.5</v>
      </c>
    </row>
    <row r="696" spans="1:3" x14ac:dyDescent="0.3">
      <c r="A696">
        <v>909</v>
      </c>
      <c r="B696">
        <v>18.399999999999999</v>
      </c>
      <c r="C696">
        <v>2.7</v>
      </c>
    </row>
    <row r="697" spans="1:3" x14ac:dyDescent="0.3">
      <c r="A697">
        <v>798</v>
      </c>
      <c r="B697">
        <v>32</v>
      </c>
      <c r="C697">
        <v>2.1</v>
      </c>
    </row>
    <row r="698" spans="1:3" x14ac:dyDescent="0.3">
      <c r="A698">
        <v>752</v>
      </c>
      <c r="B698">
        <v>25.6</v>
      </c>
      <c r="C698">
        <v>2.6</v>
      </c>
    </row>
    <row r="699" spans="1:3" x14ac:dyDescent="0.3">
      <c r="A699">
        <v>1024</v>
      </c>
      <c r="B699">
        <v>29</v>
      </c>
      <c r="C699">
        <v>2.2000000000000002</v>
      </c>
    </row>
    <row r="700" spans="1:3" x14ac:dyDescent="0.3">
      <c r="A700">
        <v>988</v>
      </c>
      <c r="B700">
        <v>21.1</v>
      </c>
      <c r="C700">
        <v>2.5</v>
      </c>
    </row>
    <row r="701" spans="1:3" x14ac:dyDescent="0.3">
      <c r="A701">
        <v>674</v>
      </c>
      <c r="B701">
        <v>26.8</v>
      </c>
      <c r="C701">
        <v>2</v>
      </c>
    </row>
    <row r="702" spans="1:3" x14ac:dyDescent="0.3">
      <c r="A702">
        <v>821</v>
      </c>
      <c r="B702">
        <v>24.3</v>
      </c>
      <c r="C702">
        <v>2.1</v>
      </c>
    </row>
    <row r="703" spans="1:3" x14ac:dyDescent="0.3">
      <c r="A703">
        <v>720</v>
      </c>
      <c r="B703">
        <v>26.3</v>
      </c>
      <c r="C703">
        <v>2.4</v>
      </c>
    </row>
    <row r="704" spans="1:3" x14ac:dyDescent="0.3">
      <c r="A704">
        <v>679</v>
      </c>
      <c r="B704">
        <v>30.7</v>
      </c>
      <c r="C704">
        <v>2.2000000000000002</v>
      </c>
    </row>
    <row r="705" spans="1:3" x14ac:dyDescent="0.3">
      <c r="A705">
        <v>1144</v>
      </c>
      <c r="B705">
        <v>29</v>
      </c>
      <c r="C705">
        <v>2.2000000000000002</v>
      </c>
    </row>
    <row r="706" spans="1:3" x14ac:dyDescent="0.3">
      <c r="A706">
        <v>1188</v>
      </c>
      <c r="B706">
        <v>22.8</v>
      </c>
      <c r="C706">
        <v>2.9</v>
      </c>
    </row>
    <row r="707" spans="1:3" x14ac:dyDescent="0.3">
      <c r="A707">
        <v>475</v>
      </c>
      <c r="B707">
        <v>26.7</v>
      </c>
      <c r="C707">
        <v>2.2000000000000002</v>
      </c>
    </row>
    <row r="708" spans="1:3" x14ac:dyDescent="0.3">
      <c r="A708">
        <v>870</v>
      </c>
      <c r="B708">
        <v>23.4</v>
      </c>
      <c r="C708">
        <v>3.6</v>
      </c>
    </row>
    <row r="709" spans="1:3" x14ac:dyDescent="0.3">
      <c r="A709">
        <v>693</v>
      </c>
      <c r="B709">
        <v>31.1</v>
      </c>
      <c r="C709">
        <v>1.5</v>
      </c>
    </row>
    <row r="710" spans="1:3" x14ac:dyDescent="0.3">
      <c r="A710">
        <v>1013</v>
      </c>
      <c r="B710">
        <v>25.8</v>
      </c>
      <c r="C710">
        <v>2.1</v>
      </c>
    </row>
    <row r="711" spans="1:3" x14ac:dyDescent="0.3">
      <c r="A711">
        <v>749</v>
      </c>
      <c r="B711">
        <v>26.6</v>
      </c>
      <c r="C711">
        <v>1.7</v>
      </c>
    </row>
    <row r="712" spans="1:3" x14ac:dyDescent="0.3">
      <c r="A712">
        <v>1216</v>
      </c>
      <c r="B712">
        <v>21.2</v>
      </c>
      <c r="C712">
        <v>2.2999999999999998</v>
      </c>
    </row>
    <row r="713" spans="1:3" x14ac:dyDescent="0.3">
      <c r="A713">
        <v>1116</v>
      </c>
      <c r="B713">
        <v>15.1</v>
      </c>
      <c r="C713">
        <v>2.7</v>
      </c>
    </row>
    <row r="714" spans="1:3" x14ac:dyDescent="0.3">
      <c r="A714">
        <v>1766</v>
      </c>
      <c r="B714">
        <v>10.1</v>
      </c>
      <c r="C714">
        <v>3.5</v>
      </c>
    </row>
    <row r="715" spans="1:3" x14ac:dyDescent="0.3">
      <c r="A715">
        <v>1025</v>
      </c>
      <c r="B715">
        <v>28.8</v>
      </c>
      <c r="C715">
        <v>2.2999999999999998</v>
      </c>
    </row>
    <row r="716" spans="1:3" x14ac:dyDescent="0.3">
      <c r="A716">
        <v>1060</v>
      </c>
      <c r="B716">
        <v>20.5</v>
      </c>
      <c r="C716">
        <v>3.1</v>
      </c>
    </row>
    <row r="717" spans="1:3" x14ac:dyDescent="0.3">
      <c r="A717">
        <v>777</v>
      </c>
      <c r="B717">
        <v>27.3</v>
      </c>
      <c r="C717">
        <v>2.8</v>
      </c>
    </row>
    <row r="718" spans="1:3" x14ac:dyDescent="0.3">
      <c r="A718">
        <v>626</v>
      </c>
      <c r="B718">
        <v>33.700000000000003</v>
      </c>
      <c r="C718">
        <v>2.7</v>
      </c>
    </row>
    <row r="719" spans="1:3" x14ac:dyDescent="0.3">
      <c r="A719">
        <v>394</v>
      </c>
      <c r="B719">
        <v>26</v>
      </c>
      <c r="C719">
        <v>1.8</v>
      </c>
    </row>
    <row r="720" spans="1:3" x14ac:dyDescent="0.3">
      <c r="A720">
        <v>950</v>
      </c>
      <c r="B720">
        <v>24.4</v>
      </c>
      <c r="C720">
        <v>2.5</v>
      </c>
    </row>
    <row r="721" spans="1:3" x14ac:dyDescent="0.3">
      <c r="A721">
        <v>1188</v>
      </c>
      <c r="B721">
        <v>19.8</v>
      </c>
      <c r="C721">
        <v>2.7</v>
      </c>
    </row>
    <row r="722" spans="1:3" x14ac:dyDescent="0.3">
      <c r="A722">
        <v>942</v>
      </c>
      <c r="B722">
        <v>28.3</v>
      </c>
      <c r="C722">
        <v>3.7</v>
      </c>
    </row>
    <row r="723" spans="1:3" x14ac:dyDescent="0.3">
      <c r="A723">
        <v>1025</v>
      </c>
      <c r="B723">
        <v>24.9</v>
      </c>
      <c r="C723">
        <v>3.4</v>
      </c>
    </row>
    <row r="724" spans="1:3" x14ac:dyDescent="0.3">
      <c r="A724">
        <v>966</v>
      </c>
      <c r="B724">
        <v>32.6</v>
      </c>
      <c r="C724">
        <v>2.1</v>
      </c>
    </row>
    <row r="725" spans="1:3" x14ac:dyDescent="0.3">
      <c r="A725">
        <v>868</v>
      </c>
      <c r="B725">
        <v>28.3</v>
      </c>
      <c r="C725">
        <v>2.9</v>
      </c>
    </row>
    <row r="726" spans="1:3" x14ac:dyDescent="0.3">
      <c r="A726">
        <v>1091</v>
      </c>
      <c r="B726">
        <v>23.5</v>
      </c>
      <c r="C726">
        <v>3.4</v>
      </c>
    </row>
    <row r="727" spans="1:3" x14ac:dyDescent="0.3">
      <c r="A727">
        <v>581</v>
      </c>
      <c r="B727">
        <v>33.9</v>
      </c>
      <c r="C727">
        <v>2.1</v>
      </c>
    </row>
    <row r="728" spans="1:3" x14ac:dyDescent="0.3">
      <c r="A728">
        <v>929</v>
      </c>
      <c r="B728">
        <v>24.7</v>
      </c>
      <c r="C728">
        <v>2.4</v>
      </c>
    </row>
    <row r="729" spans="1:3" x14ac:dyDescent="0.3">
      <c r="A729">
        <v>408</v>
      </c>
      <c r="B729">
        <v>25.3</v>
      </c>
      <c r="C729">
        <v>3.4</v>
      </c>
    </row>
    <row r="730" spans="1:3" x14ac:dyDescent="0.3">
      <c r="A730">
        <v>1634</v>
      </c>
      <c r="B730">
        <v>15</v>
      </c>
      <c r="C730">
        <v>3.5</v>
      </c>
    </row>
    <row r="731" spans="1:3" x14ac:dyDescent="0.3">
      <c r="A731">
        <v>423</v>
      </c>
      <c r="B731">
        <v>28.4</v>
      </c>
      <c r="C731">
        <v>2.9</v>
      </c>
    </row>
    <row r="732" spans="1:3" x14ac:dyDescent="0.3">
      <c r="A732">
        <v>821</v>
      </c>
      <c r="B732">
        <v>28.6</v>
      </c>
      <c r="C732">
        <v>1.7</v>
      </c>
    </row>
    <row r="733" spans="1:3" x14ac:dyDescent="0.3">
      <c r="A733">
        <v>849</v>
      </c>
      <c r="B733">
        <v>25.1</v>
      </c>
      <c r="C733">
        <v>2.1</v>
      </c>
    </row>
    <row r="734" spans="1:3" x14ac:dyDescent="0.3">
      <c r="A734">
        <v>906</v>
      </c>
      <c r="B734">
        <v>18.100000000000001</v>
      </c>
      <c r="C734">
        <v>2.7</v>
      </c>
    </row>
    <row r="735" spans="1:3" x14ac:dyDescent="0.3">
      <c r="A735">
        <v>775</v>
      </c>
      <c r="B735">
        <v>27</v>
      </c>
      <c r="C735">
        <v>2.7</v>
      </c>
    </row>
    <row r="736" spans="1:3" x14ac:dyDescent="0.3">
      <c r="A736">
        <v>954</v>
      </c>
      <c r="B736">
        <v>26.5</v>
      </c>
      <c r="C736">
        <v>3.5</v>
      </c>
    </row>
    <row r="737" spans="1:3" x14ac:dyDescent="0.3">
      <c r="A737">
        <v>1276</v>
      </c>
      <c r="B737">
        <v>19.8</v>
      </c>
      <c r="C737">
        <v>2.7</v>
      </c>
    </row>
    <row r="738" spans="1:3" x14ac:dyDescent="0.3">
      <c r="A738">
        <v>1598</v>
      </c>
      <c r="B738">
        <v>14.3</v>
      </c>
      <c r="C738">
        <v>3.5</v>
      </c>
    </row>
    <row r="739" spans="1:3" x14ac:dyDescent="0.3">
      <c r="A739">
        <v>1249</v>
      </c>
      <c r="B739">
        <v>24.5</v>
      </c>
      <c r="C739">
        <v>2.2000000000000002</v>
      </c>
    </row>
    <row r="740" spans="1:3" x14ac:dyDescent="0.3">
      <c r="A740">
        <v>1573</v>
      </c>
      <c r="B740">
        <v>10.3</v>
      </c>
      <c r="C740">
        <v>3.5</v>
      </c>
    </row>
    <row r="741" spans="1:3" x14ac:dyDescent="0.3">
      <c r="A741">
        <v>714</v>
      </c>
      <c r="B741">
        <v>24.8</v>
      </c>
      <c r="C741">
        <v>3.5</v>
      </c>
    </row>
    <row r="742" spans="1:3" x14ac:dyDescent="0.3">
      <c r="A742">
        <v>938</v>
      </c>
      <c r="B742">
        <v>31.9</v>
      </c>
      <c r="C742">
        <v>2.1</v>
      </c>
    </row>
    <row r="743" spans="1:3" x14ac:dyDescent="0.3">
      <c r="A743">
        <v>733</v>
      </c>
      <c r="B743">
        <v>31.1</v>
      </c>
      <c r="C743">
        <v>2</v>
      </c>
    </row>
    <row r="744" spans="1:3" x14ac:dyDescent="0.3">
      <c r="A744">
        <v>319</v>
      </c>
      <c r="B744">
        <v>30.4</v>
      </c>
      <c r="C744">
        <v>1.7</v>
      </c>
    </row>
    <row r="745" spans="1:3" x14ac:dyDescent="0.3">
      <c r="A745">
        <v>952</v>
      </c>
      <c r="B745">
        <v>24.7</v>
      </c>
      <c r="C745">
        <v>3.2</v>
      </c>
    </row>
    <row r="746" spans="1:3" x14ac:dyDescent="0.3">
      <c r="A746">
        <v>916</v>
      </c>
      <c r="B746">
        <v>27.9</v>
      </c>
      <c r="C746">
        <v>2.6</v>
      </c>
    </row>
    <row r="747" spans="1:3" x14ac:dyDescent="0.3">
      <c r="A747">
        <v>1006</v>
      </c>
      <c r="B747">
        <v>27.8</v>
      </c>
      <c r="C747">
        <v>2</v>
      </c>
    </row>
    <row r="748" spans="1:3" x14ac:dyDescent="0.3">
      <c r="A748">
        <v>951</v>
      </c>
      <c r="B748">
        <v>25</v>
      </c>
      <c r="C748">
        <v>2.4</v>
      </c>
    </row>
    <row r="749" spans="1:3" x14ac:dyDescent="0.3">
      <c r="A749">
        <v>1148</v>
      </c>
      <c r="B749">
        <v>21.6</v>
      </c>
      <c r="C749">
        <v>2.9</v>
      </c>
    </row>
    <row r="750" spans="1:3" x14ac:dyDescent="0.3">
      <c r="A750">
        <v>537</v>
      </c>
      <c r="B750">
        <v>28.4</v>
      </c>
      <c r="C750">
        <v>2.5</v>
      </c>
    </row>
    <row r="751" spans="1:3" x14ac:dyDescent="0.3">
      <c r="A751">
        <v>968</v>
      </c>
      <c r="B751">
        <v>28.2</v>
      </c>
      <c r="C751">
        <v>1.5</v>
      </c>
    </row>
    <row r="752" spans="1:3" x14ac:dyDescent="0.3">
      <c r="A752">
        <v>643</v>
      </c>
      <c r="B752">
        <v>30.9</v>
      </c>
      <c r="C752">
        <v>2.2999999999999998</v>
      </c>
    </row>
    <row r="753" spans="1:3" x14ac:dyDescent="0.3">
      <c r="A753">
        <v>986</v>
      </c>
      <c r="B753">
        <v>25.7</v>
      </c>
      <c r="C753">
        <v>2.2000000000000002</v>
      </c>
    </row>
    <row r="754" spans="1:3" x14ac:dyDescent="0.3">
      <c r="A754">
        <v>1024</v>
      </c>
      <c r="B754">
        <v>28.3</v>
      </c>
      <c r="C754">
        <v>2.5</v>
      </c>
    </row>
    <row r="755" spans="1:3" x14ac:dyDescent="0.3">
      <c r="A755">
        <v>985</v>
      </c>
      <c r="B755">
        <v>17.8</v>
      </c>
      <c r="C755">
        <v>2.7</v>
      </c>
    </row>
    <row r="756" spans="1:3" x14ac:dyDescent="0.3">
      <c r="A756">
        <v>380</v>
      </c>
      <c r="B756">
        <v>31.7</v>
      </c>
      <c r="C756">
        <v>2</v>
      </c>
    </row>
    <row r="757" spans="1:3" x14ac:dyDescent="0.3">
      <c r="A757">
        <v>468</v>
      </c>
      <c r="B757">
        <v>27</v>
      </c>
      <c r="C757">
        <v>2.4</v>
      </c>
    </row>
    <row r="758" spans="1:3" x14ac:dyDescent="0.3">
      <c r="A758">
        <v>660</v>
      </c>
      <c r="B758">
        <v>27.9</v>
      </c>
      <c r="C758">
        <v>2.4</v>
      </c>
    </row>
    <row r="759" spans="1:3" x14ac:dyDescent="0.3">
      <c r="A759">
        <v>741</v>
      </c>
      <c r="B759">
        <v>24.7</v>
      </c>
      <c r="C759">
        <v>3.1</v>
      </c>
    </row>
    <row r="760" spans="1:3" x14ac:dyDescent="0.3">
      <c r="A760">
        <v>695</v>
      </c>
      <c r="B760">
        <v>29.6</v>
      </c>
      <c r="C760">
        <v>2.9</v>
      </c>
    </row>
    <row r="761" spans="1:3" x14ac:dyDescent="0.3">
      <c r="A761">
        <v>1159</v>
      </c>
      <c r="B761">
        <v>13.8</v>
      </c>
      <c r="C761">
        <v>3.5</v>
      </c>
    </row>
    <row r="762" spans="1:3" x14ac:dyDescent="0.3">
      <c r="A762">
        <v>709</v>
      </c>
      <c r="B762">
        <v>34.700000000000003</v>
      </c>
      <c r="C762">
        <v>2</v>
      </c>
    </row>
    <row r="763" spans="1:3" x14ac:dyDescent="0.3">
      <c r="A763">
        <v>695</v>
      </c>
      <c r="B763">
        <v>32.5</v>
      </c>
      <c r="C763">
        <v>1.8</v>
      </c>
    </row>
    <row r="764" spans="1:3" x14ac:dyDescent="0.3">
      <c r="A764">
        <v>1082</v>
      </c>
      <c r="B764">
        <v>21.8</v>
      </c>
      <c r="C764">
        <v>3.4</v>
      </c>
    </row>
    <row r="765" spans="1:3" x14ac:dyDescent="0.3">
      <c r="A765">
        <v>857</v>
      </c>
      <c r="B765">
        <v>25.6</v>
      </c>
      <c r="C765">
        <v>2</v>
      </c>
    </row>
    <row r="766" spans="1:3" x14ac:dyDescent="0.3">
      <c r="A766">
        <v>877</v>
      </c>
      <c r="B766">
        <v>30.8</v>
      </c>
      <c r="C766">
        <v>2.1</v>
      </c>
    </row>
    <row r="767" spans="1:3" x14ac:dyDescent="0.3">
      <c r="A767">
        <v>559</v>
      </c>
      <c r="B767">
        <v>23.6</v>
      </c>
      <c r="C767">
        <v>2.9</v>
      </c>
    </row>
    <row r="768" spans="1:3" x14ac:dyDescent="0.3">
      <c r="A768">
        <v>982</v>
      </c>
      <c r="B768">
        <v>22.8</v>
      </c>
      <c r="C768">
        <v>2.8</v>
      </c>
    </row>
    <row r="769" spans="1:3" x14ac:dyDescent="0.3">
      <c r="A769">
        <v>841</v>
      </c>
      <c r="B769">
        <v>33.1</v>
      </c>
      <c r="C769">
        <v>1.8</v>
      </c>
    </row>
    <row r="770" spans="1:3" x14ac:dyDescent="0.3">
      <c r="A770">
        <v>445</v>
      </c>
      <c r="B770">
        <v>23.7</v>
      </c>
      <c r="C770">
        <v>2.2000000000000002</v>
      </c>
    </row>
    <row r="771" spans="1:3" x14ac:dyDescent="0.3">
      <c r="A771">
        <v>1082</v>
      </c>
      <c r="B771">
        <v>16.600000000000001</v>
      </c>
      <c r="C771">
        <v>2.7</v>
      </c>
    </row>
    <row r="772" spans="1:3" x14ac:dyDescent="0.3">
      <c r="A772">
        <v>585</v>
      </c>
      <c r="B772">
        <v>33.5</v>
      </c>
      <c r="C772">
        <v>1.6</v>
      </c>
    </row>
    <row r="773" spans="1:3" x14ac:dyDescent="0.3">
      <c r="A773">
        <v>1032</v>
      </c>
      <c r="B773">
        <v>33.5</v>
      </c>
      <c r="C773">
        <v>2.4</v>
      </c>
    </row>
    <row r="774" spans="1:3" x14ac:dyDescent="0.3">
      <c r="A774">
        <v>977</v>
      </c>
      <c r="B774">
        <v>28.6</v>
      </c>
      <c r="C774">
        <v>1.8</v>
      </c>
    </row>
    <row r="775" spans="1:3" x14ac:dyDescent="0.3">
      <c r="A775">
        <v>668</v>
      </c>
      <c r="B775">
        <v>28.3</v>
      </c>
      <c r="C775">
        <v>2.1</v>
      </c>
    </row>
    <row r="776" spans="1:3" x14ac:dyDescent="0.3">
      <c r="A776">
        <v>1378</v>
      </c>
      <c r="B776">
        <v>14.3</v>
      </c>
      <c r="C776">
        <v>3.5</v>
      </c>
    </row>
    <row r="777" spans="1:3" x14ac:dyDescent="0.3">
      <c r="A777">
        <v>807</v>
      </c>
      <c r="B777">
        <v>24.2</v>
      </c>
      <c r="C777">
        <v>3.4</v>
      </c>
    </row>
    <row r="778" spans="1:3" x14ac:dyDescent="0.3">
      <c r="A778">
        <v>924</v>
      </c>
      <c r="B778">
        <v>20.7</v>
      </c>
      <c r="C778">
        <v>2.2999999999999998</v>
      </c>
    </row>
    <row r="779" spans="1:3" x14ac:dyDescent="0.3">
      <c r="A779">
        <v>1092</v>
      </c>
      <c r="B779">
        <v>15</v>
      </c>
      <c r="C779">
        <v>2.7</v>
      </c>
    </row>
    <row r="780" spans="1:3" x14ac:dyDescent="0.3">
      <c r="A780">
        <v>742</v>
      </c>
      <c r="B780">
        <v>30.2</v>
      </c>
      <c r="C780">
        <v>2.2999999999999998</v>
      </c>
    </row>
    <row r="781" spans="1:3" x14ac:dyDescent="0.3">
      <c r="A781">
        <v>1372</v>
      </c>
      <c r="B781">
        <v>11.7</v>
      </c>
      <c r="C781">
        <v>3.5</v>
      </c>
    </row>
    <row r="782" spans="1:3" x14ac:dyDescent="0.3">
      <c r="A782">
        <v>829</v>
      </c>
      <c r="B782">
        <v>35</v>
      </c>
      <c r="C782">
        <v>1.9</v>
      </c>
    </row>
    <row r="783" spans="1:3" x14ac:dyDescent="0.3">
      <c r="A783">
        <v>1046</v>
      </c>
      <c r="B783">
        <v>32.700000000000003</v>
      </c>
      <c r="C783">
        <v>1.7</v>
      </c>
    </row>
    <row r="784" spans="1:3" x14ac:dyDescent="0.3">
      <c r="A784">
        <v>672</v>
      </c>
      <c r="B784">
        <v>32.6</v>
      </c>
      <c r="C784">
        <v>2</v>
      </c>
    </row>
    <row r="785" spans="1:3" x14ac:dyDescent="0.3">
      <c r="A785">
        <v>1015</v>
      </c>
      <c r="B785">
        <v>29.6</v>
      </c>
      <c r="C785">
        <v>2</v>
      </c>
    </row>
    <row r="786" spans="1:3" x14ac:dyDescent="0.3">
      <c r="A786">
        <v>1536</v>
      </c>
      <c r="B786">
        <v>14.4</v>
      </c>
      <c r="C786">
        <v>3.5</v>
      </c>
    </row>
    <row r="787" spans="1:3" x14ac:dyDescent="0.3">
      <c r="A787">
        <v>1012</v>
      </c>
      <c r="B787">
        <v>23.2</v>
      </c>
      <c r="C787">
        <v>3.4</v>
      </c>
    </row>
    <row r="788" spans="1:3" x14ac:dyDescent="0.3">
      <c r="A788">
        <v>965</v>
      </c>
      <c r="B788">
        <v>26.7</v>
      </c>
      <c r="C788">
        <v>2.1</v>
      </c>
    </row>
    <row r="789" spans="1:3" x14ac:dyDescent="0.3">
      <c r="A789">
        <v>436</v>
      </c>
      <c r="B789">
        <v>27.5</v>
      </c>
      <c r="C789">
        <v>2.2000000000000002</v>
      </c>
    </row>
    <row r="790" spans="1:3" x14ac:dyDescent="0.3">
      <c r="A790">
        <v>1294</v>
      </c>
      <c r="B790">
        <v>23.8</v>
      </c>
      <c r="C790">
        <v>2.4</v>
      </c>
    </row>
    <row r="791" spans="1:3" x14ac:dyDescent="0.3">
      <c r="A791">
        <v>645</v>
      </c>
      <c r="B791">
        <v>24.7</v>
      </c>
      <c r="C791">
        <v>2.8</v>
      </c>
    </row>
    <row r="792" spans="1:3" x14ac:dyDescent="0.3">
      <c r="A792">
        <v>1197</v>
      </c>
      <c r="B792">
        <v>13.2</v>
      </c>
      <c r="C792">
        <v>3.5</v>
      </c>
    </row>
    <row r="793" spans="1:3" x14ac:dyDescent="0.3">
      <c r="A793">
        <v>1143</v>
      </c>
      <c r="B793">
        <v>29.1</v>
      </c>
      <c r="C793">
        <v>2.2999999999999998</v>
      </c>
    </row>
    <row r="794" spans="1:3" x14ac:dyDescent="0.3">
      <c r="A794">
        <v>504</v>
      </c>
      <c r="B794">
        <v>24.2</v>
      </c>
      <c r="C794">
        <v>2.5</v>
      </c>
    </row>
    <row r="795" spans="1:3" x14ac:dyDescent="0.3">
      <c r="A795">
        <v>590</v>
      </c>
      <c r="B795">
        <v>32.799999999999997</v>
      </c>
      <c r="C795">
        <v>2.1</v>
      </c>
    </row>
    <row r="796" spans="1:3" x14ac:dyDescent="0.3">
      <c r="A796">
        <v>433</v>
      </c>
      <c r="B796">
        <v>27.7</v>
      </c>
      <c r="C796">
        <v>2.5</v>
      </c>
    </row>
    <row r="797" spans="1:3" x14ac:dyDescent="0.3">
      <c r="A797">
        <v>666</v>
      </c>
      <c r="B797">
        <v>27</v>
      </c>
      <c r="C797">
        <v>2.7</v>
      </c>
    </row>
    <row r="798" spans="1:3" x14ac:dyDescent="0.3">
      <c r="A798">
        <v>484</v>
      </c>
      <c r="B798">
        <v>20</v>
      </c>
      <c r="C798">
        <v>3.2</v>
      </c>
    </row>
    <row r="799" spans="1:3" x14ac:dyDescent="0.3">
      <c r="A799">
        <v>1138</v>
      </c>
      <c r="B799">
        <v>19.399999999999999</v>
      </c>
      <c r="C799">
        <v>2.7</v>
      </c>
    </row>
    <row r="800" spans="1:3" x14ac:dyDescent="0.3">
      <c r="A800">
        <v>1164</v>
      </c>
      <c r="B800">
        <v>25.3</v>
      </c>
      <c r="C800">
        <v>2.6</v>
      </c>
    </row>
    <row r="801" spans="1:3" x14ac:dyDescent="0.3">
      <c r="A801">
        <v>747</v>
      </c>
      <c r="B801">
        <v>27.1</v>
      </c>
      <c r="C801">
        <v>2.4</v>
      </c>
    </row>
    <row r="802" spans="1:3" x14ac:dyDescent="0.3">
      <c r="A802">
        <v>446</v>
      </c>
      <c r="B802">
        <v>20.5</v>
      </c>
      <c r="C802">
        <v>3.4</v>
      </c>
    </row>
    <row r="803" spans="1:3" x14ac:dyDescent="0.3">
      <c r="A803">
        <v>1491</v>
      </c>
      <c r="B803">
        <v>11.3</v>
      </c>
      <c r="C803">
        <v>3.5</v>
      </c>
    </row>
    <row r="804" spans="1:3" x14ac:dyDescent="0.3">
      <c r="A804">
        <v>885</v>
      </c>
      <c r="B804">
        <v>25</v>
      </c>
      <c r="C804">
        <v>3.3</v>
      </c>
    </row>
    <row r="805" spans="1:3" x14ac:dyDescent="0.3">
      <c r="A805">
        <v>566</v>
      </c>
      <c r="B805">
        <v>29.2</v>
      </c>
      <c r="C805">
        <v>1.9</v>
      </c>
    </row>
    <row r="806" spans="1:3" x14ac:dyDescent="0.3">
      <c r="A806">
        <v>1241</v>
      </c>
      <c r="B806">
        <v>21.9</v>
      </c>
      <c r="C806">
        <v>3.7</v>
      </c>
    </row>
    <row r="807" spans="1:3" x14ac:dyDescent="0.3">
      <c r="A807">
        <v>719</v>
      </c>
      <c r="B807">
        <v>23.3</v>
      </c>
      <c r="C807">
        <v>2.4</v>
      </c>
    </row>
    <row r="808" spans="1:3" x14ac:dyDescent="0.3">
      <c r="A808">
        <v>388</v>
      </c>
      <c r="B808">
        <v>27.3</v>
      </c>
      <c r="C808">
        <v>2.4</v>
      </c>
    </row>
    <row r="809" spans="1:3" x14ac:dyDescent="0.3">
      <c r="A809">
        <v>1047</v>
      </c>
      <c r="B809">
        <v>26.7</v>
      </c>
      <c r="C809">
        <v>3.3</v>
      </c>
    </row>
    <row r="810" spans="1:3" x14ac:dyDescent="0.3">
      <c r="A810">
        <v>732</v>
      </c>
      <c r="B810">
        <v>25.7</v>
      </c>
      <c r="C810">
        <v>2</v>
      </c>
    </row>
    <row r="811" spans="1:3" x14ac:dyDescent="0.3">
      <c r="A811">
        <v>807</v>
      </c>
      <c r="B811">
        <v>32.5</v>
      </c>
      <c r="C811">
        <v>1.9</v>
      </c>
    </row>
    <row r="812" spans="1:3" x14ac:dyDescent="0.3">
      <c r="A812">
        <v>999</v>
      </c>
      <c r="B812">
        <v>15.3</v>
      </c>
      <c r="C812">
        <v>2.7</v>
      </c>
    </row>
    <row r="813" spans="1:3" x14ac:dyDescent="0.3">
      <c r="A813">
        <v>1363</v>
      </c>
      <c r="B813">
        <v>12.7</v>
      </c>
      <c r="C813">
        <v>3.5</v>
      </c>
    </row>
    <row r="814" spans="1:3" x14ac:dyDescent="0.3">
      <c r="A814">
        <v>1148</v>
      </c>
      <c r="B814">
        <v>22.6</v>
      </c>
      <c r="C814">
        <v>2.2999999999999998</v>
      </c>
    </row>
    <row r="815" spans="1:3" x14ac:dyDescent="0.3">
      <c r="A815">
        <v>847</v>
      </c>
      <c r="B815">
        <v>30.9</v>
      </c>
      <c r="C815">
        <v>2.4</v>
      </c>
    </row>
    <row r="816" spans="1:3" x14ac:dyDescent="0.3">
      <c r="A816">
        <v>858</v>
      </c>
      <c r="B816">
        <v>22.6</v>
      </c>
      <c r="C816">
        <v>3.3</v>
      </c>
    </row>
    <row r="817" spans="1:3" x14ac:dyDescent="0.3">
      <c r="A817">
        <v>1116</v>
      </c>
      <c r="B817">
        <v>29.8</v>
      </c>
      <c r="C817">
        <v>3</v>
      </c>
    </row>
    <row r="818" spans="1:3" x14ac:dyDescent="0.3">
      <c r="A818">
        <v>875</v>
      </c>
      <c r="B818">
        <v>28.1</v>
      </c>
      <c r="C818">
        <v>2.6</v>
      </c>
    </row>
    <row r="819" spans="1:3" x14ac:dyDescent="0.3">
      <c r="A819">
        <v>717</v>
      </c>
      <c r="B819">
        <v>27.4</v>
      </c>
      <c r="C819">
        <v>1.9</v>
      </c>
    </row>
    <row r="820" spans="1:3" x14ac:dyDescent="0.3">
      <c r="A820">
        <v>958</v>
      </c>
      <c r="B820">
        <v>27.8</v>
      </c>
      <c r="C820">
        <v>1.8</v>
      </c>
    </row>
    <row r="821" spans="1:3" x14ac:dyDescent="0.3">
      <c r="A821">
        <v>1228</v>
      </c>
      <c r="B821">
        <v>19.5</v>
      </c>
      <c r="C821">
        <v>2.7</v>
      </c>
    </row>
    <row r="822" spans="1:3" x14ac:dyDescent="0.3">
      <c r="A822">
        <v>859</v>
      </c>
      <c r="B822">
        <v>26.4</v>
      </c>
      <c r="C822">
        <v>3.2</v>
      </c>
    </row>
    <row r="823" spans="1:3" x14ac:dyDescent="0.3">
      <c r="A823">
        <v>888</v>
      </c>
      <c r="B823">
        <v>27.3</v>
      </c>
      <c r="C823">
        <v>3.3</v>
      </c>
    </row>
    <row r="824" spans="1:3" x14ac:dyDescent="0.3">
      <c r="A824">
        <v>756</v>
      </c>
      <c r="B824">
        <v>34.200000000000003</v>
      </c>
      <c r="C824">
        <v>1.8</v>
      </c>
    </row>
    <row r="825" spans="1:3" x14ac:dyDescent="0.3">
      <c r="A825">
        <v>792</v>
      </c>
      <c r="B825">
        <v>29.1</v>
      </c>
      <c r="C825">
        <v>2.1</v>
      </c>
    </row>
    <row r="826" spans="1:3" x14ac:dyDescent="0.3">
      <c r="A826">
        <v>659</v>
      </c>
      <c r="B826">
        <v>32.4</v>
      </c>
      <c r="C826">
        <v>2.5</v>
      </c>
    </row>
    <row r="827" spans="1:3" x14ac:dyDescent="0.3">
      <c r="A827">
        <v>406</v>
      </c>
      <c r="B827">
        <v>27</v>
      </c>
      <c r="C827">
        <v>2.7</v>
      </c>
    </row>
    <row r="828" spans="1:3" x14ac:dyDescent="0.3">
      <c r="A828">
        <v>986</v>
      </c>
      <c r="B828">
        <v>28.4</v>
      </c>
      <c r="C828">
        <v>3.1</v>
      </c>
    </row>
    <row r="829" spans="1:3" x14ac:dyDescent="0.3">
      <c r="A829">
        <v>711</v>
      </c>
      <c r="B829">
        <v>27</v>
      </c>
      <c r="C829">
        <v>1.8</v>
      </c>
    </row>
    <row r="830" spans="1:3" x14ac:dyDescent="0.3">
      <c r="A830">
        <v>1010</v>
      </c>
      <c r="B830">
        <v>27.4</v>
      </c>
      <c r="C830">
        <v>3.7</v>
      </c>
    </row>
    <row r="831" spans="1:3" x14ac:dyDescent="0.3">
      <c r="A831">
        <v>1128</v>
      </c>
      <c r="B831">
        <v>26.9</v>
      </c>
      <c r="C831">
        <v>3.5</v>
      </c>
    </row>
    <row r="832" spans="1:3" x14ac:dyDescent="0.3">
      <c r="A832">
        <v>1451</v>
      </c>
      <c r="B832">
        <v>13.8</v>
      </c>
      <c r="C832">
        <v>3.5</v>
      </c>
    </row>
    <row r="833" spans="1:3" x14ac:dyDescent="0.3">
      <c r="A833">
        <v>1159</v>
      </c>
      <c r="B833">
        <v>12.7</v>
      </c>
      <c r="C833">
        <v>3.5</v>
      </c>
    </row>
    <row r="834" spans="1:3" x14ac:dyDescent="0.3">
      <c r="A834">
        <v>1043</v>
      </c>
      <c r="B834">
        <v>18.2</v>
      </c>
      <c r="C834">
        <v>2.7</v>
      </c>
    </row>
    <row r="835" spans="1:3" x14ac:dyDescent="0.3">
      <c r="A835">
        <v>915</v>
      </c>
      <c r="B835">
        <v>29.5</v>
      </c>
      <c r="C835">
        <v>2.9</v>
      </c>
    </row>
    <row r="836" spans="1:3" x14ac:dyDescent="0.3">
      <c r="A836">
        <v>662</v>
      </c>
      <c r="B836">
        <v>26</v>
      </c>
      <c r="C836">
        <v>2.5</v>
      </c>
    </row>
    <row r="837" spans="1:3" x14ac:dyDescent="0.3">
      <c r="A837">
        <v>996</v>
      </c>
      <c r="B837">
        <v>16.5</v>
      </c>
      <c r="C837">
        <v>2.7</v>
      </c>
    </row>
    <row r="838" spans="1:3" x14ac:dyDescent="0.3">
      <c r="A838">
        <v>1069</v>
      </c>
      <c r="B838">
        <v>31.1</v>
      </c>
      <c r="C838">
        <v>2.5</v>
      </c>
    </row>
    <row r="839" spans="1:3" x14ac:dyDescent="0.3">
      <c r="A839">
        <v>673</v>
      </c>
      <c r="B839">
        <v>34.6</v>
      </c>
      <c r="C839">
        <v>2.6</v>
      </c>
    </row>
    <row r="840" spans="1:3" x14ac:dyDescent="0.3">
      <c r="A840">
        <v>779</v>
      </c>
      <c r="B840">
        <v>21</v>
      </c>
      <c r="C840">
        <v>3.4</v>
      </c>
    </row>
    <row r="841" spans="1:3" x14ac:dyDescent="0.3">
      <c r="A841">
        <v>879</v>
      </c>
      <c r="B841">
        <v>20.2</v>
      </c>
      <c r="C841">
        <v>3.1</v>
      </c>
    </row>
    <row r="842" spans="1:3" x14ac:dyDescent="0.3">
      <c r="A842">
        <v>1220</v>
      </c>
      <c r="B842">
        <v>15.3</v>
      </c>
      <c r="C842">
        <v>2.7</v>
      </c>
    </row>
    <row r="843" spans="1:3" x14ac:dyDescent="0.3">
      <c r="A843">
        <v>911</v>
      </c>
      <c r="B843">
        <v>25.5</v>
      </c>
      <c r="C843">
        <v>2.2000000000000002</v>
      </c>
    </row>
    <row r="844" spans="1:3" x14ac:dyDescent="0.3">
      <c r="A844">
        <v>1198</v>
      </c>
      <c r="B844">
        <v>29.1</v>
      </c>
      <c r="C844">
        <v>2.8</v>
      </c>
    </row>
    <row r="845" spans="1:3" x14ac:dyDescent="0.3">
      <c r="A845">
        <v>481</v>
      </c>
      <c r="B845">
        <v>32.200000000000003</v>
      </c>
      <c r="C845">
        <v>2.2999999999999998</v>
      </c>
    </row>
    <row r="846" spans="1:3" x14ac:dyDescent="0.3">
      <c r="A846">
        <v>698</v>
      </c>
      <c r="B846">
        <v>26.8</v>
      </c>
      <c r="C846">
        <v>3.4</v>
      </c>
    </row>
    <row r="847" spans="1:3" x14ac:dyDescent="0.3">
      <c r="A847">
        <v>1107</v>
      </c>
      <c r="B847">
        <v>17.600000000000001</v>
      </c>
      <c r="C847">
        <v>2.7</v>
      </c>
    </row>
    <row r="848" spans="1:3" x14ac:dyDescent="0.3">
      <c r="A848">
        <v>803</v>
      </c>
      <c r="B848">
        <v>27.8</v>
      </c>
      <c r="C848">
        <v>3.6</v>
      </c>
    </row>
    <row r="849" spans="1:3" x14ac:dyDescent="0.3">
      <c r="A849">
        <v>756</v>
      </c>
      <c r="B849">
        <v>26.6</v>
      </c>
      <c r="C849">
        <v>2.1</v>
      </c>
    </row>
    <row r="850" spans="1:3" x14ac:dyDescent="0.3">
      <c r="A850">
        <v>1582</v>
      </c>
      <c r="B850">
        <v>17</v>
      </c>
      <c r="C850">
        <v>2.7</v>
      </c>
    </row>
    <row r="851" spans="1:3" x14ac:dyDescent="0.3">
      <c r="A851">
        <v>552</v>
      </c>
      <c r="B851">
        <v>24.9</v>
      </c>
      <c r="C851">
        <v>3</v>
      </c>
    </row>
    <row r="852" spans="1:3" x14ac:dyDescent="0.3">
      <c r="A852">
        <v>1001</v>
      </c>
      <c r="B852">
        <v>26.1</v>
      </c>
      <c r="C852">
        <v>2</v>
      </c>
    </row>
    <row r="853" spans="1:3" x14ac:dyDescent="0.3">
      <c r="A853">
        <v>898</v>
      </c>
      <c r="B853">
        <v>29.2</v>
      </c>
      <c r="C853">
        <v>2.2999999999999998</v>
      </c>
    </row>
    <row r="854" spans="1:3" x14ac:dyDescent="0.3">
      <c r="A854">
        <v>1031</v>
      </c>
      <c r="B854">
        <v>23.2</v>
      </c>
      <c r="C854">
        <v>3.1</v>
      </c>
    </row>
    <row r="855" spans="1:3" x14ac:dyDescent="0.3">
      <c r="A855">
        <v>893</v>
      </c>
      <c r="B855">
        <v>25.4</v>
      </c>
      <c r="C855">
        <v>1.5</v>
      </c>
    </row>
    <row r="856" spans="1:3" x14ac:dyDescent="0.3">
      <c r="A856">
        <v>876</v>
      </c>
      <c r="B856">
        <v>21.4</v>
      </c>
      <c r="C856">
        <v>2.9</v>
      </c>
    </row>
    <row r="857" spans="1:3" x14ac:dyDescent="0.3">
      <c r="A857">
        <v>795</v>
      </c>
      <c r="B857">
        <v>27.6</v>
      </c>
      <c r="C857">
        <v>2.2000000000000002</v>
      </c>
    </row>
    <row r="858" spans="1:3" x14ac:dyDescent="0.3">
      <c r="A858">
        <v>454</v>
      </c>
      <c r="B858">
        <v>25.2</v>
      </c>
      <c r="C858">
        <v>1.5</v>
      </c>
    </row>
    <row r="859" spans="1:3" x14ac:dyDescent="0.3">
      <c r="A859">
        <v>1107</v>
      </c>
      <c r="B859">
        <v>19.7</v>
      </c>
      <c r="C859">
        <v>2.7</v>
      </c>
    </row>
    <row r="860" spans="1:3" x14ac:dyDescent="0.3">
      <c r="A860">
        <v>576</v>
      </c>
      <c r="B860">
        <v>25.9</v>
      </c>
      <c r="C860">
        <v>2.4</v>
      </c>
    </row>
    <row r="861" spans="1:3" x14ac:dyDescent="0.3">
      <c r="A861">
        <v>433</v>
      </c>
      <c r="B861">
        <v>33</v>
      </c>
      <c r="C861">
        <v>1.8</v>
      </c>
    </row>
    <row r="862" spans="1:3" x14ac:dyDescent="0.3">
      <c r="A862">
        <v>911</v>
      </c>
      <c r="B862">
        <v>34</v>
      </c>
      <c r="C862">
        <v>1.9</v>
      </c>
    </row>
    <row r="863" spans="1:3" x14ac:dyDescent="0.3">
      <c r="A863">
        <v>864</v>
      </c>
      <c r="B863">
        <v>34.4</v>
      </c>
      <c r="C863">
        <v>1.6</v>
      </c>
    </row>
    <row r="864" spans="1:3" x14ac:dyDescent="0.3">
      <c r="A864">
        <v>621</v>
      </c>
      <c r="B864">
        <v>33.700000000000003</v>
      </c>
      <c r="C864">
        <v>1.7</v>
      </c>
    </row>
    <row r="865" spans="1:3" x14ac:dyDescent="0.3">
      <c r="A865">
        <v>1102</v>
      </c>
      <c r="B865">
        <v>11.4</v>
      </c>
      <c r="C865">
        <v>3.5</v>
      </c>
    </row>
    <row r="866" spans="1:3" x14ac:dyDescent="0.3">
      <c r="A866">
        <v>1242</v>
      </c>
      <c r="B866">
        <v>16.7</v>
      </c>
      <c r="C866">
        <v>2.7</v>
      </c>
    </row>
    <row r="867" spans="1:3" x14ac:dyDescent="0.3">
      <c r="A867">
        <v>944</v>
      </c>
      <c r="B867">
        <v>24.3</v>
      </c>
      <c r="C867">
        <v>3.3</v>
      </c>
    </row>
    <row r="868" spans="1:3" x14ac:dyDescent="0.3">
      <c r="A868">
        <v>1378</v>
      </c>
      <c r="B868">
        <v>15.7</v>
      </c>
      <c r="C868">
        <v>2.7</v>
      </c>
    </row>
    <row r="869" spans="1:3" x14ac:dyDescent="0.3">
      <c r="A869">
        <v>594</v>
      </c>
      <c r="B869">
        <v>25.2</v>
      </c>
      <c r="C869">
        <v>2.1</v>
      </c>
    </row>
    <row r="870" spans="1:3" x14ac:dyDescent="0.3">
      <c r="A870">
        <v>598</v>
      </c>
      <c r="B870">
        <v>28.7</v>
      </c>
      <c r="C870">
        <v>3.5</v>
      </c>
    </row>
    <row r="871" spans="1:3" x14ac:dyDescent="0.3">
      <c r="A871">
        <v>927</v>
      </c>
      <c r="B871">
        <v>30.5</v>
      </c>
      <c r="C871">
        <v>2</v>
      </c>
    </row>
    <row r="872" spans="1:3" x14ac:dyDescent="0.3">
      <c r="A872">
        <v>1234</v>
      </c>
      <c r="B872">
        <v>18</v>
      </c>
      <c r="C872">
        <v>2.7</v>
      </c>
    </row>
    <row r="873" spans="1:3" x14ac:dyDescent="0.3">
      <c r="A873">
        <v>1025</v>
      </c>
      <c r="B873">
        <v>29.3</v>
      </c>
      <c r="C873">
        <v>2.5</v>
      </c>
    </row>
    <row r="874" spans="1:3" x14ac:dyDescent="0.3">
      <c r="A874">
        <v>500</v>
      </c>
      <c r="B874">
        <v>31.7</v>
      </c>
      <c r="C874">
        <v>1.9</v>
      </c>
    </row>
    <row r="875" spans="1:3" x14ac:dyDescent="0.3">
      <c r="A875">
        <v>711</v>
      </c>
      <c r="B875">
        <v>31.9</v>
      </c>
      <c r="C875">
        <v>2.4</v>
      </c>
    </row>
    <row r="876" spans="1:3" x14ac:dyDescent="0.3">
      <c r="A876">
        <v>965</v>
      </c>
      <c r="B876">
        <v>32.9</v>
      </c>
      <c r="C876">
        <v>2.2000000000000002</v>
      </c>
    </row>
    <row r="877" spans="1:3" x14ac:dyDescent="0.3">
      <c r="A877">
        <v>691</v>
      </c>
      <c r="B877">
        <v>21.2</v>
      </c>
      <c r="C877">
        <v>3.5</v>
      </c>
    </row>
    <row r="878" spans="1:3" x14ac:dyDescent="0.3">
      <c r="A878">
        <v>1336</v>
      </c>
      <c r="B878">
        <v>16.8</v>
      </c>
      <c r="C878">
        <v>2.7</v>
      </c>
    </row>
    <row r="879" spans="1:3" x14ac:dyDescent="0.3">
      <c r="A879">
        <v>1117</v>
      </c>
      <c r="B879">
        <v>19.8</v>
      </c>
      <c r="C879">
        <v>2.7</v>
      </c>
    </row>
    <row r="880" spans="1:3" x14ac:dyDescent="0.3">
      <c r="A880">
        <v>706</v>
      </c>
      <c r="B880">
        <v>34.200000000000003</v>
      </c>
      <c r="C880">
        <v>2.2000000000000002</v>
      </c>
    </row>
    <row r="881" spans="1:3" x14ac:dyDescent="0.3">
      <c r="A881">
        <v>1213</v>
      </c>
      <c r="B881">
        <v>19.399999999999999</v>
      </c>
      <c r="C881">
        <v>2.7</v>
      </c>
    </row>
    <row r="882" spans="1:3" x14ac:dyDescent="0.3">
      <c r="A882">
        <v>992</v>
      </c>
      <c r="B882">
        <v>24.5</v>
      </c>
      <c r="C882">
        <v>2.8</v>
      </c>
    </row>
    <row r="883" spans="1:3" x14ac:dyDescent="0.3">
      <c r="A883">
        <v>1181</v>
      </c>
      <c r="B883">
        <v>14.3</v>
      </c>
      <c r="C883">
        <v>3.5</v>
      </c>
    </row>
    <row r="884" spans="1:3" x14ac:dyDescent="0.3">
      <c r="A884">
        <v>726</v>
      </c>
      <c r="B884">
        <v>25.5</v>
      </c>
      <c r="C884">
        <v>2.4</v>
      </c>
    </row>
    <row r="885" spans="1:3" x14ac:dyDescent="0.3">
      <c r="A885">
        <v>878</v>
      </c>
      <c r="B885">
        <v>26.5</v>
      </c>
      <c r="C885">
        <v>2.6</v>
      </c>
    </row>
    <row r="886" spans="1:3" x14ac:dyDescent="0.3">
      <c r="A886">
        <v>725</v>
      </c>
      <c r="B886">
        <v>24.1</v>
      </c>
      <c r="C886">
        <v>2.6</v>
      </c>
    </row>
    <row r="887" spans="1:3" x14ac:dyDescent="0.3">
      <c r="A887">
        <v>1189</v>
      </c>
      <c r="B887">
        <v>12.4</v>
      </c>
      <c r="C887">
        <v>3.5</v>
      </c>
    </row>
    <row r="888" spans="1:3" x14ac:dyDescent="0.3">
      <c r="A888">
        <v>811</v>
      </c>
      <c r="B888">
        <v>27.6</v>
      </c>
      <c r="C888">
        <v>1.8</v>
      </c>
    </row>
    <row r="889" spans="1:3" x14ac:dyDescent="0.3">
      <c r="A889">
        <v>637</v>
      </c>
      <c r="B889">
        <v>23.6</v>
      </c>
      <c r="C889">
        <v>3</v>
      </c>
    </row>
    <row r="890" spans="1:3" x14ac:dyDescent="0.3">
      <c r="A890">
        <v>475</v>
      </c>
      <c r="B890">
        <v>26.6</v>
      </c>
      <c r="C890">
        <v>2.1</v>
      </c>
    </row>
    <row r="891" spans="1:3" x14ac:dyDescent="0.3">
      <c r="A891">
        <v>951</v>
      </c>
      <c r="B891">
        <v>24.9</v>
      </c>
      <c r="C891">
        <v>3.7</v>
      </c>
    </row>
    <row r="892" spans="1:3" x14ac:dyDescent="0.3">
      <c r="A892">
        <v>815</v>
      </c>
      <c r="B892">
        <v>27.9</v>
      </c>
      <c r="C892">
        <v>2.8</v>
      </c>
    </row>
    <row r="893" spans="1:3" x14ac:dyDescent="0.3">
      <c r="A893">
        <v>1104</v>
      </c>
      <c r="B893">
        <v>26.6</v>
      </c>
      <c r="C893">
        <v>2.1</v>
      </c>
    </row>
    <row r="894" spans="1:3" x14ac:dyDescent="0.3">
      <c r="A894">
        <v>1287</v>
      </c>
      <c r="B894">
        <v>10.5</v>
      </c>
      <c r="C894">
        <v>3.5</v>
      </c>
    </row>
    <row r="895" spans="1:3" x14ac:dyDescent="0.3">
      <c r="A895">
        <v>470</v>
      </c>
      <c r="B895">
        <v>29.9</v>
      </c>
      <c r="C895">
        <v>2.7</v>
      </c>
    </row>
    <row r="896" spans="1:3" x14ac:dyDescent="0.3">
      <c r="A896">
        <v>942</v>
      </c>
      <c r="B896">
        <v>27</v>
      </c>
      <c r="C896">
        <v>3.4</v>
      </c>
    </row>
    <row r="897" spans="1:3" x14ac:dyDescent="0.3">
      <c r="A897">
        <v>494</v>
      </c>
      <c r="B897">
        <v>25.3</v>
      </c>
      <c r="C897">
        <v>2.2999999999999998</v>
      </c>
    </row>
    <row r="898" spans="1:3" x14ac:dyDescent="0.3">
      <c r="A898">
        <v>1519</v>
      </c>
      <c r="B898">
        <v>17</v>
      </c>
      <c r="C898">
        <v>2.7</v>
      </c>
    </row>
    <row r="899" spans="1:3" x14ac:dyDescent="0.3">
      <c r="A899">
        <v>1497</v>
      </c>
      <c r="B899">
        <v>13.1</v>
      </c>
      <c r="C899">
        <v>3.5</v>
      </c>
    </row>
    <row r="900" spans="1:3" x14ac:dyDescent="0.3">
      <c r="A900">
        <v>950</v>
      </c>
      <c r="B900">
        <v>29.7</v>
      </c>
      <c r="C900">
        <v>3.5</v>
      </c>
    </row>
    <row r="901" spans="1:3" x14ac:dyDescent="0.3">
      <c r="A901">
        <v>883</v>
      </c>
      <c r="B901">
        <v>25.9</v>
      </c>
      <c r="C901">
        <v>1.9</v>
      </c>
    </row>
    <row r="902" spans="1:3" x14ac:dyDescent="0.3">
      <c r="A902">
        <v>494</v>
      </c>
      <c r="B902">
        <v>23.9</v>
      </c>
      <c r="C902">
        <v>2.6</v>
      </c>
    </row>
    <row r="903" spans="1:3" x14ac:dyDescent="0.3">
      <c r="A903">
        <v>713</v>
      </c>
      <c r="B903">
        <v>29.1</v>
      </c>
      <c r="C903">
        <v>2.6</v>
      </c>
    </row>
    <row r="904" spans="1:3" x14ac:dyDescent="0.3">
      <c r="A904">
        <v>1336</v>
      </c>
      <c r="B904">
        <v>17.899999999999999</v>
      </c>
      <c r="C904">
        <v>2.7</v>
      </c>
    </row>
    <row r="905" spans="1:3" x14ac:dyDescent="0.3">
      <c r="A905">
        <v>876</v>
      </c>
      <c r="B905">
        <v>26.5</v>
      </c>
      <c r="C905">
        <v>2.1</v>
      </c>
    </row>
    <row r="906" spans="1:3" x14ac:dyDescent="0.3">
      <c r="A906">
        <v>573</v>
      </c>
      <c r="B906">
        <v>26.8</v>
      </c>
      <c r="C906">
        <v>1.7</v>
      </c>
    </row>
    <row r="907" spans="1:3" x14ac:dyDescent="0.3">
      <c r="A907">
        <v>921</v>
      </c>
      <c r="B907">
        <v>22.9</v>
      </c>
      <c r="C907">
        <v>2.6</v>
      </c>
    </row>
    <row r="908" spans="1:3" x14ac:dyDescent="0.3">
      <c r="A908">
        <v>1307</v>
      </c>
      <c r="B908">
        <v>19.8</v>
      </c>
      <c r="C908">
        <v>2.7</v>
      </c>
    </row>
    <row r="909" spans="1:3" x14ac:dyDescent="0.3">
      <c r="A909">
        <v>713</v>
      </c>
      <c r="B909">
        <v>27.3</v>
      </c>
      <c r="C909">
        <v>3.2</v>
      </c>
    </row>
    <row r="910" spans="1:3" x14ac:dyDescent="0.3">
      <c r="A910">
        <v>549</v>
      </c>
      <c r="B910">
        <v>26.6</v>
      </c>
      <c r="C910">
        <v>2.2999999999999998</v>
      </c>
    </row>
    <row r="911" spans="1:3" x14ac:dyDescent="0.3">
      <c r="A911">
        <v>980</v>
      </c>
      <c r="B911">
        <v>28.2</v>
      </c>
      <c r="C911">
        <v>3</v>
      </c>
    </row>
    <row r="912" spans="1:3" x14ac:dyDescent="0.3">
      <c r="A912">
        <v>1783</v>
      </c>
      <c r="B912">
        <v>10.6</v>
      </c>
      <c r="C912">
        <v>3.5</v>
      </c>
    </row>
    <row r="913" spans="1:3" x14ac:dyDescent="0.3">
      <c r="A913">
        <v>634</v>
      </c>
      <c r="B913">
        <v>28.6</v>
      </c>
      <c r="C913">
        <v>3.2</v>
      </c>
    </row>
    <row r="914" spans="1:3" x14ac:dyDescent="0.3">
      <c r="A914">
        <v>640</v>
      </c>
      <c r="B914">
        <v>25.9</v>
      </c>
      <c r="C914">
        <v>2.6</v>
      </c>
    </row>
    <row r="915" spans="1:3" x14ac:dyDescent="0.3">
      <c r="A915">
        <v>895</v>
      </c>
      <c r="B915">
        <v>23.4</v>
      </c>
      <c r="C915">
        <v>3.2</v>
      </c>
    </row>
    <row r="916" spans="1:3" x14ac:dyDescent="0.3">
      <c r="A916">
        <v>531</v>
      </c>
      <c r="B916">
        <v>28.2</v>
      </c>
      <c r="C916">
        <v>3.5</v>
      </c>
    </row>
    <row r="917" spans="1:3" x14ac:dyDescent="0.3">
      <c r="A917">
        <v>681</v>
      </c>
      <c r="B917">
        <v>28</v>
      </c>
      <c r="C917">
        <v>2.8</v>
      </c>
    </row>
    <row r="918" spans="1:3" x14ac:dyDescent="0.3">
      <c r="A918">
        <v>914</v>
      </c>
      <c r="B918">
        <v>28.5</v>
      </c>
      <c r="C918">
        <v>2.7</v>
      </c>
    </row>
    <row r="919" spans="1:3" x14ac:dyDescent="0.3">
      <c r="A919">
        <v>863</v>
      </c>
      <c r="B919">
        <v>26.2</v>
      </c>
      <c r="C919">
        <v>1.8</v>
      </c>
    </row>
    <row r="920" spans="1:3" x14ac:dyDescent="0.3">
      <c r="A920">
        <v>831</v>
      </c>
      <c r="B920">
        <v>34.700000000000003</v>
      </c>
      <c r="C920">
        <v>2.2000000000000002</v>
      </c>
    </row>
    <row r="921" spans="1:3" x14ac:dyDescent="0.3">
      <c r="A921">
        <v>816</v>
      </c>
      <c r="B921">
        <v>34.6</v>
      </c>
      <c r="C921">
        <v>2.6</v>
      </c>
    </row>
    <row r="922" spans="1:3" x14ac:dyDescent="0.3">
      <c r="A922">
        <v>1027</v>
      </c>
      <c r="B922">
        <v>11.8</v>
      </c>
      <c r="C922">
        <v>3.5</v>
      </c>
    </row>
    <row r="923" spans="1:3" x14ac:dyDescent="0.3">
      <c r="A923">
        <v>976</v>
      </c>
      <c r="B923">
        <v>25.7</v>
      </c>
      <c r="C923">
        <v>1.9</v>
      </c>
    </row>
    <row r="924" spans="1:3" x14ac:dyDescent="0.3">
      <c r="A924">
        <v>1135</v>
      </c>
      <c r="B924">
        <v>15.8</v>
      </c>
      <c r="C924">
        <v>2.7</v>
      </c>
    </row>
    <row r="925" spans="1:3" x14ac:dyDescent="0.3">
      <c r="A925">
        <v>753</v>
      </c>
      <c r="B925">
        <v>34.9</v>
      </c>
      <c r="C925">
        <v>2</v>
      </c>
    </row>
    <row r="926" spans="1:3" x14ac:dyDescent="0.3">
      <c r="A926">
        <v>693</v>
      </c>
      <c r="B926">
        <v>25.6</v>
      </c>
      <c r="C926">
        <v>2.7</v>
      </c>
    </row>
    <row r="927" spans="1:3" x14ac:dyDescent="0.3">
      <c r="A927">
        <v>705</v>
      </c>
      <c r="B927">
        <v>23.6</v>
      </c>
      <c r="C927">
        <v>3</v>
      </c>
    </row>
    <row r="928" spans="1:3" x14ac:dyDescent="0.3">
      <c r="A928">
        <v>656</v>
      </c>
      <c r="B928">
        <v>22.9</v>
      </c>
      <c r="C928">
        <v>2.4</v>
      </c>
    </row>
    <row r="929" spans="1:3" x14ac:dyDescent="0.3">
      <c r="A929">
        <v>1044</v>
      </c>
      <c r="B929">
        <v>22.6</v>
      </c>
      <c r="C929">
        <v>3.4</v>
      </c>
    </row>
    <row r="930" spans="1:3" x14ac:dyDescent="0.3">
      <c r="A930">
        <v>784</v>
      </c>
      <c r="B930">
        <v>31.6</v>
      </c>
      <c r="C930">
        <v>1.9</v>
      </c>
    </row>
    <row r="931" spans="1:3" x14ac:dyDescent="0.3">
      <c r="A931">
        <v>479</v>
      </c>
      <c r="B931">
        <v>29.2</v>
      </c>
      <c r="C931">
        <v>2.2999999999999998</v>
      </c>
    </row>
    <row r="932" spans="1:3" x14ac:dyDescent="0.3">
      <c r="A932">
        <v>1463</v>
      </c>
      <c r="B932">
        <v>19.8</v>
      </c>
      <c r="C932">
        <v>2.7</v>
      </c>
    </row>
    <row r="933" spans="1:3" x14ac:dyDescent="0.3">
      <c r="A933">
        <v>836</v>
      </c>
      <c r="B933">
        <v>31.8</v>
      </c>
      <c r="C933">
        <v>2.1</v>
      </c>
    </row>
    <row r="934" spans="1:3" x14ac:dyDescent="0.3">
      <c r="A934">
        <v>1230</v>
      </c>
      <c r="B934">
        <v>14</v>
      </c>
      <c r="C934">
        <v>3.5</v>
      </c>
    </row>
    <row r="935" spans="1:3" x14ac:dyDescent="0.3">
      <c r="A935">
        <v>557</v>
      </c>
      <c r="B935">
        <v>22.9</v>
      </c>
      <c r="C935">
        <v>3</v>
      </c>
    </row>
    <row r="936" spans="1:3" x14ac:dyDescent="0.3">
      <c r="A936">
        <v>965</v>
      </c>
      <c r="B936">
        <v>20.8</v>
      </c>
      <c r="C936">
        <v>2.2999999999999998</v>
      </c>
    </row>
    <row r="937" spans="1:3" x14ac:dyDescent="0.3">
      <c r="A937">
        <v>727</v>
      </c>
      <c r="B937">
        <v>29.9</v>
      </c>
      <c r="C937">
        <v>2.4</v>
      </c>
    </row>
    <row r="938" spans="1:3" x14ac:dyDescent="0.3">
      <c r="A938">
        <v>736</v>
      </c>
      <c r="B938">
        <v>23.1</v>
      </c>
      <c r="C938">
        <v>2.2999999999999998</v>
      </c>
    </row>
    <row r="939" spans="1:3" x14ac:dyDescent="0.3">
      <c r="A939">
        <v>1017</v>
      </c>
      <c r="B939">
        <v>22</v>
      </c>
      <c r="C939">
        <v>2.2000000000000002</v>
      </c>
    </row>
    <row r="940" spans="1:3" x14ac:dyDescent="0.3">
      <c r="A940">
        <v>514</v>
      </c>
      <c r="B940">
        <v>34.5</v>
      </c>
      <c r="C940">
        <v>2.2000000000000002</v>
      </c>
    </row>
    <row r="941" spans="1:3" x14ac:dyDescent="0.3">
      <c r="A941">
        <v>402</v>
      </c>
      <c r="B941">
        <v>29.4</v>
      </c>
      <c r="C941">
        <v>2.4</v>
      </c>
    </row>
    <row r="942" spans="1:3" x14ac:dyDescent="0.3">
      <c r="A942">
        <v>812</v>
      </c>
      <c r="B942">
        <v>21.7</v>
      </c>
      <c r="C942">
        <v>2.1</v>
      </c>
    </row>
    <row r="943" spans="1:3" x14ac:dyDescent="0.3">
      <c r="A943">
        <v>1104</v>
      </c>
      <c r="B943">
        <v>22</v>
      </c>
      <c r="C943">
        <v>2.1</v>
      </c>
    </row>
    <row r="944" spans="1:3" x14ac:dyDescent="0.3">
      <c r="A944">
        <v>1113</v>
      </c>
      <c r="B944">
        <v>11.4</v>
      </c>
      <c r="C944">
        <v>3.5</v>
      </c>
    </row>
    <row r="945" spans="1:3" x14ac:dyDescent="0.3">
      <c r="A945">
        <v>1418</v>
      </c>
      <c r="B945">
        <v>15</v>
      </c>
      <c r="C945">
        <v>3.5</v>
      </c>
    </row>
    <row r="946" spans="1:3" x14ac:dyDescent="0.3">
      <c r="A946">
        <v>1127</v>
      </c>
      <c r="B946">
        <v>22.7</v>
      </c>
      <c r="C946">
        <v>3.4</v>
      </c>
    </row>
    <row r="947" spans="1:3" x14ac:dyDescent="0.3">
      <c r="A947">
        <v>718</v>
      </c>
      <c r="B947">
        <v>23.3</v>
      </c>
      <c r="C947">
        <v>3.4</v>
      </c>
    </row>
    <row r="948" spans="1:3" x14ac:dyDescent="0.3">
      <c r="A948">
        <v>723</v>
      </c>
      <c r="B948">
        <v>31.6</v>
      </c>
      <c r="C948">
        <v>1.8</v>
      </c>
    </row>
    <row r="949" spans="1:3" x14ac:dyDescent="0.3">
      <c r="A949">
        <v>852</v>
      </c>
      <c r="B949">
        <v>27.9</v>
      </c>
      <c r="C949">
        <v>2.2000000000000002</v>
      </c>
    </row>
    <row r="950" spans="1:3" x14ac:dyDescent="0.3">
      <c r="A950">
        <v>1066</v>
      </c>
      <c r="B950">
        <v>16.100000000000001</v>
      </c>
      <c r="C950">
        <v>2.7</v>
      </c>
    </row>
    <row r="951" spans="1:3" x14ac:dyDescent="0.3">
      <c r="A951">
        <v>862</v>
      </c>
      <c r="B951">
        <v>21.6</v>
      </c>
      <c r="C951">
        <v>2.8</v>
      </c>
    </row>
    <row r="952" spans="1:3" x14ac:dyDescent="0.3">
      <c r="A952">
        <v>883</v>
      </c>
      <c r="B952">
        <v>28.1</v>
      </c>
      <c r="C952">
        <v>2.2999999999999998</v>
      </c>
    </row>
    <row r="953" spans="1:3" x14ac:dyDescent="0.3">
      <c r="A953">
        <v>762</v>
      </c>
      <c r="B953">
        <v>21.1</v>
      </c>
      <c r="C953">
        <v>3.5</v>
      </c>
    </row>
    <row r="954" spans="1:3" x14ac:dyDescent="0.3">
      <c r="A954">
        <v>992</v>
      </c>
      <c r="B954">
        <v>20.2</v>
      </c>
      <c r="C954">
        <v>2.1</v>
      </c>
    </row>
    <row r="955" spans="1:3" x14ac:dyDescent="0.3">
      <c r="A955">
        <v>760</v>
      </c>
      <c r="B955">
        <v>33</v>
      </c>
      <c r="C955">
        <v>2.4</v>
      </c>
    </row>
    <row r="956" spans="1:3" x14ac:dyDescent="0.3">
      <c r="A956">
        <v>1445</v>
      </c>
      <c r="B956">
        <v>10.7</v>
      </c>
      <c r="C956">
        <v>3.5</v>
      </c>
    </row>
    <row r="957" spans="1:3" x14ac:dyDescent="0.3">
      <c r="A957">
        <v>818</v>
      </c>
      <c r="B957">
        <v>27.8</v>
      </c>
      <c r="C957">
        <v>2.8</v>
      </c>
    </row>
    <row r="958" spans="1:3" x14ac:dyDescent="0.3">
      <c r="A958">
        <v>838</v>
      </c>
      <c r="B958">
        <v>33</v>
      </c>
      <c r="C958">
        <v>2.2000000000000002</v>
      </c>
    </row>
    <row r="959" spans="1:3" x14ac:dyDescent="0.3">
      <c r="A959">
        <v>1005</v>
      </c>
      <c r="B959">
        <v>17.7</v>
      </c>
      <c r="C959">
        <v>2.7</v>
      </c>
    </row>
    <row r="960" spans="1:3" x14ac:dyDescent="0.3">
      <c r="A960">
        <v>636</v>
      </c>
      <c r="B960">
        <v>28.1</v>
      </c>
      <c r="C960">
        <v>2.2999999999999998</v>
      </c>
    </row>
    <row r="961" spans="1:3" x14ac:dyDescent="0.3">
      <c r="A961">
        <v>764</v>
      </c>
      <c r="B961">
        <v>21.5</v>
      </c>
      <c r="C961">
        <v>3.6</v>
      </c>
    </row>
    <row r="962" spans="1:3" x14ac:dyDescent="0.3">
      <c r="A962">
        <v>907</v>
      </c>
      <c r="B962">
        <v>32.4</v>
      </c>
      <c r="C962">
        <v>1.6</v>
      </c>
    </row>
    <row r="963" spans="1:3" x14ac:dyDescent="0.3">
      <c r="A963">
        <v>699</v>
      </c>
      <c r="B963">
        <v>31</v>
      </c>
      <c r="C963">
        <v>1.5</v>
      </c>
    </row>
    <row r="964" spans="1:3" x14ac:dyDescent="0.3">
      <c r="A964">
        <v>1290</v>
      </c>
      <c r="B964">
        <v>13.3</v>
      </c>
      <c r="C964">
        <v>3.5</v>
      </c>
    </row>
    <row r="965" spans="1:3" x14ac:dyDescent="0.3">
      <c r="A965">
        <v>1001</v>
      </c>
      <c r="B965">
        <v>25.1</v>
      </c>
      <c r="C965">
        <v>1.7</v>
      </c>
    </row>
    <row r="966" spans="1:3" x14ac:dyDescent="0.3">
      <c r="A966">
        <v>1227</v>
      </c>
      <c r="B966">
        <v>19.600000000000001</v>
      </c>
      <c r="C966">
        <v>2.7</v>
      </c>
    </row>
    <row r="967" spans="1:3" x14ac:dyDescent="0.3">
      <c r="A967">
        <v>354</v>
      </c>
      <c r="B967">
        <v>25.7</v>
      </c>
      <c r="C967">
        <v>2.7</v>
      </c>
    </row>
    <row r="968" spans="1:3" x14ac:dyDescent="0.3">
      <c r="A968">
        <v>1327</v>
      </c>
      <c r="B968">
        <v>11.8</v>
      </c>
      <c r="C968">
        <v>3.5</v>
      </c>
    </row>
    <row r="969" spans="1:3" x14ac:dyDescent="0.3">
      <c r="A969">
        <v>1035</v>
      </c>
      <c r="B969">
        <v>24</v>
      </c>
      <c r="C969">
        <v>3.2</v>
      </c>
    </row>
    <row r="970" spans="1:3" x14ac:dyDescent="0.3">
      <c r="A970">
        <v>1364</v>
      </c>
      <c r="B970">
        <v>10</v>
      </c>
      <c r="C970">
        <v>3.5</v>
      </c>
    </row>
    <row r="971" spans="1:3" x14ac:dyDescent="0.3">
      <c r="A971">
        <v>1260</v>
      </c>
      <c r="B971">
        <v>25</v>
      </c>
      <c r="C971">
        <v>3</v>
      </c>
    </row>
    <row r="972" spans="1:3" x14ac:dyDescent="0.3">
      <c r="A972">
        <v>929</v>
      </c>
      <c r="B972">
        <v>18.8</v>
      </c>
      <c r="C972">
        <v>2.7</v>
      </c>
    </row>
    <row r="973" spans="1:3" x14ac:dyDescent="0.3">
      <c r="A973">
        <v>883</v>
      </c>
      <c r="B973">
        <v>28.2</v>
      </c>
      <c r="C973">
        <v>2.1</v>
      </c>
    </row>
    <row r="974" spans="1:3" x14ac:dyDescent="0.3">
      <c r="A974">
        <v>542</v>
      </c>
      <c r="B974">
        <v>28.8</v>
      </c>
      <c r="C974">
        <v>3.5</v>
      </c>
    </row>
  </sheetData>
  <conditionalFormatting pivot="1" sqref="F5:I5 F6:I6 F7:I7 F8:I8">
    <cfRule type="colorScale" priority="2">
      <colorScale>
        <cfvo type="min"/>
        <cfvo type="percentile" val="50"/>
        <cfvo type="max"/>
        <color rgb="FFF8696B"/>
        <color rgb="FFFCFCFF"/>
        <color rgb="FF63BE7B"/>
      </colorScale>
    </cfRule>
  </conditionalFormatting>
  <pageMargins left="0.7" right="0.7" top="0.75" bottom="0.75" header="0.3" footer="0.3"/>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 id="{9CA80085-7AA4-48EC-801B-49AF293916AC}">
            <x14:iconSet iconSet="3Stars">
              <x14:cfvo type="percent">
                <xm:f>0</xm:f>
              </x14:cfvo>
              <x14:cfvo type="percent">
                <xm:f>33</xm:f>
              </x14:cfvo>
              <x14:cfvo type="percent">
                <xm:f>67</xm:f>
              </x14:cfvo>
            </x14:iconSet>
          </x14:cfRule>
          <xm:sqref>E13:E15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CD7766-CD6F-4B94-A5EB-3F01B20EF3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gym_members_exercise_tracking</vt:lpstr>
      <vt:lpstr>Top Performers</vt:lpstr>
      <vt:lpstr>Workout Effectiveness</vt:lpstr>
      <vt:lpstr>Member Profile</vt:lpstr>
      <vt:lpstr>Health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Falo</dc:creator>
  <cp:lastModifiedBy>Guillermo Falo</cp:lastModifiedBy>
  <dcterms:created xsi:type="dcterms:W3CDTF">2025-04-21T20:37:35Z</dcterms:created>
  <dcterms:modified xsi:type="dcterms:W3CDTF">2025-04-22T16:49:49Z</dcterms:modified>
</cp:coreProperties>
</file>