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20170109041826-COMP Y PART-Surv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E50" i="1" l="1"/>
  <c r="DD50" i="1"/>
  <c r="DC50" i="1"/>
  <c r="DB50" i="1"/>
  <c r="DE49" i="1"/>
  <c r="DD49" i="1"/>
  <c r="DC49" i="1"/>
  <c r="DB49" i="1"/>
  <c r="DE48" i="1"/>
  <c r="DD48" i="1"/>
  <c r="DO48" i="1" s="1"/>
  <c r="DV48" i="1" s="1"/>
  <c r="DC48" i="1"/>
  <c r="DK48" i="1" s="1"/>
  <c r="DP48" i="1" s="1"/>
  <c r="DW48" i="1" s="1"/>
  <c r="DB48" i="1"/>
  <c r="DE47" i="1"/>
  <c r="DD47" i="1"/>
  <c r="DO47" i="1" s="1"/>
  <c r="DV47" i="1" s="1"/>
  <c r="DC47" i="1"/>
  <c r="DK47" i="1" s="1"/>
  <c r="DP47" i="1" s="1"/>
  <c r="DW47" i="1" s="1"/>
  <c r="DB47" i="1"/>
  <c r="DE46" i="1"/>
  <c r="DD46" i="1"/>
  <c r="DO46" i="1" s="1"/>
  <c r="DV46" i="1" s="1"/>
  <c r="DC46" i="1"/>
  <c r="DK46" i="1" s="1"/>
  <c r="DP46" i="1" s="1"/>
  <c r="DW46" i="1" s="1"/>
  <c r="DB46" i="1"/>
  <c r="DE45" i="1"/>
  <c r="DD45" i="1"/>
  <c r="DO45" i="1" s="1"/>
  <c r="DV45" i="1" s="1"/>
  <c r="DC45" i="1"/>
  <c r="DK45" i="1" s="1"/>
  <c r="DP45" i="1" s="1"/>
  <c r="DW45" i="1" s="1"/>
  <c r="DB45" i="1"/>
  <c r="DE44" i="1"/>
  <c r="DD44" i="1"/>
  <c r="DO44" i="1" s="1"/>
  <c r="DV44" i="1" s="1"/>
  <c r="DC44" i="1"/>
  <c r="DK44" i="1" s="1"/>
  <c r="DP44" i="1" s="1"/>
  <c r="DW44" i="1" s="1"/>
  <c r="DB44" i="1"/>
  <c r="DE43" i="1"/>
  <c r="DD43" i="1"/>
  <c r="DO43" i="1" s="1"/>
  <c r="DV43" i="1" s="1"/>
  <c r="DC43" i="1"/>
  <c r="DK43" i="1" s="1"/>
  <c r="DP43" i="1" s="1"/>
  <c r="DW43" i="1" s="1"/>
  <c r="DB43" i="1"/>
  <c r="DE42" i="1"/>
  <c r="DD42" i="1"/>
  <c r="DO42" i="1" s="1"/>
  <c r="DV42" i="1" s="1"/>
  <c r="DC42" i="1"/>
  <c r="DK42" i="1" s="1"/>
  <c r="DP42" i="1" s="1"/>
  <c r="DW42" i="1" s="1"/>
  <c r="DB42" i="1"/>
  <c r="DE41" i="1"/>
  <c r="DD41" i="1"/>
  <c r="DC41" i="1"/>
  <c r="DH41" i="1" s="1"/>
  <c r="DB41" i="1"/>
  <c r="DE40" i="1"/>
  <c r="DD40" i="1"/>
  <c r="DC40" i="1"/>
  <c r="DH40" i="1" s="1"/>
  <c r="DB40" i="1"/>
  <c r="DE39" i="1"/>
  <c r="DD39" i="1"/>
  <c r="DC39" i="1"/>
  <c r="DH39" i="1" s="1"/>
  <c r="DB39" i="1"/>
  <c r="DE38" i="1"/>
  <c r="DD38" i="1"/>
  <c r="DC38" i="1"/>
  <c r="DB38" i="1"/>
  <c r="DG38" i="1" s="1"/>
  <c r="DE37" i="1"/>
  <c r="DD37" i="1"/>
  <c r="DC37" i="1"/>
  <c r="DB37" i="1"/>
  <c r="DG37" i="1" s="1"/>
  <c r="DE36" i="1"/>
  <c r="DD36" i="1"/>
  <c r="DC36" i="1"/>
  <c r="DB36" i="1"/>
  <c r="DG36" i="1" s="1"/>
  <c r="DE35" i="1"/>
  <c r="DD35" i="1"/>
  <c r="DC35" i="1"/>
  <c r="DB35" i="1"/>
  <c r="DG35" i="1" s="1"/>
  <c r="DE34" i="1"/>
  <c r="DD34" i="1"/>
  <c r="DC34" i="1"/>
  <c r="DB34" i="1"/>
  <c r="DG34" i="1" s="1"/>
  <c r="DE33" i="1"/>
  <c r="DD33" i="1"/>
  <c r="DC33" i="1"/>
  <c r="DB33" i="1"/>
  <c r="DG33" i="1" s="1"/>
  <c r="DE32" i="1"/>
  <c r="DD32" i="1"/>
  <c r="DC32" i="1"/>
  <c r="DB32" i="1"/>
  <c r="DG32" i="1" s="1"/>
  <c r="DE31" i="1"/>
  <c r="DD31" i="1"/>
  <c r="DC31" i="1"/>
  <c r="DB31" i="1"/>
  <c r="DE30" i="1"/>
  <c r="DD30" i="1"/>
  <c r="DC30" i="1"/>
  <c r="DB30" i="1"/>
  <c r="DE29" i="1"/>
  <c r="DD29" i="1"/>
  <c r="DC29" i="1"/>
  <c r="DN29" i="1" s="1"/>
  <c r="DU29" i="1" s="1"/>
  <c r="DB29" i="1"/>
  <c r="DK29" i="1" s="1"/>
  <c r="DO29" i="1" s="1"/>
  <c r="DV29" i="1" s="1"/>
  <c r="DE28" i="1"/>
  <c r="DD28" i="1"/>
  <c r="DC28" i="1"/>
  <c r="DB28" i="1"/>
  <c r="DK28" i="1" s="1"/>
  <c r="DE27" i="1"/>
  <c r="DD27" i="1"/>
  <c r="DC27" i="1"/>
  <c r="DB27" i="1"/>
  <c r="DK27" i="1" s="1"/>
  <c r="DE26" i="1"/>
  <c r="DD26" i="1"/>
  <c r="DC26" i="1"/>
  <c r="DB26" i="1"/>
  <c r="DK26" i="1" s="1"/>
  <c r="DE25" i="1"/>
  <c r="DD25" i="1"/>
  <c r="DC25" i="1"/>
  <c r="DB25" i="1"/>
  <c r="DK25" i="1" s="1"/>
  <c r="DE24" i="1"/>
  <c r="DD24" i="1"/>
  <c r="DK24" i="1" s="1"/>
  <c r="DC24" i="1"/>
  <c r="DB24" i="1"/>
  <c r="DE23" i="1"/>
  <c r="DD23" i="1"/>
  <c r="DC23" i="1"/>
  <c r="DB23" i="1"/>
  <c r="DK23" i="1" s="1"/>
  <c r="DE22" i="1"/>
  <c r="DD22" i="1"/>
  <c r="DC22" i="1"/>
  <c r="DN22" i="1" s="1"/>
  <c r="DU22" i="1" s="1"/>
  <c r="DB22" i="1"/>
  <c r="DK22" i="1" s="1"/>
  <c r="DP22" i="1" s="1"/>
  <c r="DW22" i="1" s="1"/>
  <c r="DE21" i="1"/>
  <c r="DD21" i="1"/>
  <c r="DC21" i="1"/>
  <c r="DH21" i="1" s="1"/>
  <c r="DB21" i="1"/>
  <c r="DE20" i="1"/>
  <c r="DD20" i="1"/>
  <c r="DK20" i="1" s="1"/>
  <c r="DC20" i="1"/>
  <c r="DB20" i="1"/>
  <c r="DE19" i="1"/>
  <c r="DD19" i="1"/>
  <c r="DC19" i="1"/>
  <c r="DH19" i="1" s="1"/>
  <c r="DB19" i="1"/>
  <c r="DE18" i="1"/>
  <c r="DD18" i="1"/>
  <c r="DC18" i="1"/>
  <c r="DB18" i="1"/>
  <c r="DK18" i="1" s="1"/>
  <c r="DE17" i="1"/>
  <c r="DD17" i="1"/>
  <c r="DK17" i="1" s="1"/>
  <c r="DC17" i="1"/>
  <c r="DB17" i="1"/>
  <c r="DH17" i="1" s="1"/>
  <c r="DE16" i="1"/>
  <c r="DD16" i="1"/>
  <c r="DK16" i="1" s="1"/>
  <c r="DC16" i="1"/>
  <c r="DB16" i="1"/>
  <c r="DH16" i="1" s="1"/>
  <c r="DE15" i="1"/>
  <c r="DD15" i="1"/>
  <c r="DK15" i="1" s="1"/>
  <c r="DC15" i="1"/>
  <c r="DB15" i="1"/>
  <c r="DE14" i="1"/>
  <c r="DD14" i="1"/>
  <c r="DC14" i="1"/>
  <c r="DB14" i="1"/>
  <c r="DP13" i="1"/>
  <c r="DW13" i="1" s="1"/>
  <c r="EE13" i="1" s="1"/>
  <c r="DK13" i="1"/>
  <c r="DN13" i="1" s="1"/>
  <c r="DU13" i="1" s="1"/>
  <c r="DE13" i="1"/>
  <c r="DD13" i="1"/>
  <c r="DC13" i="1"/>
  <c r="DB13" i="1"/>
  <c r="DE12" i="1"/>
  <c r="DD12" i="1"/>
  <c r="DC12" i="1"/>
  <c r="DH12" i="1" s="1"/>
  <c r="DB12" i="1"/>
  <c r="DH11" i="1"/>
  <c r="DE11" i="1"/>
  <c r="DD11" i="1"/>
  <c r="DC11" i="1"/>
  <c r="DB11" i="1"/>
  <c r="DG11" i="1" s="1"/>
  <c r="DE10" i="1"/>
  <c r="DD10" i="1"/>
  <c r="DC10" i="1"/>
  <c r="DB10" i="1"/>
  <c r="DE9" i="1"/>
  <c r="DD9" i="1"/>
  <c r="DC9" i="1"/>
  <c r="DB9" i="1"/>
  <c r="DH9" i="1" s="1"/>
  <c r="DE8" i="1"/>
  <c r="DD8" i="1"/>
  <c r="DC8" i="1"/>
  <c r="DB8" i="1"/>
  <c r="DE7" i="1"/>
  <c r="DD7" i="1"/>
  <c r="DO7" i="1" s="1"/>
  <c r="DV7" i="1" s="1"/>
  <c r="DC7" i="1"/>
  <c r="DB7" i="1"/>
  <c r="DK7" i="1" s="1"/>
  <c r="DE6" i="1"/>
  <c r="DD6" i="1"/>
  <c r="DC6" i="1"/>
  <c r="DH6" i="1" s="1"/>
  <c r="DB6" i="1"/>
  <c r="DK6" i="1" s="1"/>
  <c r="DP6" i="1" l="1"/>
  <c r="DW6" i="1" s="1"/>
  <c r="EO7" i="1"/>
  <c r="EJ7" i="1"/>
  <c r="ED7" i="1"/>
  <c r="EC7" i="1"/>
  <c r="DO6" i="1"/>
  <c r="DV6" i="1" s="1"/>
  <c r="DM6" i="1"/>
  <c r="DP7" i="1"/>
  <c r="DW7" i="1" s="1"/>
  <c r="DN7" i="1"/>
  <c r="DU7" i="1" s="1"/>
  <c r="EN13" i="1"/>
  <c r="EI13" i="1"/>
  <c r="EB13" i="1"/>
  <c r="EA13" i="1"/>
  <c r="DN15" i="1"/>
  <c r="DU15" i="1" s="1"/>
  <c r="DP15" i="1"/>
  <c r="DW15" i="1" s="1"/>
  <c r="DG8" i="1"/>
  <c r="DK9" i="1"/>
  <c r="DG6" i="1"/>
  <c r="DN6" i="1"/>
  <c r="DU6" i="1" s="1"/>
  <c r="DM7" i="1"/>
  <c r="DH8" i="1"/>
  <c r="DN11" i="1"/>
  <c r="DU11" i="1" s="1"/>
  <c r="DK11" i="1"/>
  <c r="DM11" i="1" s="1"/>
  <c r="DH13" i="1"/>
  <c r="DM13" i="1"/>
  <c r="DG13" i="1"/>
  <c r="DP18" i="1"/>
  <c r="DW18" i="1" s="1"/>
  <c r="DN18" i="1"/>
  <c r="DU18" i="1" s="1"/>
  <c r="EP22" i="1"/>
  <c r="EK22" i="1"/>
  <c r="EF22" i="1"/>
  <c r="EE22" i="1"/>
  <c r="DP23" i="1"/>
  <c r="DW23" i="1" s="1"/>
  <c r="DN23" i="1"/>
  <c r="DU23" i="1" s="1"/>
  <c r="DG9" i="1"/>
  <c r="DH10" i="1"/>
  <c r="DG10" i="1"/>
  <c r="DH15" i="1"/>
  <c r="EN22" i="1"/>
  <c r="EB22" i="1"/>
  <c r="EI22" i="1"/>
  <c r="EA22" i="1"/>
  <c r="DG7" i="1"/>
  <c r="DK8" i="1"/>
  <c r="DH7" i="1"/>
  <c r="DK10" i="1"/>
  <c r="DM10" i="1" s="1"/>
  <c r="DP11" i="1"/>
  <c r="DW11" i="1" s="1"/>
  <c r="DG12" i="1"/>
  <c r="DO13" i="1"/>
  <c r="DV13" i="1" s="1"/>
  <c r="DH14" i="1"/>
  <c r="DK14" i="1"/>
  <c r="DO14" i="1" s="1"/>
  <c r="DV14" i="1" s="1"/>
  <c r="DP16" i="1"/>
  <c r="DW16" i="1" s="1"/>
  <c r="DN16" i="1"/>
  <c r="DU16" i="1" s="1"/>
  <c r="DP17" i="1"/>
  <c r="DW17" i="1" s="1"/>
  <c r="DN17" i="1"/>
  <c r="DU17" i="1" s="1"/>
  <c r="DO18" i="1"/>
  <c r="DV18" i="1" s="1"/>
  <c r="DP20" i="1"/>
  <c r="DW20" i="1" s="1"/>
  <c r="DN20" i="1"/>
  <c r="DU20" i="1" s="1"/>
  <c r="DO21" i="1"/>
  <c r="DV21" i="1" s="1"/>
  <c r="DO22" i="1"/>
  <c r="DV22" i="1" s="1"/>
  <c r="DN24" i="1"/>
  <c r="DU24" i="1" s="1"/>
  <c r="DP24" i="1"/>
  <c r="DW24" i="1" s="1"/>
  <c r="DO10" i="1"/>
  <c r="DV10" i="1" s="1"/>
  <c r="DK12" i="1"/>
  <c r="EP13" i="1"/>
  <c r="EK13" i="1"/>
  <c r="EF13" i="1"/>
  <c r="DO15" i="1"/>
  <c r="DV15" i="1" s="1"/>
  <c r="DM14" i="1"/>
  <c r="DM15" i="1"/>
  <c r="DM16" i="1"/>
  <c r="DM17" i="1"/>
  <c r="DM18" i="1"/>
  <c r="DG19" i="1"/>
  <c r="DK21" i="1"/>
  <c r="DP21" i="1" s="1"/>
  <c r="DW21" i="1" s="1"/>
  <c r="DH22" i="1"/>
  <c r="DP25" i="1"/>
  <c r="DW25" i="1" s="1"/>
  <c r="DN25" i="1"/>
  <c r="DU25" i="1" s="1"/>
  <c r="DP26" i="1"/>
  <c r="DW26" i="1" s="1"/>
  <c r="DN26" i="1"/>
  <c r="DU26" i="1" s="1"/>
  <c r="DP27" i="1"/>
  <c r="DW27" i="1" s="1"/>
  <c r="DN27" i="1"/>
  <c r="DU27" i="1" s="1"/>
  <c r="DP28" i="1"/>
  <c r="DW28" i="1" s="1"/>
  <c r="DN28" i="1"/>
  <c r="DU28" i="1" s="1"/>
  <c r="EO29" i="1"/>
  <c r="EJ29" i="1"/>
  <c r="ED29" i="1"/>
  <c r="EC29" i="1"/>
  <c r="DG14" i="1"/>
  <c r="DG15" i="1"/>
  <c r="DG16" i="1"/>
  <c r="DG17" i="1"/>
  <c r="DG18" i="1"/>
  <c r="DM20" i="1"/>
  <c r="DG20" i="1"/>
  <c r="DO20" i="1"/>
  <c r="DV20" i="1" s="1"/>
  <c r="DO23" i="1"/>
  <c r="DV23" i="1" s="1"/>
  <c r="DH24" i="1"/>
  <c r="EA29" i="1"/>
  <c r="EI29" i="1"/>
  <c r="EN29" i="1"/>
  <c r="EB29" i="1"/>
  <c r="DO16" i="1"/>
  <c r="DV16" i="1" s="1"/>
  <c r="DO17" i="1"/>
  <c r="DV17" i="1" s="1"/>
  <c r="DH18" i="1"/>
  <c r="DK19" i="1"/>
  <c r="DO19" i="1" s="1"/>
  <c r="DV19" i="1" s="1"/>
  <c r="DH20" i="1"/>
  <c r="DG21" i="1"/>
  <c r="DO25" i="1"/>
  <c r="DV25" i="1" s="1"/>
  <c r="DO26" i="1"/>
  <c r="DV26" i="1" s="1"/>
  <c r="DO27" i="1"/>
  <c r="DV27" i="1" s="1"/>
  <c r="DO28" i="1"/>
  <c r="DV28" i="1" s="1"/>
  <c r="DM22" i="1"/>
  <c r="DG22" i="1"/>
  <c r="DH23" i="1"/>
  <c r="DM23" i="1"/>
  <c r="DG23" i="1"/>
  <c r="DO24" i="1"/>
  <c r="DV24" i="1" s="1"/>
  <c r="DM24" i="1"/>
  <c r="DM25" i="1"/>
  <c r="DM26" i="1"/>
  <c r="DM27" i="1"/>
  <c r="DM28" i="1"/>
  <c r="DP29" i="1"/>
  <c r="DW29" i="1" s="1"/>
  <c r="DG24" i="1"/>
  <c r="DG25" i="1"/>
  <c r="DG26" i="1"/>
  <c r="DG27" i="1"/>
  <c r="DG28" i="1"/>
  <c r="DG29" i="1"/>
  <c r="DP30" i="1"/>
  <c r="DW30" i="1" s="1"/>
  <c r="DK31" i="1"/>
  <c r="DN31" i="1" s="1"/>
  <c r="DU31" i="1" s="1"/>
  <c r="DH31" i="1"/>
  <c r="DG31" i="1"/>
  <c r="DH25" i="1"/>
  <c r="DH26" i="1"/>
  <c r="DH27" i="1"/>
  <c r="DH28" i="1"/>
  <c r="DH29" i="1"/>
  <c r="DM30" i="1"/>
  <c r="DK30" i="1"/>
  <c r="DH30" i="1"/>
  <c r="DG30" i="1"/>
  <c r="DM29" i="1"/>
  <c r="DH32" i="1"/>
  <c r="DH33" i="1"/>
  <c r="DH34" i="1"/>
  <c r="DH35" i="1"/>
  <c r="DH36" i="1"/>
  <c r="DH37" i="1"/>
  <c r="DH38" i="1"/>
  <c r="DM42" i="1"/>
  <c r="DM43" i="1"/>
  <c r="DM44" i="1"/>
  <c r="DM45" i="1"/>
  <c r="DM46" i="1"/>
  <c r="DM47" i="1"/>
  <c r="DM48" i="1"/>
  <c r="DK32" i="1"/>
  <c r="DK33" i="1"/>
  <c r="DK34" i="1"/>
  <c r="DK35" i="1"/>
  <c r="DK36" i="1"/>
  <c r="DN36" i="1" s="1"/>
  <c r="DU36" i="1" s="1"/>
  <c r="DK37" i="1"/>
  <c r="DN37" i="1" s="1"/>
  <c r="DU37" i="1" s="1"/>
  <c r="DK38" i="1"/>
  <c r="DN38" i="1" s="1"/>
  <c r="DU38" i="1" s="1"/>
  <c r="DK40" i="1"/>
  <c r="DP40" i="1" s="1"/>
  <c r="DW40" i="1" s="1"/>
  <c r="EP42" i="1"/>
  <c r="EK42" i="1"/>
  <c r="EF42" i="1"/>
  <c r="EE42" i="1"/>
  <c r="EP43" i="1"/>
  <c r="EK43" i="1"/>
  <c r="EF43" i="1"/>
  <c r="EE43" i="1"/>
  <c r="EP44" i="1"/>
  <c r="EK44" i="1"/>
  <c r="EF44" i="1"/>
  <c r="EE44" i="1"/>
  <c r="EP45" i="1"/>
  <c r="EK45" i="1"/>
  <c r="EF45" i="1"/>
  <c r="EE45" i="1"/>
  <c r="EP46" i="1"/>
  <c r="EK46" i="1"/>
  <c r="EF46" i="1"/>
  <c r="EE46" i="1"/>
  <c r="EP47" i="1"/>
  <c r="EK47" i="1"/>
  <c r="EF47" i="1"/>
  <c r="EE47" i="1"/>
  <c r="EP48" i="1"/>
  <c r="EK48" i="1"/>
  <c r="EF48" i="1"/>
  <c r="EE48" i="1"/>
  <c r="DN50" i="1"/>
  <c r="DU50" i="1" s="1"/>
  <c r="DM33" i="1"/>
  <c r="DM35" i="1"/>
  <c r="DM37" i="1"/>
  <c r="DM39" i="1"/>
  <c r="DM41" i="1"/>
  <c r="EO42" i="1"/>
  <c r="EJ42" i="1"/>
  <c r="ED42" i="1"/>
  <c r="EC42" i="1"/>
  <c r="EO43" i="1"/>
  <c r="EJ43" i="1"/>
  <c r="ED43" i="1"/>
  <c r="EC43" i="1"/>
  <c r="EO44" i="1"/>
  <c r="EJ44" i="1"/>
  <c r="ED44" i="1"/>
  <c r="EC44" i="1"/>
  <c r="EO45" i="1"/>
  <c r="EJ45" i="1"/>
  <c r="ED45" i="1"/>
  <c r="EC45" i="1"/>
  <c r="EO46" i="1"/>
  <c r="EJ46" i="1"/>
  <c r="ED46" i="1"/>
  <c r="EC46" i="1"/>
  <c r="EO47" i="1"/>
  <c r="EJ47" i="1"/>
  <c r="ED47" i="1"/>
  <c r="EC47" i="1"/>
  <c r="EO48" i="1"/>
  <c r="EJ48" i="1"/>
  <c r="ED48" i="1"/>
  <c r="EC48" i="1"/>
  <c r="DN39" i="1"/>
  <c r="DU39" i="1" s="1"/>
  <c r="DK39" i="1"/>
  <c r="DP39" i="1" s="1"/>
  <c r="DW39" i="1" s="1"/>
  <c r="DN41" i="1"/>
  <c r="DU41" i="1" s="1"/>
  <c r="DK41" i="1"/>
  <c r="DP41" i="1" s="1"/>
  <c r="DW41" i="1" s="1"/>
  <c r="DP50" i="1"/>
  <c r="DW50" i="1" s="1"/>
  <c r="DG39" i="1"/>
  <c r="DG40" i="1"/>
  <c r="DG41" i="1"/>
  <c r="DG42" i="1"/>
  <c r="DN42" i="1"/>
  <c r="DU42" i="1" s="1"/>
  <c r="DG43" i="1"/>
  <c r="DN43" i="1"/>
  <c r="DU43" i="1" s="1"/>
  <c r="DG44" i="1"/>
  <c r="DN44" i="1"/>
  <c r="DU44" i="1" s="1"/>
  <c r="DG45" i="1"/>
  <c r="DN45" i="1"/>
  <c r="DU45" i="1" s="1"/>
  <c r="DG46" i="1"/>
  <c r="DN46" i="1"/>
  <c r="DU46" i="1" s="1"/>
  <c r="DG47" i="1"/>
  <c r="DN47" i="1"/>
  <c r="DU47" i="1" s="1"/>
  <c r="DG48" i="1"/>
  <c r="DN48" i="1"/>
  <c r="DU48" i="1" s="1"/>
  <c r="DG49" i="1"/>
  <c r="DG50" i="1"/>
  <c r="DH42" i="1"/>
  <c r="DH43" i="1"/>
  <c r="DH44" i="1"/>
  <c r="DH45" i="1"/>
  <c r="DH46" i="1"/>
  <c r="DH47" i="1"/>
  <c r="DH48" i="1"/>
  <c r="DH49" i="1"/>
  <c r="DH50" i="1"/>
  <c r="DK49" i="1"/>
  <c r="DN49" i="1" s="1"/>
  <c r="DU49" i="1" s="1"/>
  <c r="DK50" i="1"/>
  <c r="DM50" i="1" s="1"/>
  <c r="DT50" i="1" l="1"/>
  <c r="ED14" i="1"/>
  <c r="EC14" i="1"/>
  <c r="EJ14" i="1"/>
  <c r="EO14" i="1"/>
  <c r="EB49" i="1"/>
  <c r="EA49" i="1"/>
  <c r="EN49" i="1"/>
  <c r="EI49" i="1"/>
  <c r="EJ19" i="1"/>
  <c r="ED19" i="1"/>
  <c r="EO19" i="1"/>
  <c r="EC19" i="1"/>
  <c r="DT10" i="1"/>
  <c r="EB46" i="1"/>
  <c r="EA46" i="1"/>
  <c r="EN46" i="1"/>
  <c r="EI46" i="1"/>
  <c r="DO49" i="1"/>
  <c r="DV49" i="1" s="1"/>
  <c r="DT37" i="1"/>
  <c r="EB47" i="1"/>
  <c r="EA47" i="1"/>
  <c r="EN47" i="1"/>
  <c r="EI47" i="1"/>
  <c r="EB43" i="1"/>
  <c r="EA43" i="1"/>
  <c r="EN43" i="1"/>
  <c r="EI43" i="1"/>
  <c r="DP49" i="1"/>
  <c r="DW49" i="1" s="1"/>
  <c r="DT35" i="1"/>
  <c r="EB50" i="1"/>
  <c r="EA50" i="1"/>
  <c r="EN50" i="1"/>
  <c r="EI50" i="1"/>
  <c r="DN34" i="1"/>
  <c r="DU34" i="1" s="1"/>
  <c r="DO34" i="1"/>
  <c r="DV34" i="1" s="1"/>
  <c r="DM49" i="1"/>
  <c r="DP38" i="1"/>
  <c r="DW38" i="1" s="1"/>
  <c r="DT29" i="1"/>
  <c r="DR29" i="1"/>
  <c r="EP30" i="1"/>
  <c r="EK30" i="1"/>
  <c r="EF30" i="1"/>
  <c r="EE30" i="1"/>
  <c r="EE29" i="1"/>
  <c r="EF29" i="1"/>
  <c r="EK29" i="1"/>
  <c r="EP29" i="1"/>
  <c r="DR23" i="1"/>
  <c r="DT23" i="1"/>
  <c r="DR20" i="1"/>
  <c r="DT20" i="1"/>
  <c r="EA25" i="1"/>
  <c r="EN25" i="1"/>
  <c r="EI25" i="1"/>
  <c r="EB25" i="1"/>
  <c r="DT16" i="1"/>
  <c r="DR16" i="1"/>
  <c r="DM12" i="1"/>
  <c r="DO12" i="1"/>
  <c r="DV12" i="1" s="1"/>
  <c r="EP20" i="1"/>
  <c r="EK20" i="1"/>
  <c r="EF20" i="1"/>
  <c r="EE20" i="1"/>
  <c r="EP18" i="1"/>
  <c r="EK18" i="1"/>
  <c r="EF18" i="1"/>
  <c r="EE18" i="1"/>
  <c r="DP9" i="1"/>
  <c r="DW9" i="1" s="1"/>
  <c r="DN9" i="1"/>
  <c r="DU9" i="1" s="1"/>
  <c r="EO6" i="1"/>
  <c r="EJ6" i="1"/>
  <c r="ED6" i="1"/>
  <c r="EC6" i="1"/>
  <c r="EP41" i="1"/>
  <c r="EK41" i="1"/>
  <c r="EF41" i="1"/>
  <c r="EE41" i="1"/>
  <c r="DO50" i="1"/>
  <c r="DV50" i="1" s="1"/>
  <c r="DM38" i="1"/>
  <c r="DM34" i="1"/>
  <c r="EB37" i="1"/>
  <c r="EA37" i="1"/>
  <c r="EN37" i="1"/>
  <c r="EI37" i="1"/>
  <c r="DN33" i="1"/>
  <c r="DU33" i="1" s="1"/>
  <c r="DO33" i="1"/>
  <c r="DV33" i="1" s="1"/>
  <c r="DR48" i="1"/>
  <c r="DT48" i="1"/>
  <c r="DR44" i="1"/>
  <c r="DT44" i="1"/>
  <c r="DP37" i="1"/>
  <c r="DW37" i="1" s="1"/>
  <c r="DP33" i="1"/>
  <c r="DW33" i="1" s="1"/>
  <c r="DO41" i="1"/>
  <c r="DV41" i="1" s="1"/>
  <c r="DO37" i="1"/>
  <c r="DV37" i="1" s="1"/>
  <c r="DO30" i="1"/>
  <c r="DV30" i="1" s="1"/>
  <c r="DN30" i="1"/>
  <c r="DU30" i="1" s="1"/>
  <c r="DT28" i="1"/>
  <c r="DR28" i="1"/>
  <c r="DT24" i="1"/>
  <c r="DR24" i="1"/>
  <c r="EO27" i="1"/>
  <c r="EJ27" i="1"/>
  <c r="ED27" i="1"/>
  <c r="EC27" i="1"/>
  <c r="DM21" i="1"/>
  <c r="EO17" i="1"/>
  <c r="EJ17" i="1"/>
  <c r="ED17" i="1"/>
  <c r="EC17" i="1"/>
  <c r="DN21" i="1"/>
  <c r="DU21" i="1" s="1"/>
  <c r="EE27" i="1"/>
  <c r="EP27" i="1"/>
  <c r="EK27" i="1"/>
  <c r="EF27" i="1"/>
  <c r="EE25" i="1"/>
  <c r="EP25" i="1"/>
  <c r="EK25" i="1"/>
  <c r="EF25" i="1"/>
  <c r="DM19" i="1"/>
  <c r="DT15" i="1"/>
  <c r="DR15" i="1"/>
  <c r="EC22" i="1"/>
  <c r="EO22" i="1"/>
  <c r="EJ22" i="1"/>
  <c r="ED22" i="1"/>
  <c r="EA16" i="1"/>
  <c r="EN16" i="1"/>
  <c r="EI16" i="1"/>
  <c r="EB16" i="1"/>
  <c r="ED13" i="1"/>
  <c r="EJ13" i="1"/>
  <c r="EO13" i="1"/>
  <c r="EC13" i="1"/>
  <c r="DP12" i="1"/>
  <c r="DW12" i="1" s="1"/>
  <c r="EN23" i="1"/>
  <c r="EI23" i="1"/>
  <c r="EB23" i="1"/>
  <c r="EA23" i="1"/>
  <c r="DT11" i="1"/>
  <c r="DR11" i="1"/>
  <c r="DT7" i="1"/>
  <c r="DR7" i="1"/>
  <c r="EA7" i="1"/>
  <c r="EN7" i="1"/>
  <c r="EI7" i="1"/>
  <c r="EB7" i="1"/>
  <c r="DO11" i="1"/>
  <c r="DV11" i="1" s="1"/>
  <c r="EB44" i="1"/>
  <c r="EA44" i="1"/>
  <c r="EN44" i="1"/>
  <c r="EI44" i="1"/>
  <c r="DT33" i="1"/>
  <c r="EB36" i="1"/>
  <c r="EA36" i="1"/>
  <c r="EN36" i="1"/>
  <c r="EI36" i="1"/>
  <c r="DR47" i="1"/>
  <c r="DT47" i="1"/>
  <c r="DP36" i="1"/>
  <c r="DW36" i="1" s="1"/>
  <c r="DO36" i="1"/>
  <c r="DV36" i="1" s="1"/>
  <c r="EB31" i="1"/>
  <c r="EA31" i="1"/>
  <c r="EN31" i="1"/>
  <c r="EI31" i="1"/>
  <c r="DT27" i="1"/>
  <c r="DR27" i="1"/>
  <c r="EO26" i="1"/>
  <c r="EJ26" i="1"/>
  <c r="ED26" i="1"/>
  <c r="EC26" i="1"/>
  <c r="EO16" i="1"/>
  <c r="EJ16" i="1"/>
  <c r="ED16" i="1"/>
  <c r="EC16" i="1"/>
  <c r="EJ20" i="1"/>
  <c r="ED20" i="1"/>
  <c r="EO20" i="1"/>
  <c r="EC20" i="1"/>
  <c r="EA26" i="1"/>
  <c r="EN26" i="1"/>
  <c r="EI26" i="1"/>
  <c r="EB26" i="1"/>
  <c r="DT14" i="1"/>
  <c r="ED10" i="1"/>
  <c r="EJ10" i="1"/>
  <c r="EC10" i="1"/>
  <c r="EO10" i="1"/>
  <c r="EJ21" i="1"/>
  <c r="ED21" i="1"/>
  <c r="EO21" i="1"/>
  <c r="EC21" i="1"/>
  <c r="EO18" i="1"/>
  <c r="EC18" i="1"/>
  <c r="EJ18" i="1"/>
  <c r="ED18" i="1"/>
  <c r="EE16" i="1"/>
  <c r="EP16" i="1"/>
  <c r="EK16" i="1"/>
  <c r="EF16" i="1"/>
  <c r="DP8" i="1"/>
  <c r="DW8" i="1" s="1"/>
  <c r="DN8" i="1"/>
  <c r="DU8" i="1" s="1"/>
  <c r="EP23" i="1"/>
  <c r="EK23" i="1"/>
  <c r="EF23" i="1"/>
  <c r="EE23" i="1"/>
  <c r="EA11" i="1"/>
  <c r="EB11" i="1"/>
  <c r="EI11" i="1"/>
  <c r="EN11" i="1"/>
  <c r="EA6" i="1"/>
  <c r="EN6" i="1"/>
  <c r="EI6" i="1"/>
  <c r="EB6" i="1"/>
  <c r="EP15" i="1"/>
  <c r="EK15" i="1"/>
  <c r="EF15" i="1"/>
  <c r="EE15" i="1"/>
  <c r="EE7" i="1"/>
  <c r="EP7" i="1"/>
  <c r="EK7" i="1"/>
  <c r="EF7" i="1"/>
  <c r="DO9" i="1"/>
  <c r="DV9" i="1" s="1"/>
  <c r="EB42" i="1"/>
  <c r="EA42" i="1"/>
  <c r="EN42" i="1"/>
  <c r="EI42" i="1"/>
  <c r="EP40" i="1"/>
  <c r="EK40" i="1"/>
  <c r="EF40" i="1"/>
  <c r="EE40" i="1"/>
  <c r="DN32" i="1"/>
  <c r="DU32" i="1" s="1"/>
  <c r="DO32" i="1"/>
  <c r="DV32" i="1" s="1"/>
  <c r="DR43" i="1"/>
  <c r="DT43" i="1"/>
  <c r="DP32" i="1"/>
  <c r="DW32" i="1" s="1"/>
  <c r="DO40" i="1"/>
  <c r="DV40" i="1" s="1"/>
  <c r="DT30" i="1"/>
  <c r="ED24" i="1"/>
  <c r="EC24" i="1"/>
  <c r="EO24" i="1"/>
  <c r="EJ24" i="1"/>
  <c r="EA28" i="1"/>
  <c r="EN28" i="1"/>
  <c r="EI28" i="1"/>
  <c r="EB28" i="1"/>
  <c r="DT18" i="1"/>
  <c r="DR18" i="1"/>
  <c r="EP50" i="1"/>
  <c r="EK50" i="1"/>
  <c r="EF50" i="1"/>
  <c r="EE50" i="1"/>
  <c r="EP39" i="1"/>
  <c r="EK39" i="1"/>
  <c r="EF39" i="1"/>
  <c r="EE39" i="1"/>
  <c r="DR41" i="1"/>
  <c r="DT41" i="1"/>
  <c r="DM36" i="1"/>
  <c r="DM32" i="1"/>
  <c r="DN40" i="1"/>
  <c r="DU40" i="1" s="1"/>
  <c r="DN35" i="1"/>
  <c r="DU35" i="1" s="1"/>
  <c r="DO35" i="1"/>
  <c r="DV35" i="1" s="1"/>
  <c r="DR46" i="1"/>
  <c r="DT46" i="1"/>
  <c r="DR42" i="1"/>
  <c r="DT42" i="1"/>
  <c r="DP35" i="1"/>
  <c r="DW35" i="1" s="1"/>
  <c r="DO31" i="1"/>
  <c r="DV31" i="1" s="1"/>
  <c r="DO39" i="1"/>
  <c r="DV39" i="1" s="1"/>
  <c r="DM31" i="1"/>
  <c r="DP31" i="1"/>
  <c r="DW31" i="1" s="1"/>
  <c r="DT26" i="1"/>
  <c r="DR26" i="1"/>
  <c r="DR22" i="1"/>
  <c r="DT22" i="1"/>
  <c r="EO25" i="1"/>
  <c r="EJ25" i="1"/>
  <c r="ED25" i="1"/>
  <c r="EC25" i="1"/>
  <c r="DN19" i="1"/>
  <c r="DU19" i="1" s="1"/>
  <c r="DP19" i="1"/>
  <c r="DW19" i="1" s="1"/>
  <c r="EE28" i="1"/>
  <c r="EP28" i="1"/>
  <c r="EK28" i="1"/>
  <c r="EF28" i="1"/>
  <c r="EE26" i="1"/>
  <c r="EP26" i="1"/>
  <c r="EK26" i="1"/>
  <c r="EF26" i="1"/>
  <c r="EP21" i="1"/>
  <c r="EK21" i="1"/>
  <c r="EF21" i="1"/>
  <c r="EE21" i="1"/>
  <c r="DT17" i="1"/>
  <c r="DR17" i="1"/>
  <c r="ED15" i="1"/>
  <c r="EC15" i="1"/>
  <c r="EO15" i="1"/>
  <c r="EJ15" i="1"/>
  <c r="DN12" i="1"/>
  <c r="DU12" i="1" s="1"/>
  <c r="EP24" i="1"/>
  <c r="EK24" i="1"/>
  <c r="EF24" i="1"/>
  <c r="EE24" i="1"/>
  <c r="EB20" i="1"/>
  <c r="EI20" i="1"/>
  <c r="EN20" i="1"/>
  <c r="EA20" i="1"/>
  <c r="EA17" i="1"/>
  <c r="EN17" i="1"/>
  <c r="EI17" i="1"/>
  <c r="EB17" i="1"/>
  <c r="DN14" i="1"/>
  <c r="DU14" i="1" s="1"/>
  <c r="DP14" i="1"/>
  <c r="DW14" i="1" s="1"/>
  <c r="EE11" i="1"/>
  <c r="EK11" i="1"/>
  <c r="EP11" i="1"/>
  <c r="EF11" i="1"/>
  <c r="EB18" i="1"/>
  <c r="EI18" i="1"/>
  <c r="EN18" i="1"/>
  <c r="EA18" i="1"/>
  <c r="DR13" i="1"/>
  <c r="DT13" i="1"/>
  <c r="DM9" i="1"/>
  <c r="EN15" i="1"/>
  <c r="EI15" i="1"/>
  <c r="EB15" i="1"/>
  <c r="EA15" i="1"/>
  <c r="DT6" i="1"/>
  <c r="DR6" i="1"/>
  <c r="DO8" i="1"/>
  <c r="DV8" i="1" s="1"/>
  <c r="EB48" i="1"/>
  <c r="EA48" i="1"/>
  <c r="EN48" i="1"/>
  <c r="EI48" i="1"/>
  <c r="EB41" i="1"/>
  <c r="EN41" i="1"/>
  <c r="EA41" i="1"/>
  <c r="EI41" i="1"/>
  <c r="EB45" i="1"/>
  <c r="EA45" i="1"/>
  <c r="EN45" i="1"/>
  <c r="EI45" i="1"/>
  <c r="EB39" i="1"/>
  <c r="EN39" i="1"/>
  <c r="EA39" i="1"/>
  <c r="EI39" i="1"/>
  <c r="DR39" i="1"/>
  <c r="DT39" i="1"/>
  <c r="EB38" i="1"/>
  <c r="EA38" i="1"/>
  <c r="EN38" i="1"/>
  <c r="EI38" i="1"/>
  <c r="DR45" i="1"/>
  <c r="DT45" i="1"/>
  <c r="DM40" i="1"/>
  <c r="DP34" i="1"/>
  <c r="DW34" i="1" s="1"/>
  <c r="DO38" i="1"/>
  <c r="DV38" i="1" s="1"/>
  <c r="DT25" i="1"/>
  <c r="DR25" i="1"/>
  <c r="EO28" i="1"/>
  <c r="EJ28" i="1"/>
  <c r="ED28" i="1"/>
  <c r="EC28" i="1"/>
  <c r="ED23" i="1"/>
  <c r="EC23" i="1"/>
  <c r="EJ23" i="1"/>
  <c r="EO23" i="1"/>
  <c r="EA27" i="1"/>
  <c r="EN27" i="1"/>
  <c r="EI27" i="1"/>
  <c r="EB27" i="1"/>
  <c r="EN24" i="1"/>
  <c r="EI24" i="1"/>
  <c r="EB24" i="1"/>
  <c r="EA24" i="1"/>
  <c r="EE17" i="1"/>
  <c r="EP17" i="1"/>
  <c r="EK17" i="1"/>
  <c r="EF17" i="1"/>
  <c r="DP10" i="1"/>
  <c r="DW10" i="1" s="1"/>
  <c r="DN10" i="1"/>
  <c r="DU10" i="1" s="1"/>
  <c r="DM8" i="1"/>
  <c r="EE6" i="1"/>
  <c r="EP6" i="1"/>
  <c r="EK6" i="1"/>
  <c r="EF6" i="1"/>
  <c r="DR40" i="1" l="1"/>
  <c r="DT40" i="1"/>
  <c r="EN14" i="1"/>
  <c r="EI14" i="1"/>
  <c r="EB14" i="1"/>
  <c r="EA14" i="1"/>
  <c r="EC39" i="1"/>
  <c r="EO39" i="1"/>
  <c r="ED39" i="1"/>
  <c r="EJ39" i="1"/>
  <c r="EM41" i="1"/>
  <c r="EH41" i="1"/>
  <c r="DY41" i="1"/>
  <c r="DZ41" i="1"/>
  <c r="DZ30" i="1"/>
  <c r="EH30" i="1"/>
  <c r="DY30" i="1"/>
  <c r="EM30" i="1"/>
  <c r="DZ43" i="1"/>
  <c r="EM43" i="1"/>
  <c r="EH43" i="1"/>
  <c r="DY43" i="1"/>
  <c r="DR8" i="1"/>
  <c r="DT8" i="1"/>
  <c r="DZ25" i="1"/>
  <c r="EM25" i="1"/>
  <c r="EH25" i="1"/>
  <c r="DY25" i="1"/>
  <c r="DZ45" i="1"/>
  <c r="EM45" i="1"/>
  <c r="EH45" i="1"/>
  <c r="DY45" i="1"/>
  <c r="EO8" i="1"/>
  <c r="EJ8" i="1"/>
  <c r="ED8" i="1"/>
  <c r="EC8" i="1"/>
  <c r="DZ13" i="1"/>
  <c r="EH13" i="1"/>
  <c r="DY13" i="1"/>
  <c r="EM13" i="1"/>
  <c r="EA12" i="1"/>
  <c r="EN12" i="1"/>
  <c r="EB12" i="1"/>
  <c r="EI12" i="1"/>
  <c r="EB19" i="1"/>
  <c r="EN19" i="1"/>
  <c r="EA19" i="1"/>
  <c r="EI19" i="1"/>
  <c r="DZ26" i="1"/>
  <c r="EM26" i="1"/>
  <c r="EH26" i="1"/>
  <c r="DY26" i="1"/>
  <c r="EO31" i="1"/>
  <c r="EJ31" i="1"/>
  <c r="ED31" i="1"/>
  <c r="EC31" i="1"/>
  <c r="DZ46" i="1"/>
  <c r="EM46" i="1"/>
  <c r="EH46" i="1"/>
  <c r="DY46" i="1"/>
  <c r="EB40" i="1"/>
  <c r="EA40" i="1"/>
  <c r="EI40" i="1"/>
  <c r="EN40" i="1"/>
  <c r="DR30" i="1"/>
  <c r="EB8" i="1"/>
  <c r="EA8" i="1"/>
  <c r="EN8" i="1"/>
  <c r="EI8" i="1"/>
  <c r="DZ47" i="1"/>
  <c r="EM47" i="1"/>
  <c r="EH47" i="1"/>
  <c r="DY47" i="1"/>
  <c r="EO11" i="1"/>
  <c r="EJ11" i="1"/>
  <c r="EC11" i="1"/>
  <c r="ED11" i="1"/>
  <c r="EM11" i="1"/>
  <c r="EH11" i="1"/>
  <c r="DY11" i="1"/>
  <c r="DZ11" i="1"/>
  <c r="DR19" i="1"/>
  <c r="DT19" i="1"/>
  <c r="DZ24" i="1"/>
  <c r="EM24" i="1"/>
  <c r="EH24" i="1"/>
  <c r="DY24" i="1"/>
  <c r="EO30" i="1"/>
  <c r="EJ30" i="1"/>
  <c r="ED30" i="1"/>
  <c r="EC30" i="1"/>
  <c r="EP37" i="1"/>
  <c r="EK37" i="1"/>
  <c r="EF37" i="1"/>
  <c r="EE37" i="1"/>
  <c r="DT38" i="1"/>
  <c r="DR38" i="1"/>
  <c r="EO12" i="1"/>
  <c r="EJ12" i="1"/>
  <c r="EC12" i="1"/>
  <c r="ED12" i="1"/>
  <c r="EM20" i="1"/>
  <c r="DZ20" i="1"/>
  <c r="DY20" i="1"/>
  <c r="EH20" i="1"/>
  <c r="EC34" i="1"/>
  <c r="EO34" i="1"/>
  <c r="EJ34" i="1"/>
  <c r="ED34" i="1"/>
  <c r="EP49" i="1"/>
  <c r="EK49" i="1"/>
  <c r="EF49" i="1"/>
  <c r="EE49" i="1"/>
  <c r="DR10" i="1"/>
  <c r="EP31" i="1"/>
  <c r="EK31" i="1"/>
  <c r="EF31" i="1"/>
  <c r="EE31" i="1"/>
  <c r="EC32" i="1"/>
  <c r="EO32" i="1"/>
  <c r="EJ32" i="1"/>
  <c r="ED32" i="1"/>
  <c r="DZ27" i="1"/>
  <c r="EM27" i="1"/>
  <c r="EH27" i="1"/>
  <c r="DY27" i="1"/>
  <c r="EE12" i="1"/>
  <c r="EP12" i="1"/>
  <c r="EF12" i="1"/>
  <c r="EK12" i="1"/>
  <c r="EB21" i="1"/>
  <c r="EI21" i="1"/>
  <c r="EN21" i="1"/>
  <c r="EA21" i="1"/>
  <c r="EC37" i="1"/>
  <c r="EO37" i="1"/>
  <c r="EJ37" i="1"/>
  <c r="ED37" i="1"/>
  <c r="DZ44" i="1"/>
  <c r="EM44" i="1"/>
  <c r="EH44" i="1"/>
  <c r="DY44" i="1"/>
  <c r="EC33" i="1"/>
  <c r="EO33" i="1"/>
  <c r="EJ33" i="1"/>
  <c r="ED33" i="1"/>
  <c r="EO50" i="1"/>
  <c r="EJ50" i="1"/>
  <c r="ED50" i="1"/>
  <c r="EC50" i="1"/>
  <c r="DT12" i="1"/>
  <c r="DR12" i="1"/>
  <c r="EM29" i="1"/>
  <c r="DZ29" i="1"/>
  <c r="DY29" i="1"/>
  <c r="EH29" i="1"/>
  <c r="EB34" i="1"/>
  <c r="EA34" i="1"/>
  <c r="EN34" i="1"/>
  <c r="EI34" i="1"/>
  <c r="DR37" i="1"/>
  <c r="DZ10" i="1"/>
  <c r="EM10" i="1"/>
  <c r="DY10" i="1"/>
  <c r="EH10" i="1"/>
  <c r="EN10" i="1"/>
  <c r="EI10" i="1"/>
  <c r="EA10" i="1"/>
  <c r="EB10" i="1"/>
  <c r="EC38" i="1"/>
  <c r="EO38" i="1"/>
  <c r="EJ38" i="1"/>
  <c r="ED38" i="1"/>
  <c r="EH22" i="1"/>
  <c r="EM22" i="1"/>
  <c r="DZ22" i="1"/>
  <c r="DY22" i="1"/>
  <c r="EP35" i="1"/>
  <c r="EK35" i="1"/>
  <c r="EF35" i="1"/>
  <c r="EE35" i="1"/>
  <c r="DT32" i="1"/>
  <c r="DR32" i="1"/>
  <c r="EC40" i="1"/>
  <c r="EJ40" i="1"/>
  <c r="EO40" i="1"/>
  <c r="ED40" i="1"/>
  <c r="EP8" i="1"/>
  <c r="EK8" i="1"/>
  <c r="EF8" i="1"/>
  <c r="EE8" i="1"/>
  <c r="EF10" i="1"/>
  <c r="EK10" i="1"/>
  <c r="EE10" i="1"/>
  <c r="EP10" i="1"/>
  <c r="EP34" i="1"/>
  <c r="EK34" i="1"/>
  <c r="EF34" i="1"/>
  <c r="EE34" i="1"/>
  <c r="EM39" i="1"/>
  <c r="EH39" i="1"/>
  <c r="DY39" i="1"/>
  <c r="DZ39" i="1"/>
  <c r="DZ6" i="1"/>
  <c r="EM6" i="1"/>
  <c r="EH6" i="1"/>
  <c r="DY6" i="1"/>
  <c r="EP14" i="1"/>
  <c r="EK14" i="1"/>
  <c r="EF14" i="1"/>
  <c r="EE14" i="1"/>
  <c r="DZ17" i="1"/>
  <c r="EM17" i="1"/>
  <c r="EH17" i="1"/>
  <c r="DY17" i="1"/>
  <c r="DR31" i="1"/>
  <c r="DT31" i="1"/>
  <c r="DZ42" i="1"/>
  <c r="EM42" i="1"/>
  <c r="EH42" i="1"/>
  <c r="DY42" i="1"/>
  <c r="EC35" i="1"/>
  <c r="EO35" i="1"/>
  <c r="EJ35" i="1"/>
  <c r="ED35" i="1"/>
  <c r="DT36" i="1"/>
  <c r="DR36" i="1"/>
  <c r="EH18" i="1"/>
  <c r="EM18" i="1"/>
  <c r="DZ18" i="1"/>
  <c r="DY18" i="1"/>
  <c r="EP32" i="1"/>
  <c r="EK32" i="1"/>
  <c r="EF32" i="1"/>
  <c r="EE32" i="1"/>
  <c r="EB32" i="1"/>
  <c r="EA32" i="1"/>
  <c r="EN32" i="1"/>
  <c r="EI32" i="1"/>
  <c r="DR14" i="1"/>
  <c r="EC36" i="1"/>
  <c r="EO36" i="1"/>
  <c r="EJ36" i="1"/>
  <c r="ED36" i="1"/>
  <c r="DR33" i="1"/>
  <c r="DZ7" i="1"/>
  <c r="DY7" i="1"/>
  <c r="EM7" i="1"/>
  <c r="EH7" i="1"/>
  <c r="DR21" i="1"/>
  <c r="DT21" i="1"/>
  <c r="DZ28" i="1"/>
  <c r="EM28" i="1"/>
  <c r="EH28" i="1"/>
  <c r="DY28" i="1"/>
  <c r="EC41" i="1"/>
  <c r="EO41" i="1"/>
  <c r="ED41" i="1"/>
  <c r="EJ41" i="1"/>
  <c r="EB33" i="1"/>
  <c r="EA33" i="1"/>
  <c r="EN33" i="1"/>
  <c r="EI33" i="1"/>
  <c r="EB9" i="1"/>
  <c r="EI9" i="1"/>
  <c r="EN9" i="1"/>
  <c r="EA9" i="1"/>
  <c r="DZ23" i="1"/>
  <c r="EM23" i="1"/>
  <c r="EH23" i="1"/>
  <c r="DY23" i="1"/>
  <c r="EP38" i="1"/>
  <c r="EK38" i="1"/>
  <c r="EF38" i="1"/>
  <c r="EE38" i="1"/>
  <c r="DR35" i="1"/>
  <c r="EM37" i="1"/>
  <c r="EH37" i="1"/>
  <c r="DY37" i="1"/>
  <c r="DZ37" i="1"/>
  <c r="DZ50" i="1"/>
  <c r="EM50" i="1"/>
  <c r="EH50" i="1"/>
  <c r="DY50" i="1"/>
  <c r="DR9" i="1"/>
  <c r="DT9" i="1"/>
  <c r="EP19" i="1"/>
  <c r="EK19" i="1"/>
  <c r="EF19" i="1"/>
  <c r="EE19" i="1"/>
  <c r="EB35" i="1"/>
  <c r="EA35" i="1"/>
  <c r="EN35" i="1"/>
  <c r="EI35" i="1"/>
  <c r="EJ9" i="1"/>
  <c r="ED9" i="1"/>
  <c r="EO9" i="1"/>
  <c r="EC9" i="1"/>
  <c r="DZ14" i="1"/>
  <c r="EM14" i="1"/>
  <c r="EH14" i="1"/>
  <c r="DY14" i="1"/>
  <c r="EP36" i="1"/>
  <c r="EK36" i="1"/>
  <c r="EF36" i="1"/>
  <c r="EE36" i="1"/>
  <c r="EM33" i="1"/>
  <c r="EH33" i="1"/>
  <c r="DY33" i="1"/>
  <c r="DZ33" i="1"/>
  <c r="DZ15" i="1"/>
  <c r="EM15" i="1"/>
  <c r="EH15" i="1"/>
  <c r="DY15" i="1"/>
  <c r="EB30" i="1"/>
  <c r="EA30" i="1"/>
  <c r="EN30" i="1"/>
  <c r="EI30" i="1"/>
  <c r="EP33" i="1"/>
  <c r="EK33" i="1"/>
  <c r="EF33" i="1"/>
  <c r="EE33" i="1"/>
  <c r="DZ48" i="1"/>
  <c r="EM48" i="1"/>
  <c r="EH48" i="1"/>
  <c r="DY48" i="1"/>
  <c r="DT34" i="1"/>
  <c r="DR34" i="1"/>
  <c r="EP9" i="1"/>
  <c r="EK9" i="1"/>
  <c r="EF9" i="1"/>
  <c r="EE9" i="1"/>
  <c r="DZ16" i="1"/>
  <c r="EM16" i="1"/>
  <c r="EH16" i="1"/>
  <c r="DY16" i="1"/>
  <c r="DR49" i="1"/>
  <c r="DT49" i="1"/>
  <c r="EM35" i="1"/>
  <c r="EH35" i="1"/>
  <c r="DY35" i="1"/>
  <c r="DZ35" i="1"/>
  <c r="EO49" i="1"/>
  <c r="EJ49" i="1"/>
  <c r="ED49" i="1"/>
  <c r="EC49" i="1"/>
  <c r="DR50" i="1"/>
  <c r="EM38" i="1" l="1"/>
  <c r="EH38" i="1"/>
  <c r="DY38" i="1"/>
  <c r="DZ38" i="1"/>
  <c r="DZ8" i="1"/>
  <c r="EM8" i="1"/>
  <c r="EH8" i="1"/>
  <c r="DY8" i="1"/>
  <c r="DY21" i="1"/>
  <c r="EH21" i="1"/>
  <c r="EM21" i="1"/>
  <c r="DZ21" i="1"/>
  <c r="EM12" i="1"/>
  <c r="EH12" i="1"/>
  <c r="DY12" i="1"/>
  <c r="DZ12" i="1"/>
  <c r="EH19" i="1"/>
  <c r="EM19" i="1"/>
  <c r="DZ19" i="1"/>
  <c r="DY19" i="1"/>
  <c r="EM34" i="1"/>
  <c r="EH34" i="1"/>
  <c r="DY34" i="1"/>
  <c r="DZ34" i="1"/>
  <c r="DZ49" i="1"/>
  <c r="EM49" i="1"/>
  <c r="EH49" i="1"/>
  <c r="DY49" i="1"/>
  <c r="DY9" i="1"/>
  <c r="EH9" i="1"/>
  <c r="EM9" i="1"/>
  <c r="DZ9" i="1"/>
  <c r="EM36" i="1"/>
  <c r="EH36" i="1"/>
  <c r="DY36" i="1"/>
  <c r="DZ36" i="1"/>
  <c r="EM32" i="1"/>
  <c r="EH32" i="1"/>
  <c r="DY32" i="1"/>
  <c r="DZ32" i="1"/>
  <c r="EM40" i="1"/>
  <c r="EH40" i="1"/>
  <c r="DY40" i="1"/>
  <c r="DZ40" i="1"/>
  <c r="DZ31" i="1"/>
  <c r="EM31" i="1"/>
  <c r="EH31" i="1"/>
  <c r="DY31" i="1"/>
  <c r="ET9" i="1"/>
  <c r="ET7" i="1"/>
  <c r="ET8" i="1"/>
  <c r="ET12" i="1" l="1"/>
  <c r="EU9" i="1" s="1"/>
  <c r="EU8" i="1" l="1"/>
  <c r="EU10" i="1"/>
  <c r="EU6" i="1"/>
  <c r="EU7" i="1"/>
</calcChain>
</file>

<file path=xl/sharedStrings.xml><?xml version="1.0" encoding="utf-8"?>
<sst xmlns="http://schemas.openxmlformats.org/spreadsheetml/2006/main" count="1896" uniqueCount="308">
  <si>
    <t>Response ID</t>
  </si>
  <si>
    <t>Time Started</t>
  </si>
  <si>
    <t>Nov 8, 2016 5:40:22 AM</t>
  </si>
  <si>
    <t>Nov 8, 2016 8:05:50 AM</t>
  </si>
  <si>
    <t>Nov 8, 2016 9:19:52 AM</t>
  </si>
  <si>
    <t>Nov 10, 2016 6:31:50 PM</t>
  </si>
  <si>
    <t>Nov 16, 2016 6:16:31 AM</t>
  </si>
  <si>
    <t>Nov 17, 2016 4:50:02 AM</t>
  </si>
  <si>
    <t>Nov 17, 2016 4:51:41 AM</t>
  </si>
  <si>
    <t>Nov 17, 2016 4:52:34 AM</t>
  </si>
  <si>
    <t>Nov 17, 2016 4:54:43 AM</t>
  </si>
  <si>
    <t>Nov 17, 2016 5:01:56 AM</t>
  </si>
  <si>
    <t>Nov 17, 2016 5:00:06 AM</t>
  </si>
  <si>
    <t>Nov 17, 2016 5:27:39 AM</t>
  </si>
  <si>
    <t>Nov 17, 2016 5:28:12 AM</t>
  </si>
  <si>
    <t>Nov 17, 2016 5:34:18 AM</t>
  </si>
  <si>
    <t>Nov 17, 2016 5:37:08 AM</t>
  </si>
  <si>
    <t>Nov 17, 2016 5:38:03 AM</t>
  </si>
  <si>
    <t>Nov 17, 2016 5:41:41 AM</t>
  </si>
  <si>
    <t>Nov 17, 2016 6:05:56 AM</t>
  </si>
  <si>
    <t>Nov 17, 2016 6:44:36 AM</t>
  </si>
  <si>
    <t>Nov 17, 2016 6:52:10 AM</t>
  </si>
  <si>
    <t>Nov 17, 2016 6:56:53 AM</t>
  </si>
  <si>
    <t>Nov 17, 2016 7:07:58 AM</t>
  </si>
  <si>
    <t>Nov 17, 2016 7:11:11 AM</t>
  </si>
  <si>
    <t>Nov 17, 2016 7:12:39 AM</t>
  </si>
  <si>
    <t>Nov 17, 2016 6:58:39 AM</t>
  </si>
  <si>
    <t>Nov 17, 2016 8:17:24 AM</t>
  </si>
  <si>
    <t>Nov 17, 2016 8:17:36 AM</t>
  </si>
  <si>
    <t>Nov 17, 2016 9:30:44 AM</t>
  </si>
  <si>
    <t>Nov 17, 2016 10:20:44 AM</t>
  </si>
  <si>
    <t>Nov 17, 2016 10:23:29 AM</t>
  </si>
  <si>
    <t>Nov 17, 2016 10:25:50 AM</t>
  </si>
  <si>
    <t>Nov 17, 2016 10:26:06 AM</t>
  </si>
  <si>
    <t>Nov 17, 2016 10:37:27 AM</t>
  </si>
  <si>
    <t>Nov 17, 2016 11:05:40 AM</t>
  </si>
  <si>
    <t>Nov 17, 2016 11:23:59 AM</t>
  </si>
  <si>
    <t>Nov 17, 2016 11:55:18 AM</t>
  </si>
  <si>
    <t>Nov 17, 2016 12:51:41 PM</t>
  </si>
  <si>
    <t>Nov 17, 2016 1:21:59 PM</t>
  </si>
  <si>
    <t>Nov 17, 2016 1:45:05 PM</t>
  </si>
  <si>
    <t>Nov 17, 2016 3:53:42 PM</t>
  </si>
  <si>
    <t>Nov 17, 2016 4:46:08 PM</t>
  </si>
  <si>
    <t>Nov 18, 2016 12:54:13 AM</t>
  </si>
  <si>
    <t>Nov 18, 2016 1:43:50 AM</t>
  </si>
  <si>
    <t>Nov 18, 2016 3:36:51 AM</t>
  </si>
  <si>
    <t>Nov 18, 2016 3:53:44 AM</t>
  </si>
  <si>
    <t>Nov 18, 2016 4:05:13 AM</t>
  </si>
  <si>
    <t>Nov 18, 2016 4:10:28 AM</t>
  </si>
  <si>
    <t>Nov 18, 2016 6:23:22 AM</t>
  </si>
  <si>
    <t>Nov 18, 2016 6:25:43 AM</t>
  </si>
  <si>
    <t>Nov 18, 2016 7:04:18 AM</t>
  </si>
  <si>
    <t>Nov 18, 2016 9:08:27 AM</t>
  </si>
  <si>
    <t>Nov 18, 2016 10:10:06 AM</t>
  </si>
  <si>
    <t>Nov 18, 2016 10:12:52 AM</t>
  </si>
  <si>
    <t>Nov 18, 2016 10:15:38 AM</t>
  </si>
  <si>
    <t>Nov 18, 2016 10:17:10 AM</t>
  </si>
  <si>
    <t>Nov 18, 2016 10:35:26 AM</t>
  </si>
  <si>
    <t>Nov 18, 2016 11:26:22 AM</t>
  </si>
  <si>
    <t>Nov 19, 2016 12:58:25 PM</t>
  </si>
  <si>
    <t>Nov 20, 2016 1:22:42 PM</t>
  </si>
  <si>
    <t>Nov 20, 2016 3:07:42 PM</t>
  </si>
  <si>
    <t>Nov 21, 2016 1:40:41 AM</t>
  </si>
  <si>
    <t>Nov 21, 2016 3:05:55 AM</t>
  </si>
  <si>
    <t>Nov 21, 2016 4:01:10 AM</t>
  </si>
  <si>
    <t>Nov 21, 2016 4:16:28 AM</t>
  </si>
  <si>
    <t>Nov 21, 2016 5:42:41 AM</t>
  </si>
  <si>
    <t>Nov 21, 2016 6:29:43 AM</t>
  </si>
  <si>
    <t>Nov 21, 2016 6:47:20 AM</t>
  </si>
  <si>
    <t>Nov 21, 2016 2:31:41 PM</t>
  </si>
  <si>
    <t>Nov 21, 2016 2:49:57 PM</t>
  </si>
  <si>
    <t>Nov 22, 2016 1:11:32 AM</t>
  </si>
  <si>
    <t>Nov 22, 2016 5:28:26 AM</t>
  </si>
  <si>
    <t>Nov 22, 2016 7:44:03 AM</t>
  </si>
  <si>
    <t>Nov 22, 2016 7:54:57 AM</t>
  </si>
  <si>
    <t>Nov 22, 2016 8:36:31 AM</t>
  </si>
  <si>
    <t>Nov 22, 2016 9:04:22 AM</t>
  </si>
  <si>
    <t>Nov 22, 2016 9:36:00 AM</t>
  </si>
  <si>
    <t>Nov 22, 2016 2:46:44 PM</t>
  </si>
  <si>
    <t>Nov 23, 2016 2:33:35 AM</t>
  </si>
  <si>
    <t>Nov 23, 2016 3:19:38 AM</t>
  </si>
  <si>
    <t>Nov 23, 2016 4:16:59 AM</t>
  </si>
  <si>
    <t>Nov 24, 2016 10:55:19 AM</t>
  </si>
  <si>
    <t>Nov 24, 2016 9:50:59 PM</t>
  </si>
  <si>
    <t>Nov 30, 2016 8:49:52 AM</t>
  </si>
  <si>
    <t>Nov 30, 2016 8:44:12 PM</t>
  </si>
  <si>
    <t>Dec 7, 2016 2:52:03 AM</t>
  </si>
  <si>
    <t>Dec 7, 2016 2:53:06 AM</t>
  </si>
  <si>
    <t>Dec 7, 2016 2:55:54 AM</t>
  </si>
  <si>
    <t>Dec 7, 2016 4:09:17 AM</t>
  </si>
  <si>
    <t>Dec 7, 2016 4:10:17 AM</t>
  </si>
  <si>
    <t>Dec 7, 2016 6:22:57 AM</t>
  </si>
  <si>
    <t>Dec 7, 2016 5:35:14 AM</t>
  </si>
  <si>
    <t>Dec 7, 2016 7:26:01 AM</t>
  </si>
  <si>
    <t>Dec 7, 2016 7:27:13 AM</t>
  </si>
  <si>
    <t>Dec 7, 2016 7:39:46 AM</t>
  </si>
  <si>
    <t>Dec 7, 2016 8:30:53 AM</t>
  </si>
  <si>
    <t>Dec 7, 2016 6:02:45 PM</t>
  </si>
  <si>
    <t>Dec 8, 2016 3:25:14 AM</t>
  </si>
  <si>
    <t>Dec 11, 2016 5:56:37 AM</t>
  </si>
  <si>
    <t>Dec 12, 2016 3:53:00 AM</t>
  </si>
  <si>
    <t>Dec 12, 2016 7:29:39 AM</t>
  </si>
  <si>
    <t>Dec 14, 2016 6:46:54 AM</t>
  </si>
  <si>
    <t>Date Submitted</t>
  </si>
  <si>
    <t>Nov 8, 2016 5:50:05 AM</t>
  </si>
  <si>
    <t>Nov 8, 2016 8:48:09 AM</t>
  </si>
  <si>
    <t>Nov 8, 2016 9:34:23 AM</t>
  </si>
  <si>
    <t>Nov 10, 2016 6:52:12 PM</t>
  </si>
  <si>
    <t>Nov 16, 2016 6:23:44 AM</t>
  </si>
  <si>
    <t>Nov 17, 2016 4:59:47 AM</t>
  </si>
  <si>
    <t>Nov 17, 2016 5:08:49 AM</t>
  </si>
  <si>
    <t>Nov 17, 2016 5:07:59 AM</t>
  </si>
  <si>
    <t>Nov 17, 2016 5:06:08 AM</t>
  </si>
  <si>
    <t>Nov 17, 2016 5:21:27 AM</t>
  </si>
  <si>
    <t>Nov 17, 2016 6:14:04 AM</t>
  </si>
  <si>
    <t>Nov 17, 2016 5:45:09 AM</t>
  </si>
  <si>
    <t>Nov 17, 2016 5:52:05 AM</t>
  </si>
  <si>
    <t>Nov 17, 2016 5:55:41 AM</t>
  </si>
  <si>
    <t>Nov 17, 2016 5:53:17 AM</t>
  </si>
  <si>
    <t>Nov 17, 2016 6:04:05 AM</t>
  </si>
  <si>
    <t>Nov 17, 2016 6:03:20 AM</t>
  </si>
  <si>
    <t>Nov 17, 2016 6:56:08 AM</t>
  </si>
  <si>
    <t>Nov 17, 2016 6:49:13 AM</t>
  </si>
  <si>
    <t>Nov 17, 2016 7:05:40 AM</t>
  </si>
  <si>
    <t>Nov 17, 2016 7:16:36 AM</t>
  </si>
  <si>
    <t>Nov 17, 2016 7:23:16 AM</t>
  </si>
  <si>
    <t>Nov 17, 2016 7:49:11 AM</t>
  </si>
  <si>
    <t>Nov 17, 2016 7:30:27 AM</t>
  </si>
  <si>
    <t>Nov 17, 2016 8:23:01 AM</t>
  </si>
  <si>
    <t>Nov 17, 2016 8:21:08 AM</t>
  </si>
  <si>
    <t>Nov 17, 2016 8:42:46 AM</t>
  </si>
  <si>
    <t>Nov 17, 2016 9:42:13 AM</t>
  </si>
  <si>
    <t>Nov 17, 2016 10:28:29 AM</t>
  </si>
  <si>
    <t>Nov 17, 2016 10:47:35 AM</t>
  </si>
  <si>
    <t>Nov 17, 2016 10:58:21 AM</t>
  </si>
  <si>
    <t>Nov 17, 2016 10:35:19 AM</t>
  </si>
  <si>
    <t>Nov 17, 2016 10:48:40 AM</t>
  </si>
  <si>
    <t>Nov 17, 2016 11:15:42 AM</t>
  </si>
  <si>
    <t>Nov 17, 2016 11:45:44 AM</t>
  </si>
  <si>
    <t>Nov 17, 2016 12:13:00 PM</t>
  </si>
  <si>
    <t>Nov 17, 2016 12:56:15 PM</t>
  </si>
  <si>
    <t>Nov 17, 2016 1:27:54 PM</t>
  </si>
  <si>
    <t>Nov 17, 2016 1:57:51 PM</t>
  </si>
  <si>
    <t>Nov 17, 2016 4:32:18 PM</t>
  </si>
  <si>
    <t>Nov 17, 2016 4:59:18 PM</t>
  </si>
  <si>
    <t>Nov 18, 2016 1:15:20 AM</t>
  </si>
  <si>
    <t>Nov 18, 2016 1:45:36 AM</t>
  </si>
  <si>
    <t>Nov 18, 2016 3:53:37 AM</t>
  </si>
  <si>
    <t>Nov 18, 2016 3:54:38 AM</t>
  </si>
  <si>
    <t>Nov 18, 2016 4:24:15 AM</t>
  </si>
  <si>
    <t>Nov 18, 2016 4:19:09 AM</t>
  </si>
  <si>
    <t>Nov 18, 2016 6:39:51 AM</t>
  </si>
  <si>
    <t>Nov 18, 2016 6:30:22 AM</t>
  </si>
  <si>
    <t>Nov 18, 2016 7:15:19 AM</t>
  </si>
  <si>
    <t>Nov 18, 2016 9:16:34 AM</t>
  </si>
  <si>
    <t>Nov 18, 2016 10:14:44 AM</t>
  </si>
  <si>
    <t>Nov 18, 2016 10:25:43 AM</t>
  </si>
  <si>
    <t>Nov 18, 2016 10:24:41 AM</t>
  </si>
  <si>
    <t>Nov 18, 2016 10:29:11 AM</t>
  </si>
  <si>
    <t>Nov 18, 2016 10:43:38 AM</t>
  </si>
  <si>
    <t>Nov 18, 2016 11:52:24 AM</t>
  </si>
  <si>
    <t>Nov 19, 2016 1:12:15 PM</t>
  </si>
  <si>
    <t>Nov 20, 2016 1:24:48 PM</t>
  </si>
  <si>
    <t>Nov 20, 2016 3:25:58 PM</t>
  </si>
  <si>
    <t>Nov 21, 2016 1:59:28 AM</t>
  </si>
  <si>
    <t>Nov 21, 2016 3:14:55 AM</t>
  </si>
  <si>
    <t>Nov 21, 2016 4:40:22 AM</t>
  </si>
  <si>
    <t>Nov 21, 2016 4:35:02 AM</t>
  </si>
  <si>
    <t>Nov 21, 2016 5:59:15 AM</t>
  </si>
  <si>
    <t>Nov 21, 2016 6:38:32 AM</t>
  </si>
  <si>
    <t>Nov 21, 2016 7:01:29 AM</t>
  </si>
  <si>
    <t>Nov 21, 2016 2:49:48 PM</t>
  </si>
  <si>
    <t>Nov 21, 2016 3:14:26 PM</t>
  </si>
  <si>
    <t>Nov 22, 2016 2:04:36 AM</t>
  </si>
  <si>
    <t>Nov 22, 2016 6:49:50 AM</t>
  </si>
  <si>
    <t>Nov 22, 2016 7:48:29 AM</t>
  </si>
  <si>
    <t>Nov 22, 2016 8:36:47 AM</t>
  </si>
  <si>
    <t>Nov 22, 2016 8:43:20 AM</t>
  </si>
  <si>
    <t>Nov 22, 2016 9:07:38 AM</t>
  </si>
  <si>
    <t>Nov 22, 2016 9:48:42 AM</t>
  </si>
  <si>
    <t>Nov 22, 2016 3:12:55 PM</t>
  </si>
  <si>
    <t>Nov 23, 2016 2:46:05 AM</t>
  </si>
  <si>
    <t>Nov 23, 2016 4:34:54 AM</t>
  </si>
  <si>
    <t>Nov 23, 2016 4:33:23 AM</t>
  </si>
  <si>
    <t>Nov 24, 2016 11:09:11 AM</t>
  </si>
  <si>
    <t>Nov 24, 2016 9:53:43 PM</t>
  </si>
  <si>
    <t>Nov 30, 2016 9:11:44 AM</t>
  </si>
  <si>
    <t>Nov 30, 2016 9:18:14 PM</t>
  </si>
  <si>
    <t>Dec 7, 2016 3:17:46 AM</t>
  </si>
  <si>
    <t>Dec 7, 2016 3:04:33 AM</t>
  </si>
  <si>
    <t>Dec 7, 2016 3:10:40 AM</t>
  </si>
  <si>
    <t>Dec 7, 2016 4:26:32 AM</t>
  </si>
  <si>
    <t>Dec 7, 2016 4:31:12 AM</t>
  </si>
  <si>
    <t>Dec 7, 2016 6:35:54 AM</t>
  </si>
  <si>
    <t>Dec 7, 2016 8:01:14 AM</t>
  </si>
  <si>
    <t>Dec 7, 2016 7:41:01 AM</t>
  </si>
  <si>
    <t>Dec 7, 2016 7:47:24 AM</t>
  </si>
  <si>
    <t>Dec 7, 2016 8:05:05 AM</t>
  </si>
  <si>
    <t>Dec 7, 2016 9:02:53 AM</t>
  </si>
  <si>
    <t>Dec 7, 2016 6:22:33 PM</t>
  </si>
  <si>
    <t>Dec 8, 2016 3:45:54 AM</t>
  </si>
  <si>
    <t>Dec 11, 2016 6:04:34 AM</t>
  </si>
  <si>
    <t>Dec 12, 2016 4:57:26 AM</t>
  </si>
  <si>
    <t>Dec 12, 2016 7:43:13 AM</t>
  </si>
  <si>
    <t>Dec 14, 2016 7:09:21 AM</t>
  </si>
  <si>
    <t>Probabilities Observed</t>
  </si>
  <si>
    <t>G Index</t>
  </si>
  <si>
    <t>Confidence Intervals</t>
  </si>
  <si>
    <t>Standar Error</t>
  </si>
  <si>
    <t>landis &amp; koch 1977</t>
  </si>
  <si>
    <t>Status</t>
  </si>
  <si>
    <t>Complete</t>
  </si>
  <si>
    <t>Partial</t>
  </si>
  <si>
    <t>Are you native English speaker?</t>
  </si>
  <si>
    <t>No</t>
  </si>
  <si>
    <t>Yes</t>
  </si>
  <si>
    <t xml:space="preserve">High </t>
  </si>
  <si>
    <t xml:space="preserve">Medium High </t>
  </si>
  <si>
    <t xml:space="preserve">Medium Low </t>
  </si>
  <si>
    <t xml:space="preserve">Low </t>
  </si>
  <si>
    <t>Mean</t>
  </si>
  <si>
    <t>Sd</t>
  </si>
  <si>
    <t>Total</t>
  </si>
  <si>
    <t>PO-High</t>
  </si>
  <si>
    <t xml:space="preserve">PO-Medium High </t>
  </si>
  <si>
    <t xml:space="preserve">PO-Medium Low </t>
  </si>
  <si>
    <t>PO-Low</t>
  </si>
  <si>
    <t>P-Total</t>
  </si>
  <si>
    <t>G-High</t>
  </si>
  <si>
    <t xml:space="preserve">G-Medium High </t>
  </si>
  <si>
    <t xml:space="preserve">G-Medium Low </t>
  </si>
  <si>
    <t>G-Low</t>
  </si>
  <si>
    <t>CI-High</t>
  </si>
  <si>
    <t>CI-Medium High</t>
  </si>
  <si>
    <t>CI-Medium Low</t>
  </si>
  <si>
    <t>CI-Low</t>
  </si>
  <si>
    <t>Error-High</t>
  </si>
  <si>
    <t>Error-Medium High</t>
  </si>
  <si>
    <t>Error-Medium Low</t>
  </si>
  <si>
    <t>Error-Low</t>
  </si>
  <si>
    <t>Forget what you know about biology...What do you think is the certainty level expressed by the authors in the statement highlighted in blue?</t>
  </si>
  <si>
    <t>Medium Low</t>
  </si>
  <si>
    <t>High</t>
  </si>
  <si>
    <t>Low</t>
  </si>
  <si>
    <t>Medium High</t>
  </si>
  <si>
    <t>s1</t>
  </si>
  <si>
    <t>Fair</t>
  </si>
  <si>
    <t>s2</t>
  </si>
  <si>
    <t>Moderate</t>
  </si>
  <si>
    <t>s3</t>
  </si>
  <si>
    <t>Substantial</t>
  </si>
  <si>
    <t>s4</t>
  </si>
  <si>
    <t>A.Perfect</t>
  </si>
  <si>
    <t>s5</t>
  </si>
  <si>
    <t>Poor</t>
  </si>
  <si>
    <t>s6</t>
  </si>
  <si>
    <t>Double Classified</t>
  </si>
  <si>
    <t>s7</t>
  </si>
  <si>
    <t>s8</t>
  </si>
  <si>
    <t>s9</t>
  </si>
  <si>
    <t>s10</t>
  </si>
  <si>
    <t>Classified</t>
  </si>
  <si>
    <t>s11</t>
  </si>
  <si>
    <t>Not Classified</t>
  </si>
  <si>
    <t>s12</t>
  </si>
  <si>
    <t>s13</t>
  </si>
  <si>
    <t>s14</t>
  </si>
  <si>
    <t>s15</t>
  </si>
  <si>
    <t>s16</t>
  </si>
  <si>
    <t>3, 15, 22, 38</t>
  </si>
  <si>
    <t>2, 8, 9, 16, 17, 20, 34, 39</t>
  </si>
  <si>
    <t>1, 6, 10, 11, 12, 14, 18, 26, 33</t>
  </si>
  <si>
    <t>,</t>
  </si>
  <si>
    <t>s17</t>
  </si>
  <si>
    <t>4, 28, 42</t>
  </si>
  <si>
    <t>19, 35, 37, 40, 45</t>
  </si>
  <si>
    <t>21, 36, 44</t>
  </si>
  <si>
    <t>s18</t>
  </si>
  <si>
    <t>25, 27, 30</t>
  </si>
  <si>
    <t>s19</t>
  </si>
  <si>
    <t>Almost Perfect</t>
  </si>
  <si>
    <t>s20</t>
  </si>
  <si>
    <t>s21</t>
  </si>
  <si>
    <t>7, 23, 24, 31, 32, 41, 43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</si>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</sst>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 %"/>
    <numFmt numFmtId="165" formatCode="0.0%"/>
  </numFmts>
  <fonts count="2" x14ac:knownFonts="1">
    <font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5">
    <xf numFmtId="0" fontId="0" fillId="0" borderId="0" xfId="0"/>
    <xf numFmtId="0" fontId="0" fillId="0" borderId="0" xfId="0" applyFont="1" applyProtection="1">
      <protection locked="0"/>
    </xf>
    <xf numFmtId="165" fontId="0" fillId="0" borderId="0" xfId="1" applyNumberFormat="1" applyFont="1" applyBorder="1" applyAlignment="1" applyProtection="1"/>
    <xf numFmtId="164" fontId="0" fillId="0" borderId="0" xfId="1" applyFont="1" applyBorder="1" applyAlignment="1" applyProtection="1"/>
    <xf numFmtId="0" fontId="0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4">
    <dxf>
      <font>
        <color rgb="FF9C0006"/>
        <name val="Arial"/>
      </font>
      <fill>
        <patternFill>
          <bgColor rgb="FFFFC7CE"/>
        </patternFill>
      </fill>
    </dxf>
    <dxf>
      <font>
        <color rgb="FF9C6500"/>
        <name val="Arial"/>
      </font>
      <fill>
        <patternFill>
          <bgColor rgb="FFFFEB9C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b/>
        <i val="0"/>
        <color rgb="FFFFFFFF"/>
        <name val="Arial"/>
      </font>
      <fill>
        <patternFill>
          <bgColor rgb="FF8DFF9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DFF90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50"/>
  <sheetViews>
    <sheetView tabSelected="1" topLeftCell="CP1" zoomScaleNormal="100" workbookViewId="0">
      <selection activeCell="EC60" sqref="EC60"/>
    </sheetView>
  </sheetViews>
  <sheetFormatPr baseColWidth="10" defaultColWidth="8.88671875" defaultRowHeight="13.2" x14ac:dyDescent="0.25"/>
  <cols>
    <col min="1" max="988" width="9.33203125" customWidth="1"/>
    <col min="989" max="1025" width="11.5546875"/>
  </cols>
  <sheetData>
    <row r="1" spans="1:15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</row>
    <row r="2" spans="1:15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</row>
    <row r="3" spans="1:151" x14ac:dyDescent="0.25">
      <c r="A3" t="s">
        <v>103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153</v>
      </c>
      <c r="AZ3" t="s">
        <v>154</v>
      </c>
      <c r="BA3" t="s">
        <v>155</v>
      </c>
      <c r="BB3" t="s">
        <v>156</v>
      </c>
      <c r="BC3" t="s">
        <v>157</v>
      </c>
      <c r="BD3" t="s">
        <v>158</v>
      </c>
      <c r="BE3" t="s">
        <v>159</v>
      </c>
      <c r="BF3" t="s">
        <v>160</v>
      </c>
      <c r="BG3" t="s">
        <v>161</v>
      </c>
      <c r="BH3" t="s">
        <v>162</v>
      </c>
      <c r="BI3" t="s">
        <v>163</v>
      </c>
      <c r="BJ3" t="s">
        <v>164</v>
      </c>
      <c r="BK3" t="s">
        <v>165</v>
      </c>
      <c r="BL3" t="s">
        <v>166</v>
      </c>
      <c r="BM3" t="s">
        <v>167</v>
      </c>
      <c r="BN3" t="s">
        <v>168</v>
      </c>
      <c r="BO3" t="s">
        <v>169</v>
      </c>
      <c r="BP3" t="s">
        <v>170</v>
      </c>
      <c r="BQ3" t="s">
        <v>171</v>
      </c>
      <c r="BR3" t="s">
        <v>172</v>
      </c>
      <c r="BS3" t="s">
        <v>173</v>
      </c>
      <c r="BT3" t="s">
        <v>174</v>
      </c>
      <c r="BU3" t="s">
        <v>175</v>
      </c>
      <c r="BV3" t="s">
        <v>176</v>
      </c>
      <c r="BW3" t="s">
        <v>177</v>
      </c>
      <c r="BX3" t="s">
        <v>178</v>
      </c>
      <c r="BY3" t="s">
        <v>179</v>
      </c>
      <c r="BZ3" t="s">
        <v>180</v>
      </c>
      <c r="CA3" t="s">
        <v>181</v>
      </c>
      <c r="CB3" t="s">
        <v>182</v>
      </c>
      <c r="CC3" t="s">
        <v>183</v>
      </c>
      <c r="CD3" t="s">
        <v>184</v>
      </c>
      <c r="CE3" t="s">
        <v>185</v>
      </c>
      <c r="CF3" t="s">
        <v>186</v>
      </c>
      <c r="CG3" t="s">
        <v>187</v>
      </c>
      <c r="CH3" t="s">
        <v>188</v>
      </c>
      <c r="CI3" t="s">
        <v>189</v>
      </c>
      <c r="CJ3" t="s">
        <v>190</v>
      </c>
      <c r="CK3" t="s">
        <v>191</v>
      </c>
      <c r="CL3" t="s">
        <v>192</v>
      </c>
      <c r="CM3" t="s">
        <v>193</v>
      </c>
      <c r="CN3" t="s">
        <v>194</v>
      </c>
      <c r="CO3" t="s">
        <v>195</v>
      </c>
      <c r="CP3" t="s">
        <v>196</v>
      </c>
      <c r="CQ3" t="s">
        <v>197</v>
      </c>
      <c r="CR3" t="s">
        <v>198</v>
      </c>
      <c r="CS3" t="s">
        <v>199</v>
      </c>
      <c r="CT3" t="s">
        <v>200</v>
      </c>
      <c r="CU3" t="s">
        <v>201</v>
      </c>
      <c r="CV3" t="s">
        <v>202</v>
      </c>
      <c r="CW3" t="s">
        <v>203</v>
      </c>
      <c r="CX3" t="s">
        <v>204</v>
      </c>
      <c r="DM3" s="4" t="s">
        <v>205</v>
      </c>
      <c r="DN3" s="4"/>
      <c r="DO3" s="4"/>
      <c r="DP3" s="4"/>
      <c r="DU3" s="4" t="s">
        <v>206</v>
      </c>
      <c r="DV3" s="4"/>
      <c r="EA3" s="4" t="s">
        <v>207</v>
      </c>
      <c r="EB3" s="4"/>
      <c r="EC3" s="4"/>
      <c r="ED3" s="4"/>
      <c r="EI3" s="4" t="s">
        <v>208</v>
      </c>
      <c r="EJ3" s="4"/>
      <c r="EM3" s="4" t="s">
        <v>209</v>
      </c>
      <c r="EN3" s="4"/>
      <c r="EO3" s="4"/>
      <c r="EP3" s="4"/>
    </row>
    <row r="4" spans="1:151" x14ac:dyDescent="0.25">
      <c r="A4" t="s">
        <v>210</v>
      </c>
      <c r="B4" t="s">
        <v>211</v>
      </c>
      <c r="C4" t="s">
        <v>211</v>
      </c>
      <c r="D4" t="s">
        <v>211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212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 t="s">
        <v>211</v>
      </c>
      <c r="T4" t="s">
        <v>212</v>
      </c>
      <c r="U4" t="s">
        <v>211</v>
      </c>
      <c r="V4" t="s">
        <v>211</v>
      </c>
      <c r="W4" t="s">
        <v>211</v>
      </c>
      <c r="X4" t="s">
        <v>211</v>
      </c>
      <c r="Y4" t="s">
        <v>211</v>
      </c>
      <c r="Z4" t="s">
        <v>211</v>
      </c>
      <c r="AA4" t="s">
        <v>212</v>
      </c>
      <c r="AB4" t="s">
        <v>211</v>
      </c>
      <c r="AC4" t="s">
        <v>211</v>
      </c>
      <c r="AD4" t="s">
        <v>211</v>
      </c>
      <c r="AE4" t="s">
        <v>212</v>
      </c>
      <c r="AF4" t="s">
        <v>212</v>
      </c>
      <c r="AG4" t="s">
        <v>212</v>
      </c>
      <c r="AH4" t="s">
        <v>211</v>
      </c>
      <c r="AI4" t="s">
        <v>211</v>
      </c>
      <c r="AJ4" t="s">
        <v>211</v>
      </c>
      <c r="AK4" t="s">
        <v>211</v>
      </c>
      <c r="AL4" t="s">
        <v>212</v>
      </c>
      <c r="AM4" t="s">
        <v>212</v>
      </c>
      <c r="AN4" t="s">
        <v>211</v>
      </c>
      <c r="AO4" t="s">
        <v>211</v>
      </c>
      <c r="AP4" t="s">
        <v>211</v>
      </c>
      <c r="AQ4" t="s">
        <v>211</v>
      </c>
      <c r="AR4" t="s">
        <v>212</v>
      </c>
      <c r="AS4" t="s">
        <v>212</v>
      </c>
      <c r="AT4" t="s">
        <v>212</v>
      </c>
      <c r="AU4" t="s">
        <v>212</v>
      </c>
      <c r="AV4" t="s">
        <v>211</v>
      </c>
      <c r="AW4" t="s">
        <v>212</v>
      </c>
      <c r="AX4" t="s">
        <v>212</v>
      </c>
      <c r="AY4" t="s">
        <v>211</v>
      </c>
      <c r="AZ4" t="s">
        <v>211</v>
      </c>
      <c r="BA4" t="s">
        <v>212</v>
      </c>
      <c r="BB4" t="s">
        <v>211</v>
      </c>
      <c r="BC4" t="s">
        <v>211</v>
      </c>
      <c r="BD4" t="s">
        <v>211</v>
      </c>
      <c r="BE4" t="s">
        <v>212</v>
      </c>
      <c r="BF4" t="s">
        <v>211</v>
      </c>
      <c r="BG4" t="s">
        <v>211</v>
      </c>
      <c r="BH4" t="s">
        <v>212</v>
      </c>
      <c r="BI4" t="s">
        <v>211</v>
      </c>
      <c r="BJ4" t="s">
        <v>211</v>
      </c>
      <c r="BK4" t="s">
        <v>211</v>
      </c>
      <c r="BL4" t="s">
        <v>211</v>
      </c>
      <c r="BM4" t="s">
        <v>211</v>
      </c>
      <c r="BN4" t="s">
        <v>211</v>
      </c>
      <c r="BO4" t="s">
        <v>211</v>
      </c>
      <c r="BP4" t="s">
        <v>211</v>
      </c>
      <c r="BQ4" t="s">
        <v>212</v>
      </c>
      <c r="BR4" t="s">
        <v>211</v>
      </c>
      <c r="BS4" t="s">
        <v>211</v>
      </c>
      <c r="BT4" t="s">
        <v>211</v>
      </c>
      <c r="BU4" t="s">
        <v>212</v>
      </c>
      <c r="BV4" t="s">
        <v>211</v>
      </c>
      <c r="BW4" t="s">
        <v>212</v>
      </c>
      <c r="BX4" t="s">
        <v>212</v>
      </c>
      <c r="BY4" t="s">
        <v>211</v>
      </c>
      <c r="BZ4" t="s">
        <v>211</v>
      </c>
      <c r="CA4" t="s">
        <v>211</v>
      </c>
      <c r="CB4" t="s">
        <v>211</v>
      </c>
      <c r="CC4" t="s">
        <v>211</v>
      </c>
      <c r="CD4" t="s">
        <v>211</v>
      </c>
      <c r="CE4" t="s">
        <v>212</v>
      </c>
      <c r="CF4" t="s">
        <v>211</v>
      </c>
      <c r="CG4" t="s">
        <v>211</v>
      </c>
      <c r="CH4" t="s">
        <v>211</v>
      </c>
      <c r="CI4" t="s">
        <v>211</v>
      </c>
      <c r="CJ4" t="s">
        <v>211</v>
      </c>
      <c r="CK4" t="s">
        <v>211</v>
      </c>
      <c r="CL4" t="s">
        <v>212</v>
      </c>
      <c r="CM4" t="s">
        <v>211</v>
      </c>
      <c r="CN4" t="s">
        <v>211</v>
      </c>
      <c r="CO4" t="s">
        <v>211</v>
      </c>
      <c r="CP4" t="s">
        <v>211</v>
      </c>
      <c r="CQ4" t="s">
        <v>211</v>
      </c>
      <c r="CR4" t="s">
        <v>212</v>
      </c>
      <c r="CS4" t="s">
        <v>211</v>
      </c>
      <c r="CT4" t="s">
        <v>212</v>
      </c>
      <c r="CU4" t="s">
        <v>211</v>
      </c>
      <c r="CV4" t="s">
        <v>211</v>
      </c>
      <c r="CW4" t="s">
        <v>212</v>
      </c>
      <c r="CX4" t="s">
        <v>211</v>
      </c>
    </row>
    <row r="5" spans="1:151" x14ac:dyDescent="0.25">
      <c r="A5" t="s">
        <v>213</v>
      </c>
      <c r="B5" t="s">
        <v>214</v>
      </c>
      <c r="C5" t="s">
        <v>214</v>
      </c>
      <c r="D5" t="s">
        <v>215</v>
      </c>
      <c r="E5" t="s">
        <v>215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215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214</v>
      </c>
      <c r="AE5" t="s">
        <v>215</v>
      </c>
      <c r="AF5" t="s">
        <v>214</v>
      </c>
      <c r="AG5" t="s">
        <v>214</v>
      </c>
      <c r="AH5" t="s">
        <v>214</v>
      </c>
      <c r="AI5" t="s">
        <v>214</v>
      </c>
      <c r="AJ5" t="s">
        <v>214</v>
      </c>
      <c r="AK5" t="s">
        <v>214</v>
      </c>
      <c r="AL5" t="s">
        <v>214</v>
      </c>
      <c r="AM5" t="s">
        <v>214</v>
      </c>
      <c r="AN5" t="s">
        <v>214</v>
      </c>
      <c r="AO5" t="s">
        <v>214</v>
      </c>
      <c r="AP5" t="s">
        <v>214</v>
      </c>
      <c r="AQ5" t="s">
        <v>214</v>
      </c>
      <c r="AR5" t="s">
        <v>214</v>
      </c>
      <c r="AS5" t="s">
        <v>214</v>
      </c>
      <c r="AT5" t="s">
        <v>214</v>
      </c>
      <c r="AU5" t="s">
        <v>214</v>
      </c>
      <c r="AV5" t="s">
        <v>214</v>
      </c>
      <c r="AW5" t="s">
        <v>214</v>
      </c>
      <c r="AX5" t="s">
        <v>214</v>
      </c>
      <c r="AY5" t="s">
        <v>214</v>
      </c>
      <c r="AZ5" t="s">
        <v>215</v>
      </c>
      <c r="BA5" t="s">
        <v>214</v>
      </c>
      <c r="BB5" t="s">
        <v>214</v>
      </c>
      <c r="BC5" t="s">
        <v>214</v>
      </c>
      <c r="BD5" t="s">
        <v>214</v>
      </c>
      <c r="BE5" t="s">
        <v>214</v>
      </c>
      <c r="BF5" t="s">
        <v>214</v>
      </c>
      <c r="BG5" t="s">
        <v>214</v>
      </c>
      <c r="BH5" t="s">
        <v>214</v>
      </c>
      <c r="BI5" t="s">
        <v>214</v>
      </c>
      <c r="BJ5" t="s">
        <v>214</v>
      </c>
      <c r="BK5" t="s">
        <v>214</v>
      </c>
      <c r="BL5" t="s">
        <v>214</v>
      </c>
      <c r="BM5" t="s">
        <v>214</v>
      </c>
      <c r="BN5" t="s">
        <v>214</v>
      </c>
      <c r="BO5" t="s">
        <v>214</v>
      </c>
      <c r="BP5" t="s">
        <v>214</v>
      </c>
      <c r="BQ5" t="s">
        <v>214</v>
      </c>
      <c r="BR5" t="s">
        <v>214</v>
      </c>
      <c r="BS5" t="s">
        <v>214</v>
      </c>
      <c r="BT5" t="s">
        <v>214</v>
      </c>
      <c r="BU5" t="s">
        <v>215</v>
      </c>
      <c r="BV5" t="s">
        <v>214</v>
      </c>
      <c r="BW5" t="s">
        <v>214</v>
      </c>
      <c r="BX5" t="s">
        <v>214</v>
      </c>
      <c r="BY5" t="s">
        <v>214</v>
      </c>
      <c r="BZ5" t="s">
        <v>214</v>
      </c>
      <c r="CA5" t="s">
        <v>214</v>
      </c>
      <c r="CB5" t="s">
        <v>214</v>
      </c>
      <c r="CC5" t="s">
        <v>214</v>
      </c>
      <c r="CD5" t="s">
        <v>214</v>
      </c>
      <c r="CE5" t="s">
        <v>215</v>
      </c>
      <c r="CF5" t="s">
        <v>214</v>
      </c>
      <c r="CG5" t="s">
        <v>214</v>
      </c>
      <c r="CH5" t="s">
        <v>214</v>
      </c>
      <c r="CI5" t="s">
        <v>214</v>
      </c>
      <c r="CJ5" t="s">
        <v>214</v>
      </c>
      <c r="CK5" t="s">
        <v>214</v>
      </c>
      <c r="CL5" t="s">
        <v>214</v>
      </c>
      <c r="CM5" t="s">
        <v>214</v>
      </c>
      <c r="CN5" t="s">
        <v>214</v>
      </c>
      <c r="CO5" t="s">
        <v>214</v>
      </c>
      <c r="CP5" t="s">
        <v>214</v>
      </c>
      <c r="CQ5" t="s">
        <v>214</v>
      </c>
      <c r="CR5" t="s">
        <v>214</v>
      </c>
      <c r="CS5" t="s">
        <v>214</v>
      </c>
      <c r="CT5" t="s">
        <v>214</v>
      </c>
      <c r="CU5" t="s">
        <v>214</v>
      </c>
      <c r="CV5" t="s">
        <v>214</v>
      </c>
      <c r="CW5" t="s">
        <v>215</v>
      </c>
      <c r="CX5" t="s">
        <v>214</v>
      </c>
      <c r="DB5" t="s">
        <v>216</v>
      </c>
      <c r="DC5" t="s">
        <v>217</v>
      </c>
      <c r="DD5" t="s">
        <v>218</v>
      </c>
      <c r="DE5" t="s">
        <v>219</v>
      </c>
      <c r="DG5" t="s">
        <v>220</v>
      </c>
      <c r="DH5" t="s">
        <v>221</v>
      </c>
      <c r="DK5" t="s">
        <v>222</v>
      </c>
      <c r="DM5" t="s">
        <v>223</v>
      </c>
      <c r="DN5" t="s">
        <v>224</v>
      </c>
      <c r="DO5" t="s">
        <v>225</v>
      </c>
      <c r="DP5" t="s">
        <v>226</v>
      </c>
      <c r="DR5" t="s">
        <v>227</v>
      </c>
      <c r="DT5" s="1" t="s">
        <v>228</v>
      </c>
      <c r="DU5" s="1" t="s">
        <v>229</v>
      </c>
      <c r="DV5" s="1" t="s">
        <v>230</v>
      </c>
      <c r="DW5" s="1" t="s">
        <v>231</v>
      </c>
      <c r="DY5" t="s">
        <v>232</v>
      </c>
      <c r="DZ5" t="s">
        <v>232</v>
      </c>
      <c r="EA5" t="s">
        <v>233</v>
      </c>
      <c r="EB5" t="s">
        <v>233</v>
      </c>
      <c r="EC5" t="s">
        <v>234</v>
      </c>
      <c r="ED5" t="s">
        <v>234</v>
      </c>
      <c r="EE5" t="s">
        <v>235</v>
      </c>
      <c r="EF5" t="s">
        <v>235</v>
      </c>
      <c r="EH5" t="s">
        <v>236</v>
      </c>
      <c r="EI5" t="s">
        <v>237</v>
      </c>
      <c r="EJ5" t="s">
        <v>238</v>
      </c>
      <c r="EK5" t="s">
        <v>239</v>
      </c>
      <c r="EM5" t="s">
        <v>216</v>
      </c>
      <c r="EN5" t="s">
        <v>217</v>
      </c>
      <c r="EO5" t="s">
        <v>218</v>
      </c>
      <c r="EP5" t="s">
        <v>219</v>
      </c>
    </row>
    <row r="6" spans="1:151" x14ac:dyDescent="0.25">
      <c r="A6" t="s">
        <v>240</v>
      </c>
      <c r="B6" t="s">
        <v>241</v>
      </c>
      <c r="D6" t="s">
        <v>241</v>
      </c>
      <c r="F6" t="s">
        <v>242</v>
      </c>
      <c r="M6" t="s">
        <v>243</v>
      </c>
      <c r="P6" t="s">
        <v>241</v>
      </c>
      <c r="S6" t="s">
        <v>241</v>
      </c>
      <c r="AC6" t="s">
        <v>241</v>
      </c>
      <c r="AD6" t="s">
        <v>244</v>
      </c>
      <c r="AE6" t="s">
        <v>244</v>
      </c>
      <c r="AJ6" t="s">
        <v>241</v>
      </c>
      <c r="AM6" t="s">
        <v>242</v>
      </c>
      <c r="AO6" t="s">
        <v>241</v>
      </c>
      <c r="AQ6" t="s">
        <v>241</v>
      </c>
      <c r="AX6" t="s">
        <v>244</v>
      </c>
      <c r="AZ6" t="s">
        <v>241</v>
      </c>
      <c r="BA6" t="s">
        <v>242</v>
      </c>
      <c r="BF6" t="s">
        <v>244</v>
      </c>
      <c r="BG6" t="s">
        <v>243</v>
      </c>
      <c r="BI6" t="s">
        <v>244</v>
      </c>
      <c r="BK6" t="s">
        <v>244</v>
      </c>
      <c r="BL6" t="s">
        <v>241</v>
      </c>
      <c r="BO6" t="s">
        <v>241</v>
      </c>
      <c r="BQ6" t="s">
        <v>244</v>
      </c>
      <c r="BR6" t="s">
        <v>241</v>
      </c>
      <c r="BS6" t="s">
        <v>243</v>
      </c>
      <c r="BV6" t="s">
        <v>244</v>
      </c>
      <c r="BZ6" t="s">
        <v>241</v>
      </c>
      <c r="CD6" t="s">
        <v>244</v>
      </c>
      <c r="CE6" t="s">
        <v>241</v>
      </c>
      <c r="CI6" t="s">
        <v>244</v>
      </c>
      <c r="CJ6" t="s">
        <v>241</v>
      </c>
      <c r="CO6" t="s">
        <v>244</v>
      </c>
      <c r="CT6" t="s">
        <v>241</v>
      </c>
      <c r="CU6" t="s">
        <v>241</v>
      </c>
      <c r="DB6">
        <f t="shared" ref="DB6:DB50" si="0">COUNTIF(B6:CX6,"High")</f>
        <v>3</v>
      </c>
      <c r="DC6">
        <f t="shared" ref="DC6:DC50" si="1">COUNTIF(B6:CX6,"Medium High")</f>
        <v>11</v>
      </c>
      <c r="DD6">
        <f t="shared" ref="DD6:DD50" si="2">COUNTIF(B6:CX6,"Medium Low")</f>
        <v>17</v>
      </c>
      <c r="DE6">
        <f t="shared" ref="DE6:DE50" si="3">COUNTIF(B6:CX6,"Low")</f>
        <v>3</v>
      </c>
      <c r="DG6">
        <f t="shared" ref="DG6:DG50" si="4">AVERAGE(DB6:DE6)</f>
        <v>8.5</v>
      </c>
      <c r="DH6">
        <f t="shared" ref="DH6:DH50" si="5">STDEV(DB6:DE6)</f>
        <v>6.8068592855540455</v>
      </c>
      <c r="DK6">
        <f t="shared" ref="DK6:DK50" si="6">SUM(DB6:DE6)</f>
        <v>34</v>
      </c>
      <c r="DM6">
        <f t="shared" ref="DM6:DM50" si="7">(((DB6*100)/DK6)/100)</f>
        <v>8.8235294117647065E-2</v>
      </c>
      <c r="DN6">
        <f t="shared" ref="DN6:DN50" si="8">(((DC6*100)/DK6)/100)</f>
        <v>0.32352941176470584</v>
      </c>
      <c r="DO6">
        <f t="shared" ref="DO6:DO50" si="9">(((DD6*100)/DK6)/100)</f>
        <v>0.5</v>
      </c>
      <c r="DP6">
        <f t="shared" ref="DP6:DP50" si="10">(((DE6*100)/DK6)/100)</f>
        <v>8.8235294117647065E-2</v>
      </c>
      <c r="DR6">
        <f t="shared" ref="DR6:DR50" si="11">SUM(DM6:DP6)</f>
        <v>1</v>
      </c>
      <c r="DS6" t="s">
        <v>245</v>
      </c>
      <c r="DT6">
        <f t="shared" ref="DT6:DT50" si="12">((DM6-0.25)/(1-0.25))</f>
        <v>-0.2156862745098039</v>
      </c>
      <c r="DU6">
        <f t="shared" ref="DU6:DU50" si="13">((DN6-0.25)/(1-0.25))</f>
        <v>9.8039215686274453E-2</v>
      </c>
      <c r="DV6">
        <f t="shared" ref="DV6:DV50" si="14">((DO6-0.25)/(1-0.25))</f>
        <v>0.33333333333333331</v>
      </c>
      <c r="DW6">
        <f t="shared" ref="DW6:DW50" si="15">((DP6-0.25)/(1-0.25))</f>
        <v>-0.2156862745098039</v>
      </c>
      <c r="DY6">
        <f t="shared" ref="DY6:DY50" si="16">DT6-((POWER((DM6*(1-DM6))/(DK6*POWER(1-(1/4),2)),1/2))*1.645)</f>
        <v>-0.32237726268785794</v>
      </c>
      <c r="DZ6">
        <f t="shared" ref="DZ6:DZ50" si="17">DT6+((POWER((DM6*(1-DM6))/(DK6*POWER(1-(1/4),2)),1/2))*1.645)</f>
        <v>-0.1089952863317499</v>
      </c>
      <c r="EA6">
        <f t="shared" ref="EA6:EA50" si="18">DU6-((POWER((DN6*(1-DN6))/(DK6*POWER(1-(1/4),2)),1/2))*1.645)</f>
        <v>-7.7933981212120654E-2</v>
      </c>
      <c r="EB6">
        <f t="shared" ref="EB6:EB50" si="19">DU6+((POWER((DN6*(1-DN6))/(DK6*POWER(1-(1/4),2)),1/2))*1.645)</f>
        <v>0.27401241258466957</v>
      </c>
      <c r="EC6">
        <f t="shared" ref="EC6:EC50" si="20">DV6-((POWER((DO6*(1-DO6))/(DK6*POWER(1-(1/4),2)),1/2))*1.645)</f>
        <v>0.14525655162704862</v>
      </c>
      <c r="ED6">
        <f t="shared" ref="ED6:ED50" si="21">DV6+((POWER((DO6*(1-DO6))/(DK6*POWER(1-(1/4),2)),1/2))*1.645)</f>
        <v>0.52141011503961798</v>
      </c>
      <c r="EE6">
        <f t="shared" ref="EE6:EE50" si="22">DW6-((POWER((DP6*(1-DP6))/(DK6*POWER(1-(1/4),2)),1/2))*1.645)</f>
        <v>-0.32237726268785794</v>
      </c>
      <c r="EF6">
        <f t="shared" ref="EF6:EF50" si="23">DW6+((POWER((DP6*(1-DP6))/(DK6*POWER(1-(1/4),2)),1/2))*1.645)</f>
        <v>-0.1089952863317499</v>
      </c>
      <c r="EH6">
        <f t="shared" ref="EH6:EH50" si="24">DT6/(POWER((DM6*(1-DM6))/(DK6*POWER(1-(1/4),2)),1/2))</f>
        <v>-3.3255284970882806</v>
      </c>
      <c r="EI6">
        <f t="shared" ref="EI6:EI50" si="25">DU6/(POWER((DN6*(1-DN6))/(DK6*POWER(1-(1/4),2)),1/2))</f>
        <v>0.91647201191122019</v>
      </c>
      <c r="EJ6">
        <f t="shared" ref="EJ6:EJ50" si="26">DV6/(POWER((DO6*(1-DO6))/(DK6*POWER(1-(1/4),2)),1/2))</f>
        <v>2.9154759474226499</v>
      </c>
      <c r="EK6">
        <f t="shared" ref="EK6:EK50" si="27">DW6/(POWER((DP6*(1-DP6))/(DK6*POWER(1-(1/4),2)),1/2))</f>
        <v>-3.3255284970882806</v>
      </c>
      <c r="EM6" t="str">
        <f t="shared" ref="EM6:EM50" si="28">IF(DT6&lt;0.001,"Poor",IF(DT6&lt;=0.2,"Poor",IF(DT6&lt;0.4,"Fair",IF(DT6&lt;0.6,"Moderate",IF(DT6&lt;0.8,"Substantial",IF(DT6&lt;=1,"Almost Perfect"))))))</f>
        <v>Poor</v>
      </c>
      <c r="EN6" t="str">
        <f t="shared" ref="EN6:EN50" si="29">IF(DU6&lt;0.001,"Poor",IF(DU6&lt;=0.2,"Poor",IF(DU6&lt;0.4,"Fair",IF(DU6&lt;0.6,"Moderate",IF(DU6&lt;0.8,"Substantial",IF(DU6&lt;=1,"Almost Perfect"))))))</f>
        <v>Poor</v>
      </c>
      <c r="EO6" t="str">
        <f t="shared" ref="EO6:EO50" si="30">IF(DV6&lt;0.001,"Poor",IF(DV6&lt;=0.2,"Poor",IF(DV6&lt;0.4,"Fair",IF(DV6&lt;0.6,"Moderate",IF(DV6&lt;0.8,"Substantial",IF(DV6&lt;=1,"Almost Perfect"))))))</f>
        <v>Fair</v>
      </c>
      <c r="EP6" t="str">
        <f t="shared" ref="EP6:EP50" si="31">IF(DW6&lt;0.001,"Poor",IF(DW6&lt;=0.2,"Poor",IF(DW6&lt;0.4,"Fair",IF(DW6&lt;0.6,"Moderate",IF(DW6&lt;0.8,"Substantial",IF(DW6&lt;=1,"Almost Perfect"))))))</f>
        <v>Poor</v>
      </c>
      <c r="EQ6" t="s">
        <v>245</v>
      </c>
      <c r="ES6" t="s">
        <v>246</v>
      </c>
      <c r="ET6">
        <v>28</v>
      </c>
      <c r="EU6" s="2">
        <f>(ET6/ET12)</f>
        <v>0.62222222222222223</v>
      </c>
    </row>
    <row r="7" spans="1:151" x14ac:dyDescent="0.25">
      <c r="A7" t="s">
        <v>240</v>
      </c>
      <c r="D7" t="s">
        <v>244</v>
      </c>
      <c r="E7" t="s">
        <v>244</v>
      </c>
      <c r="F7" t="s">
        <v>241</v>
      </c>
      <c r="G7" t="s">
        <v>241</v>
      </c>
      <c r="K7" t="s">
        <v>244</v>
      </c>
      <c r="N7" t="s">
        <v>241</v>
      </c>
      <c r="P7" t="s">
        <v>243</v>
      </c>
      <c r="R7" t="s">
        <v>243</v>
      </c>
      <c r="V7" t="s">
        <v>241</v>
      </c>
      <c r="W7" t="s">
        <v>241</v>
      </c>
      <c r="X7" t="s">
        <v>243</v>
      </c>
      <c r="Y7" t="s">
        <v>244</v>
      </c>
      <c r="AA7" t="s">
        <v>242</v>
      </c>
      <c r="AD7" t="s">
        <v>241</v>
      </c>
      <c r="AG7" t="s">
        <v>244</v>
      </c>
      <c r="AI7" t="s">
        <v>244</v>
      </c>
      <c r="AL7" t="s">
        <v>241</v>
      </c>
      <c r="AO7" t="s">
        <v>244</v>
      </c>
      <c r="AT7" t="s">
        <v>244</v>
      </c>
      <c r="AY7" t="s">
        <v>244</v>
      </c>
      <c r="AZ7" t="s">
        <v>244</v>
      </c>
      <c r="BD7" t="s">
        <v>244</v>
      </c>
      <c r="BF7" t="s">
        <v>241</v>
      </c>
      <c r="BH7" t="s">
        <v>241</v>
      </c>
      <c r="BJ7" t="s">
        <v>244</v>
      </c>
      <c r="BZ7" t="s">
        <v>244</v>
      </c>
      <c r="CC7" t="s">
        <v>244</v>
      </c>
      <c r="CF7" t="s">
        <v>242</v>
      </c>
      <c r="CH7" t="s">
        <v>244</v>
      </c>
      <c r="CI7" t="s">
        <v>241</v>
      </c>
      <c r="CK7" t="s">
        <v>242</v>
      </c>
      <c r="CM7" t="s">
        <v>244</v>
      </c>
      <c r="CN7" t="s">
        <v>241</v>
      </c>
      <c r="CP7" t="s">
        <v>244</v>
      </c>
      <c r="CR7" t="s">
        <v>241</v>
      </c>
      <c r="CS7" t="s">
        <v>241</v>
      </c>
      <c r="CV7" t="s">
        <v>241</v>
      </c>
      <c r="CW7" t="s">
        <v>241</v>
      </c>
      <c r="DB7">
        <f t="shared" si="0"/>
        <v>3</v>
      </c>
      <c r="DC7">
        <f t="shared" si="1"/>
        <v>17</v>
      </c>
      <c r="DD7">
        <f t="shared" si="2"/>
        <v>15</v>
      </c>
      <c r="DE7">
        <f t="shared" si="3"/>
        <v>3</v>
      </c>
      <c r="DG7">
        <f t="shared" si="4"/>
        <v>9.5</v>
      </c>
      <c r="DH7">
        <f t="shared" si="5"/>
        <v>7.5498344352707498</v>
      </c>
      <c r="DK7">
        <f t="shared" si="6"/>
        <v>38</v>
      </c>
      <c r="DM7">
        <f t="shared" si="7"/>
        <v>7.8947368421052627E-2</v>
      </c>
      <c r="DN7">
        <f t="shared" si="8"/>
        <v>0.44736842105263158</v>
      </c>
      <c r="DO7">
        <f t="shared" si="9"/>
        <v>0.39473684210526316</v>
      </c>
      <c r="DP7">
        <f t="shared" si="10"/>
        <v>7.8947368421052627E-2</v>
      </c>
      <c r="DR7">
        <f t="shared" si="11"/>
        <v>1</v>
      </c>
      <c r="DS7" t="s">
        <v>247</v>
      </c>
      <c r="DT7">
        <f t="shared" si="12"/>
        <v>-0.22807017543859651</v>
      </c>
      <c r="DU7">
        <f t="shared" si="13"/>
        <v>0.26315789473684209</v>
      </c>
      <c r="DV7">
        <f t="shared" si="14"/>
        <v>0.19298245614035089</v>
      </c>
      <c r="DW7">
        <f t="shared" si="15"/>
        <v>-0.22807017543859651</v>
      </c>
      <c r="DY7">
        <f t="shared" si="16"/>
        <v>-0.32401551705317427</v>
      </c>
      <c r="DZ7">
        <f t="shared" si="17"/>
        <v>-0.13212483382401874</v>
      </c>
      <c r="EA7">
        <f t="shared" si="18"/>
        <v>8.6243426239691473E-2</v>
      </c>
      <c r="EB7">
        <f t="shared" si="19"/>
        <v>0.44007236323399268</v>
      </c>
      <c r="EC7">
        <f t="shared" si="20"/>
        <v>1.9066755180138312E-2</v>
      </c>
      <c r="ED7">
        <f t="shared" si="21"/>
        <v>0.3668981571005635</v>
      </c>
      <c r="EE7">
        <f t="shared" si="22"/>
        <v>-0.32401551705317427</v>
      </c>
      <c r="EF7">
        <f t="shared" si="23"/>
        <v>-0.13212483382401874</v>
      </c>
      <c r="EH7">
        <f t="shared" si="24"/>
        <v>-3.9103038488685495</v>
      </c>
      <c r="EI7">
        <f t="shared" si="25"/>
        <v>2.4469153965724262</v>
      </c>
      <c r="EJ7">
        <f t="shared" si="26"/>
        <v>1.8253449147958354</v>
      </c>
      <c r="EK7">
        <f t="shared" si="27"/>
        <v>-3.9103038488685495</v>
      </c>
      <c r="EM7" t="str">
        <f t="shared" si="28"/>
        <v>Poor</v>
      </c>
      <c r="EN7" t="str">
        <f t="shared" si="29"/>
        <v>Fair</v>
      </c>
      <c r="EO7" t="str">
        <f t="shared" si="30"/>
        <v>Poor</v>
      </c>
      <c r="EP7" t="str">
        <f t="shared" si="31"/>
        <v>Poor</v>
      </c>
      <c r="EQ7" t="s">
        <v>247</v>
      </c>
      <c r="ES7" t="s">
        <v>248</v>
      </c>
      <c r="ET7">
        <f>COUNTIF(EM6:EP50,"Moderate")</f>
        <v>11</v>
      </c>
      <c r="EU7" s="2">
        <f>(ET7/ET12)</f>
        <v>0.24444444444444444</v>
      </c>
    </row>
    <row r="8" spans="1:151" x14ac:dyDescent="0.25">
      <c r="A8" t="s">
        <v>240</v>
      </c>
      <c r="B8" t="s">
        <v>244</v>
      </c>
      <c r="E8" t="s">
        <v>242</v>
      </c>
      <c r="G8" t="s">
        <v>244</v>
      </c>
      <c r="J8" t="s">
        <v>241</v>
      </c>
      <c r="T8" t="s">
        <v>244</v>
      </c>
      <c r="U8" t="s">
        <v>244</v>
      </c>
      <c r="W8" t="s">
        <v>244</v>
      </c>
      <c r="Z8" t="s">
        <v>242</v>
      </c>
      <c r="AF8" t="s">
        <v>242</v>
      </c>
      <c r="AI8" t="s">
        <v>242</v>
      </c>
      <c r="AK8" t="s">
        <v>242</v>
      </c>
      <c r="AP8" t="s">
        <v>244</v>
      </c>
      <c r="BB8" t="s">
        <v>244</v>
      </c>
      <c r="BG8" t="s">
        <v>242</v>
      </c>
      <c r="BO8" t="s">
        <v>244</v>
      </c>
      <c r="BP8" t="s">
        <v>242</v>
      </c>
      <c r="BQ8" t="s">
        <v>242</v>
      </c>
      <c r="BW8" t="s">
        <v>242</v>
      </c>
      <c r="CC8" t="s">
        <v>242</v>
      </c>
      <c r="CE8" t="s">
        <v>244</v>
      </c>
      <c r="CH8" t="s">
        <v>242</v>
      </c>
      <c r="CL8" t="s">
        <v>241</v>
      </c>
      <c r="CQ8" t="s">
        <v>242</v>
      </c>
      <c r="DB8">
        <f t="shared" si="0"/>
        <v>12</v>
      </c>
      <c r="DC8">
        <f t="shared" si="1"/>
        <v>9</v>
      </c>
      <c r="DD8">
        <f t="shared" si="2"/>
        <v>2</v>
      </c>
      <c r="DE8">
        <f t="shared" si="3"/>
        <v>0</v>
      </c>
      <c r="DG8">
        <f t="shared" si="4"/>
        <v>5.75</v>
      </c>
      <c r="DH8">
        <f t="shared" si="5"/>
        <v>5.6789083458002736</v>
      </c>
      <c r="DK8">
        <f t="shared" si="6"/>
        <v>23</v>
      </c>
      <c r="DM8">
        <f t="shared" si="7"/>
        <v>0.52173913043478259</v>
      </c>
      <c r="DN8">
        <f t="shared" si="8"/>
        <v>0.39130434782608697</v>
      </c>
      <c r="DO8">
        <f t="shared" si="9"/>
        <v>8.6956521739130432E-2</v>
      </c>
      <c r="DP8">
        <f t="shared" si="10"/>
        <v>0</v>
      </c>
      <c r="DR8">
        <f t="shared" si="11"/>
        <v>1</v>
      </c>
      <c r="DS8" t="s">
        <v>249</v>
      </c>
      <c r="DT8">
        <f t="shared" si="12"/>
        <v>0.36231884057971014</v>
      </c>
      <c r="DU8">
        <f t="shared" si="13"/>
        <v>0.18840579710144931</v>
      </c>
      <c r="DV8">
        <f t="shared" si="14"/>
        <v>-0.21739130434782608</v>
      </c>
      <c r="DW8">
        <f t="shared" si="15"/>
        <v>-0.33333333333333331</v>
      </c>
      <c r="DY8">
        <f t="shared" si="16"/>
        <v>0.1338642703822813</v>
      </c>
      <c r="DZ8">
        <f t="shared" si="17"/>
        <v>0.59077341077713896</v>
      </c>
      <c r="EA8">
        <f t="shared" si="18"/>
        <v>-3.4796241778731141E-2</v>
      </c>
      <c r="EB8">
        <f t="shared" si="19"/>
        <v>0.41160783598162975</v>
      </c>
      <c r="EC8">
        <f t="shared" si="20"/>
        <v>-0.34625706157897157</v>
      </c>
      <c r="ED8">
        <f t="shared" si="21"/>
        <v>-8.8525547116680592E-2</v>
      </c>
      <c r="EE8">
        <f t="shared" si="22"/>
        <v>-0.33333333333333331</v>
      </c>
      <c r="EF8">
        <f t="shared" si="23"/>
        <v>-0.33333333333333331</v>
      </c>
      <c r="EH8">
        <f t="shared" si="24"/>
        <v>2.6088972185522556</v>
      </c>
      <c r="EI8">
        <f t="shared" si="25"/>
        <v>1.3885515463335876</v>
      </c>
      <c r="EJ8">
        <f t="shared" si="26"/>
        <v>-2.7750482621285806</v>
      </c>
      <c r="EK8" t="e">
        <f t="shared" si="27"/>
        <v>#DIV/0!</v>
      </c>
      <c r="EM8" t="str">
        <f t="shared" si="28"/>
        <v>Fair</v>
      </c>
      <c r="EN8" t="str">
        <f t="shared" si="29"/>
        <v>Poor</v>
      </c>
      <c r="EO8" t="str">
        <f t="shared" si="30"/>
        <v>Poor</v>
      </c>
      <c r="EP8" t="str">
        <f t="shared" si="31"/>
        <v>Poor</v>
      </c>
      <c r="EQ8" t="s">
        <v>249</v>
      </c>
      <c r="ES8" t="s">
        <v>250</v>
      </c>
      <c r="ET8">
        <f>COUNTIF(EM6:EP50,"Substantial")</f>
        <v>4</v>
      </c>
      <c r="EU8" s="2">
        <f>(ET8/ET12)</f>
        <v>8.8888888888888892E-2</v>
      </c>
    </row>
    <row r="9" spans="1:151" x14ac:dyDescent="0.25">
      <c r="A9" t="s">
        <v>240</v>
      </c>
      <c r="C9" t="s">
        <v>244</v>
      </c>
      <c r="D9" t="s">
        <v>242</v>
      </c>
      <c r="E9" t="s">
        <v>244</v>
      </c>
      <c r="K9" t="s">
        <v>242</v>
      </c>
      <c r="U9" t="s">
        <v>242</v>
      </c>
      <c r="W9" t="s">
        <v>244</v>
      </c>
      <c r="Y9" t="s">
        <v>242</v>
      </c>
      <c r="AE9" t="s">
        <v>242</v>
      </c>
      <c r="AI9" t="s">
        <v>243</v>
      </c>
      <c r="AO9" t="s">
        <v>242</v>
      </c>
      <c r="AQ9" t="s">
        <v>244</v>
      </c>
      <c r="AR9" t="s">
        <v>242</v>
      </c>
      <c r="AS9" t="s">
        <v>242</v>
      </c>
      <c r="BF9" t="s">
        <v>242</v>
      </c>
      <c r="BI9" t="s">
        <v>244</v>
      </c>
      <c r="BL9" t="s">
        <v>242</v>
      </c>
      <c r="BM9" t="s">
        <v>243</v>
      </c>
      <c r="BW9" t="s">
        <v>243</v>
      </c>
      <c r="BZ9" t="s">
        <v>242</v>
      </c>
      <c r="CD9" t="s">
        <v>243</v>
      </c>
      <c r="CE9" t="s">
        <v>241</v>
      </c>
      <c r="CK9" t="s">
        <v>242</v>
      </c>
      <c r="CW9" t="s">
        <v>242</v>
      </c>
      <c r="CX9" t="s">
        <v>242</v>
      </c>
      <c r="DB9">
        <f t="shared" si="0"/>
        <v>14</v>
      </c>
      <c r="DC9">
        <f t="shared" si="1"/>
        <v>5</v>
      </c>
      <c r="DD9">
        <f t="shared" si="2"/>
        <v>1</v>
      </c>
      <c r="DE9">
        <f t="shared" si="3"/>
        <v>4</v>
      </c>
      <c r="DG9">
        <f t="shared" si="4"/>
        <v>6</v>
      </c>
      <c r="DH9">
        <f t="shared" si="5"/>
        <v>5.5976185412488881</v>
      </c>
      <c r="DK9">
        <f t="shared" si="6"/>
        <v>24</v>
      </c>
      <c r="DM9">
        <f t="shared" si="7"/>
        <v>0.58333333333333337</v>
      </c>
      <c r="DN9">
        <f t="shared" si="8"/>
        <v>0.20833333333333331</v>
      </c>
      <c r="DO9">
        <f t="shared" si="9"/>
        <v>4.1666666666666671E-2</v>
      </c>
      <c r="DP9">
        <f t="shared" si="10"/>
        <v>0.16666666666666669</v>
      </c>
      <c r="DR9">
        <f t="shared" si="11"/>
        <v>1</v>
      </c>
      <c r="DS9" t="s">
        <v>251</v>
      </c>
      <c r="DT9">
        <f t="shared" si="12"/>
        <v>0.44444444444444448</v>
      </c>
      <c r="DU9">
        <f t="shared" si="13"/>
        <v>-5.555555555555558E-2</v>
      </c>
      <c r="DV9">
        <f t="shared" si="14"/>
        <v>-0.27777777777777773</v>
      </c>
      <c r="DW9">
        <f t="shared" si="15"/>
        <v>-0.11111111111111109</v>
      </c>
      <c r="DY9">
        <f t="shared" si="16"/>
        <v>0.22371930789368866</v>
      </c>
      <c r="DZ9">
        <f t="shared" si="17"/>
        <v>0.66516958099520029</v>
      </c>
      <c r="EA9">
        <f t="shared" si="18"/>
        <v>-0.237378873661902</v>
      </c>
      <c r="EB9">
        <f t="shared" si="19"/>
        <v>0.12626776255079084</v>
      </c>
      <c r="EC9">
        <f t="shared" si="20"/>
        <v>-0.3672424745590479</v>
      </c>
      <c r="ED9">
        <f t="shared" si="21"/>
        <v>-0.18831308099650756</v>
      </c>
      <c r="EE9">
        <f t="shared" si="22"/>
        <v>-0.27796363094370335</v>
      </c>
      <c r="EF9">
        <f t="shared" si="23"/>
        <v>5.5741408721481187E-2</v>
      </c>
      <c r="EH9">
        <f t="shared" si="24"/>
        <v>3.3123146848433005</v>
      </c>
      <c r="EI9">
        <f t="shared" si="25"/>
        <v>-0.50262468995003484</v>
      </c>
      <c r="EJ9">
        <f t="shared" si="26"/>
        <v>-5.1075391845524907</v>
      </c>
      <c r="EK9">
        <f t="shared" si="27"/>
        <v>-1.0954451150103319</v>
      </c>
      <c r="EM9" t="str">
        <f t="shared" si="28"/>
        <v>Moderate</v>
      </c>
      <c r="EN9" t="str">
        <f t="shared" si="29"/>
        <v>Poor</v>
      </c>
      <c r="EO9" t="str">
        <f t="shared" si="30"/>
        <v>Poor</v>
      </c>
      <c r="EP9" t="str">
        <f t="shared" si="31"/>
        <v>Poor</v>
      </c>
      <c r="EQ9" t="s">
        <v>251</v>
      </c>
      <c r="ES9" t="s">
        <v>252</v>
      </c>
      <c r="ET9">
        <f>COUNTIF(EM6:EP50,"Almost Perfect")</f>
        <v>1</v>
      </c>
      <c r="EU9" s="2">
        <f>(ET9/ET12)</f>
        <v>2.2222222222222223E-2</v>
      </c>
    </row>
    <row r="10" spans="1:151" x14ac:dyDescent="0.25">
      <c r="A10" t="s">
        <v>240</v>
      </c>
      <c r="B10" t="s">
        <v>244</v>
      </c>
      <c r="J10" t="s">
        <v>242</v>
      </c>
      <c r="M10" t="s">
        <v>244</v>
      </c>
      <c r="Q10" t="s">
        <v>244</v>
      </c>
      <c r="R10" t="s">
        <v>244</v>
      </c>
      <c r="X10" t="s">
        <v>244</v>
      </c>
      <c r="Z10" t="s">
        <v>244</v>
      </c>
      <c r="AC10" t="s">
        <v>241</v>
      </c>
      <c r="AH10" t="s">
        <v>244</v>
      </c>
      <c r="AI10" t="s">
        <v>241</v>
      </c>
      <c r="AL10" t="s">
        <v>244</v>
      </c>
      <c r="AM10" t="s">
        <v>244</v>
      </c>
      <c r="AN10" t="s">
        <v>244</v>
      </c>
      <c r="AS10" t="s">
        <v>244</v>
      </c>
      <c r="AT10" t="s">
        <v>244</v>
      </c>
      <c r="AV10" t="s">
        <v>241</v>
      </c>
      <c r="BC10" t="s">
        <v>242</v>
      </c>
      <c r="BD10" t="s">
        <v>244</v>
      </c>
      <c r="BE10" t="s">
        <v>244</v>
      </c>
      <c r="BK10" t="s">
        <v>244</v>
      </c>
      <c r="BL10" t="s">
        <v>244</v>
      </c>
      <c r="BM10" t="s">
        <v>241</v>
      </c>
      <c r="BN10" t="s">
        <v>244</v>
      </c>
      <c r="BP10" t="s">
        <v>241</v>
      </c>
      <c r="BQ10" t="s">
        <v>244</v>
      </c>
      <c r="BT10" t="s">
        <v>244</v>
      </c>
      <c r="BU10" t="s">
        <v>244</v>
      </c>
      <c r="BV10" t="s">
        <v>242</v>
      </c>
      <c r="BZ10" t="s">
        <v>244</v>
      </c>
      <c r="CB10" t="s">
        <v>241</v>
      </c>
      <c r="CD10" t="s">
        <v>244</v>
      </c>
      <c r="CJ10" t="s">
        <v>244</v>
      </c>
      <c r="CW10" t="s">
        <v>244</v>
      </c>
      <c r="DB10">
        <f t="shared" si="0"/>
        <v>3</v>
      </c>
      <c r="DC10">
        <f t="shared" si="1"/>
        <v>24</v>
      </c>
      <c r="DD10">
        <f t="shared" si="2"/>
        <v>6</v>
      </c>
      <c r="DE10">
        <f t="shared" si="3"/>
        <v>0</v>
      </c>
      <c r="DG10">
        <f t="shared" si="4"/>
        <v>8.25</v>
      </c>
      <c r="DH10">
        <f t="shared" si="5"/>
        <v>10.781929326423912</v>
      </c>
      <c r="DK10">
        <f t="shared" si="6"/>
        <v>33</v>
      </c>
      <c r="DM10">
        <f t="shared" si="7"/>
        <v>9.0909090909090912E-2</v>
      </c>
      <c r="DN10">
        <f t="shared" si="8"/>
        <v>0.72727272727272729</v>
      </c>
      <c r="DO10">
        <f t="shared" si="9"/>
        <v>0.18181818181818182</v>
      </c>
      <c r="DP10">
        <f t="shared" si="10"/>
        <v>0</v>
      </c>
      <c r="DR10">
        <f t="shared" si="11"/>
        <v>1</v>
      </c>
      <c r="DS10" t="s">
        <v>253</v>
      </c>
      <c r="DT10">
        <f t="shared" si="12"/>
        <v>-0.21212121212121213</v>
      </c>
      <c r="DU10">
        <f t="shared" si="13"/>
        <v>0.63636363636363635</v>
      </c>
      <c r="DV10">
        <f t="shared" si="14"/>
        <v>-9.0909090909090898E-2</v>
      </c>
      <c r="DW10">
        <f t="shared" si="15"/>
        <v>-0.33333333333333331</v>
      </c>
      <c r="DY10">
        <f t="shared" si="16"/>
        <v>-0.32188396325047658</v>
      </c>
      <c r="DZ10">
        <f t="shared" si="17"/>
        <v>-0.10235846099194769</v>
      </c>
      <c r="EA10">
        <f t="shared" si="18"/>
        <v>0.46631991350061619</v>
      </c>
      <c r="EB10">
        <f t="shared" si="19"/>
        <v>0.80640735922665652</v>
      </c>
      <c r="EC10">
        <f t="shared" si="20"/>
        <v>-0.23817127466254717</v>
      </c>
      <c r="ED10">
        <f t="shared" si="21"/>
        <v>5.6353092844365363E-2</v>
      </c>
      <c r="EE10">
        <f t="shared" si="22"/>
        <v>-0.33333333333333331</v>
      </c>
      <c r="EF10">
        <f t="shared" si="23"/>
        <v>-0.33333333333333331</v>
      </c>
      <c r="EH10">
        <f t="shared" si="24"/>
        <v>-3.1790328718023666</v>
      </c>
      <c r="EI10">
        <f t="shared" si="25"/>
        <v>6.1561706847682514</v>
      </c>
      <c r="EJ10">
        <f t="shared" si="26"/>
        <v>-1.0155048005794949</v>
      </c>
      <c r="EK10" t="e">
        <f t="shared" si="27"/>
        <v>#DIV/0!</v>
      </c>
      <c r="EM10" t="str">
        <f t="shared" si="28"/>
        <v>Poor</v>
      </c>
      <c r="EN10" t="str">
        <f t="shared" si="29"/>
        <v>Substantial</v>
      </c>
      <c r="EO10" t="str">
        <f t="shared" si="30"/>
        <v>Poor</v>
      </c>
      <c r="EP10" t="str">
        <f t="shared" si="31"/>
        <v>Poor</v>
      </c>
      <c r="EQ10" t="s">
        <v>253</v>
      </c>
      <c r="ES10" t="s">
        <v>254</v>
      </c>
      <c r="ET10">
        <v>1</v>
      </c>
      <c r="EU10" s="2">
        <f>(ET10/ET12)</f>
        <v>2.2222222222222223E-2</v>
      </c>
    </row>
    <row r="11" spans="1:151" x14ac:dyDescent="0.25">
      <c r="A11" t="s">
        <v>240</v>
      </c>
      <c r="C11" t="s">
        <v>241</v>
      </c>
      <c r="D11" t="s">
        <v>244</v>
      </c>
      <c r="F11" t="s">
        <v>244</v>
      </c>
      <c r="J11" t="s">
        <v>241</v>
      </c>
      <c r="M11" t="s">
        <v>242</v>
      </c>
      <c r="S11" t="s">
        <v>244</v>
      </c>
      <c r="Y11" t="s">
        <v>244</v>
      </c>
      <c r="AF11" t="s">
        <v>241</v>
      </c>
      <c r="AJ11" t="s">
        <v>241</v>
      </c>
      <c r="AK11" t="s">
        <v>244</v>
      </c>
      <c r="AM11" t="s">
        <v>241</v>
      </c>
      <c r="AP11" t="s">
        <v>241</v>
      </c>
      <c r="AS11" t="s">
        <v>241</v>
      </c>
      <c r="AU11" t="s">
        <v>243</v>
      </c>
      <c r="BB11" t="s">
        <v>243</v>
      </c>
      <c r="BD11" t="s">
        <v>241</v>
      </c>
      <c r="BF11" t="s">
        <v>244</v>
      </c>
      <c r="BI11" t="s">
        <v>242</v>
      </c>
      <c r="BK11" t="s">
        <v>242</v>
      </c>
      <c r="BL11" t="s">
        <v>244</v>
      </c>
      <c r="BS11" t="s">
        <v>241</v>
      </c>
      <c r="BW11" t="s">
        <v>244</v>
      </c>
      <c r="CG11" t="s">
        <v>241</v>
      </c>
      <c r="CH11" t="s">
        <v>241</v>
      </c>
      <c r="CM11" t="s">
        <v>244</v>
      </c>
      <c r="CO11" t="s">
        <v>244</v>
      </c>
      <c r="CP11" t="s">
        <v>244</v>
      </c>
      <c r="CQ11" t="s">
        <v>241</v>
      </c>
      <c r="CS11" t="s">
        <v>243</v>
      </c>
      <c r="CU11" t="s">
        <v>241</v>
      </c>
      <c r="CV11" t="s">
        <v>244</v>
      </c>
      <c r="DB11">
        <f t="shared" si="0"/>
        <v>3</v>
      </c>
      <c r="DC11">
        <f t="shared" si="1"/>
        <v>12</v>
      </c>
      <c r="DD11">
        <f t="shared" si="2"/>
        <v>13</v>
      </c>
      <c r="DE11">
        <f t="shared" si="3"/>
        <v>3</v>
      </c>
      <c r="DG11">
        <f t="shared" si="4"/>
        <v>7.75</v>
      </c>
      <c r="DH11">
        <f t="shared" si="5"/>
        <v>5.5</v>
      </c>
      <c r="DK11">
        <f t="shared" si="6"/>
        <v>31</v>
      </c>
      <c r="DM11">
        <f t="shared" si="7"/>
        <v>9.6774193548387094E-2</v>
      </c>
      <c r="DN11">
        <f t="shared" si="8"/>
        <v>0.38709677419354838</v>
      </c>
      <c r="DO11">
        <f t="shared" si="9"/>
        <v>0.41935483870967744</v>
      </c>
      <c r="DP11">
        <f t="shared" si="10"/>
        <v>9.6774193548387094E-2</v>
      </c>
      <c r="DR11">
        <f t="shared" si="11"/>
        <v>1</v>
      </c>
      <c r="DS11" t="s">
        <v>255</v>
      </c>
      <c r="DT11">
        <f t="shared" si="12"/>
        <v>-0.20430107526881722</v>
      </c>
      <c r="DU11">
        <f t="shared" si="13"/>
        <v>0.18279569892473116</v>
      </c>
      <c r="DV11">
        <f t="shared" si="14"/>
        <v>0.22580645161290325</v>
      </c>
      <c r="DW11">
        <f t="shared" si="15"/>
        <v>-0.20430107526881722</v>
      </c>
      <c r="DY11">
        <f t="shared" si="16"/>
        <v>-0.32076776747818081</v>
      </c>
      <c r="DZ11">
        <f t="shared" si="17"/>
        <v>-8.7834383059453625E-2</v>
      </c>
      <c r="EA11">
        <f t="shared" si="18"/>
        <v>-9.0842179465178974E-3</v>
      </c>
      <c r="EB11">
        <f t="shared" si="19"/>
        <v>0.37467561579598019</v>
      </c>
      <c r="EC11">
        <f t="shared" si="20"/>
        <v>3.1418194072662248E-2</v>
      </c>
      <c r="ED11">
        <f t="shared" si="21"/>
        <v>0.42019470915314427</v>
      </c>
      <c r="EE11">
        <f t="shared" si="22"/>
        <v>-0.32076776747818081</v>
      </c>
      <c r="EF11">
        <f t="shared" si="23"/>
        <v>-8.7834383059453625E-2</v>
      </c>
      <c r="EH11">
        <f t="shared" si="24"/>
        <v>-2.8855912573962912</v>
      </c>
      <c r="EI11">
        <f t="shared" si="25"/>
        <v>1.567120361704925</v>
      </c>
      <c r="EJ11">
        <f t="shared" si="26"/>
        <v>1.9108747493470912</v>
      </c>
      <c r="EK11">
        <f t="shared" si="27"/>
        <v>-2.8855912573962912</v>
      </c>
      <c r="EM11" t="str">
        <f t="shared" si="28"/>
        <v>Poor</v>
      </c>
      <c r="EN11" t="str">
        <f t="shared" si="29"/>
        <v>Poor</v>
      </c>
      <c r="EO11" t="str">
        <f t="shared" si="30"/>
        <v>Fair</v>
      </c>
      <c r="EP11" t="str">
        <f t="shared" si="31"/>
        <v>Poor</v>
      </c>
      <c r="EQ11" t="s">
        <v>255</v>
      </c>
      <c r="ES11" t="s">
        <v>256</v>
      </c>
      <c r="ET11">
        <v>7</v>
      </c>
    </row>
    <row r="12" spans="1:151" x14ac:dyDescent="0.25">
      <c r="A12" t="s">
        <v>240</v>
      </c>
      <c r="D12" t="s">
        <v>241</v>
      </c>
      <c r="J12" t="s">
        <v>241</v>
      </c>
      <c r="L12" t="s">
        <v>241</v>
      </c>
      <c r="Q12" t="s">
        <v>244</v>
      </c>
      <c r="R12" t="s">
        <v>244</v>
      </c>
      <c r="Z12" t="s">
        <v>241</v>
      </c>
      <c r="AA12" t="s">
        <v>244</v>
      </c>
      <c r="AC12" t="s">
        <v>244</v>
      </c>
      <c r="AH12" t="s">
        <v>242</v>
      </c>
      <c r="AI12" t="s">
        <v>244</v>
      </c>
      <c r="AJ12" t="s">
        <v>244</v>
      </c>
      <c r="AK12" t="s">
        <v>241</v>
      </c>
      <c r="AP12" t="s">
        <v>244</v>
      </c>
      <c r="AY12" t="s">
        <v>244</v>
      </c>
      <c r="BB12" t="s">
        <v>241</v>
      </c>
      <c r="BI12" t="s">
        <v>242</v>
      </c>
      <c r="BJ12" t="s">
        <v>241</v>
      </c>
      <c r="BN12" t="s">
        <v>244</v>
      </c>
      <c r="BO12" t="s">
        <v>241</v>
      </c>
      <c r="BR12" t="s">
        <v>244</v>
      </c>
      <c r="BU12" t="s">
        <v>241</v>
      </c>
      <c r="BY12" t="s">
        <v>241</v>
      </c>
      <c r="BZ12" t="s">
        <v>242</v>
      </c>
      <c r="CJ12" t="s">
        <v>244</v>
      </c>
      <c r="CM12" t="s">
        <v>241</v>
      </c>
      <c r="CO12" t="s">
        <v>241</v>
      </c>
      <c r="CW12" t="s">
        <v>241</v>
      </c>
      <c r="DB12">
        <f t="shared" si="0"/>
        <v>3</v>
      </c>
      <c r="DC12">
        <f t="shared" si="1"/>
        <v>11</v>
      </c>
      <c r="DD12">
        <f t="shared" si="2"/>
        <v>13</v>
      </c>
      <c r="DE12">
        <f t="shared" si="3"/>
        <v>0</v>
      </c>
      <c r="DG12">
        <f t="shared" si="4"/>
        <v>6.75</v>
      </c>
      <c r="DH12">
        <f t="shared" si="5"/>
        <v>6.2383224240709669</v>
      </c>
      <c r="DK12">
        <f t="shared" si="6"/>
        <v>27</v>
      </c>
      <c r="DM12">
        <f t="shared" si="7"/>
        <v>0.1111111111111111</v>
      </c>
      <c r="DN12">
        <f t="shared" si="8"/>
        <v>0.40740740740740738</v>
      </c>
      <c r="DO12">
        <f t="shared" si="9"/>
        <v>0.48148148148148145</v>
      </c>
      <c r="DP12">
        <f t="shared" si="10"/>
        <v>0</v>
      </c>
      <c r="DR12">
        <f t="shared" si="11"/>
        <v>1</v>
      </c>
      <c r="DS12" t="s">
        <v>257</v>
      </c>
      <c r="DT12">
        <f t="shared" si="12"/>
        <v>-0.1851851851851852</v>
      </c>
      <c r="DU12">
        <f t="shared" si="13"/>
        <v>0.2098765432098765</v>
      </c>
      <c r="DV12">
        <f t="shared" si="14"/>
        <v>0.30864197530864196</v>
      </c>
      <c r="DW12">
        <f t="shared" si="15"/>
        <v>-0.33333333333333331</v>
      </c>
      <c r="DY12">
        <f t="shared" si="16"/>
        <v>-0.31784067907418367</v>
      </c>
      <c r="DZ12">
        <f t="shared" si="17"/>
        <v>-5.2529691296186731E-2</v>
      </c>
      <c r="EA12">
        <f t="shared" si="18"/>
        <v>2.4734034885035283E-3</v>
      </c>
      <c r="EB12">
        <f t="shared" si="19"/>
        <v>0.41727968293124951</v>
      </c>
      <c r="EC12">
        <f t="shared" si="20"/>
        <v>9.7733182135239127E-2</v>
      </c>
      <c r="ED12">
        <f t="shared" si="21"/>
        <v>0.51955076848204484</v>
      </c>
      <c r="EE12">
        <f t="shared" si="22"/>
        <v>-0.33333333333333331</v>
      </c>
      <c r="EF12">
        <f t="shared" si="23"/>
        <v>-0.33333333333333331</v>
      </c>
      <c r="EH12">
        <f t="shared" si="24"/>
        <v>-2.2963966338592297</v>
      </c>
      <c r="EI12">
        <f t="shared" si="25"/>
        <v>1.6646175850763603</v>
      </c>
      <c r="EJ12">
        <f t="shared" si="26"/>
        <v>2.4072777703738848</v>
      </c>
      <c r="EK12" t="e">
        <f t="shared" si="27"/>
        <v>#DIV/0!</v>
      </c>
      <c r="EM12" t="str">
        <f t="shared" si="28"/>
        <v>Poor</v>
      </c>
      <c r="EN12" t="str">
        <f t="shared" si="29"/>
        <v>Fair</v>
      </c>
      <c r="EO12" t="str">
        <f t="shared" si="30"/>
        <v>Fair</v>
      </c>
      <c r="EP12" t="str">
        <f t="shared" si="31"/>
        <v>Poor</v>
      </c>
      <c r="EQ12" t="s">
        <v>257</v>
      </c>
      <c r="ES12" t="s">
        <v>222</v>
      </c>
      <c r="ET12">
        <f>SUM(ET6:ET10)</f>
        <v>45</v>
      </c>
    </row>
    <row r="13" spans="1:151" x14ac:dyDescent="0.25">
      <c r="A13" t="s">
        <v>240</v>
      </c>
      <c r="H13" t="s">
        <v>244</v>
      </c>
      <c r="J13" t="s">
        <v>244</v>
      </c>
      <c r="L13" t="s">
        <v>244</v>
      </c>
      <c r="Q13" t="s">
        <v>243</v>
      </c>
      <c r="W13" t="s">
        <v>244</v>
      </c>
      <c r="X13" t="s">
        <v>241</v>
      </c>
      <c r="AB13" t="s">
        <v>244</v>
      </c>
      <c r="AH13" t="s">
        <v>242</v>
      </c>
      <c r="AV13" t="s">
        <v>241</v>
      </c>
      <c r="BB13" t="s">
        <v>243</v>
      </c>
      <c r="BE13" t="s">
        <v>244</v>
      </c>
      <c r="BF13" t="s">
        <v>244</v>
      </c>
      <c r="BI13" t="s">
        <v>241</v>
      </c>
      <c r="BL13" t="s">
        <v>241</v>
      </c>
      <c r="BM13" t="s">
        <v>242</v>
      </c>
      <c r="BR13" t="s">
        <v>244</v>
      </c>
      <c r="BS13" t="s">
        <v>244</v>
      </c>
      <c r="BT13" t="s">
        <v>241</v>
      </c>
      <c r="BU13" t="s">
        <v>241</v>
      </c>
      <c r="CA13" t="s">
        <v>243</v>
      </c>
      <c r="CC13" t="s">
        <v>241</v>
      </c>
      <c r="CD13" t="s">
        <v>244</v>
      </c>
      <c r="CL13" t="s">
        <v>244</v>
      </c>
      <c r="CN13" t="s">
        <v>244</v>
      </c>
      <c r="CQ13" t="s">
        <v>241</v>
      </c>
      <c r="CS13" t="s">
        <v>244</v>
      </c>
      <c r="CW13" t="s">
        <v>244</v>
      </c>
      <c r="DB13">
        <f t="shared" si="0"/>
        <v>2</v>
      </c>
      <c r="DC13">
        <f t="shared" si="1"/>
        <v>14</v>
      </c>
      <c r="DD13">
        <f t="shared" si="2"/>
        <v>8</v>
      </c>
      <c r="DE13">
        <f t="shared" si="3"/>
        <v>3</v>
      </c>
      <c r="DG13">
        <f t="shared" si="4"/>
        <v>6.75</v>
      </c>
      <c r="DH13">
        <f t="shared" si="5"/>
        <v>5.5</v>
      </c>
      <c r="DK13">
        <f t="shared" si="6"/>
        <v>27</v>
      </c>
      <c r="DM13">
        <f t="shared" si="7"/>
        <v>7.407407407407407E-2</v>
      </c>
      <c r="DN13">
        <f t="shared" si="8"/>
        <v>0.5185185185185186</v>
      </c>
      <c r="DO13">
        <f t="shared" si="9"/>
        <v>0.29629629629629628</v>
      </c>
      <c r="DP13">
        <f t="shared" si="10"/>
        <v>0.1111111111111111</v>
      </c>
      <c r="DR13">
        <f t="shared" si="11"/>
        <v>1</v>
      </c>
      <c r="DS13" t="s">
        <v>258</v>
      </c>
      <c r="DT13">
        <f t="shared" si="12"/>
        <v>-0.23456790123456792</v>
      </c>
      <c r="DU13">
        <f t="shared" si="13"/>
        <v>0.35802469135802478</v>
      </c>
      <c r="DV13">
        <f t="shared" si="14"/>
        <v>6.1728395061728371E-2</v>
      </c>
      <c r="DW13">
        <f t="shared" si="15"/>
        <v>-0.1851851851851852</v>
      </c>
      <c r="DY13">
        <f t="shared" si="16"/>
        <v>-0.34511414614206659</v>
      </c>
      <c r="DZ13">
        <f t="shared" si="17"/>
        <v>-0.12402165632706921</v>
      </c>
      <c r="EA13">
        <f t="shared" si="18"/>
        <v>0.14711589818462195</v>
      </c>
      <c r="EB13">
        <f t="shared" si="19"/>
        <v>0.56893348453142756</v>
      </c>
      <c r="EC13">
        <f t="shared" si="20"/>
        <v>-0.13101556899414551</v>
      </c>
      <c r="ED13">
        <f t="shared" si="21"/>
        <v>0.25447235911760224</v>
      </c>
      <c r="EE13">
        <f t="shared" si="22"/>
        <v>-0.31784067907418367</v>
      </c>
      <c r="EF13">
        <f t="shared" si="23"/>
        <v>-5.2529691296186731E-2</v>
      </c>
      <c r="EH13">
        <f t="shared" si="24"/>
        <v>-3.4905228834660291</v>
      </c>
      <c r="EI13">
        <f t="shared" si="25"/>
        <v>2.7924422136337075</v>
      </c>
      <c r="EJ13">
        <f t="shared" si="26"/>
        <v>0.52682951901470265</v>
      </c>
      <c r="EK13">
        <f t="shared" si="27"/>
        <v>-2.2963966338592297</v>
      </c>
      <c r="EM13" t="str">
        <f t="shared" si="28"/>
        <v>Poor</v>
      </c>
      <c r="EN13" t="str">
        <f t="shared" si="29"/>
        <v>Fair</v>
      </c>
      <c r="EO13" t="str">
        <f t="shared" si="30"/>
        <v>Poor</v>
      </c>
      <c r="EP13" t="str">
        <f t="shared" si="31"/>
        <v>Poor</v>
      </c>
      <c r="EQ13" t="s">
        <v>258</v>
      </c>
    </row>
    <row r="14" spans="1:151" x14ac:dyDescent="0.25">
      <c r="A14" t="s">
        <v>240</v>
      </c>
      <c r="C14" t="s">
        <v>244</v>
      </c>
      <c r="K14" t="s">
        <v>244</v>
      </c>
      <c r="M14" t="s">
        <v>244</v>
      </c>
      <c r="X14" t="s">
        <v>243</v>
      </c>
      <c r="AE14" t="s">
        <v>242</v>
      </c>
      <c r="AI14" t="s">
        <v>244</v>
      </c>
      <c r="AK14" t="s">
        <v>244</v>
      </c>
      <c r="AN14" t="s">
        <v>244</v>
      </c>
      <c r="AV14" t="s">
        <v>241</v>
      </c>
      <c r="AW14" t="s">
        <v>244</v>
      </c>
      <c r="AY14" t="s">
        <v>244</v>
      </c>
      <c r="BB14" t="s">
        <v>241</v>
      </c>
      <c r="BG14" t="s">
        <v>242</v>
      </c>
      <c r="BI14" t="s">
        <v>242</v>
      </c>
      <c r="BO14" t="s">
        <v>241</v>
      </c>
      <c r="BP14" t="s">
        <v>244</v>
      </c>
      <c r="BS14" t="s">
        <v>241</v>
      </c>
      <c r="BT14" t="s">
        <v>244</v>
      </c>
      <c r="BU14" t="s">
        <v>244</v>
      </c>
      <c r="BV14" t="s">
        <v>244</v>
      </c>
      <c r="BX14" t="s">
        <v>242</v>
      </c>
      <c r="CB14" t="s">
        <v>243</v>
      </c>
      <c r="CD14" t="s">
        <v>241</v>
      </c>
      <c r="CE14" t="s">
        <v>241</v>
      </c>
      <c r="CF14" t="s">
        <v>242</v>
      </c>
      <c r="CG14" t="s">
        <v>241</v>
      </c>
      <c r="CH14" t="s">
        <v>244</v>
      </c>
      <c r="CI14" t="s">
        <v>241</v>
      </c>
      <c r="CL14" t="s">
        <v>244</v>
      </c>
      <c r="CP14" t="s">
        <v>244</v>
      </c>
      <c r="DB14">
        <f t="shared" si="0"/>
        <v>5</v>
      </c>
      <c r="DC14">
        <f t="shared" si="1"/>
        <v>15</v>
      </c>
      <c r="DD14">
        <f t="shared" si="2"/>
        <v>8</v>
      </c>
      <c r="DE14">
        <f t="shared" si="3"/>
        <v>2</v>
      </c>
      <c r="DG14">
        <f t="shared" si="4"/>
        <v>7.5</v>
      </c>
      <c r="DH14">
        <f t="shared" si="5"/>
        <v>5.5677643628300215</v>
      </c>
      <c r="DK14">
        <f t="shared" si="6"/>
        <v>30</v>
      </c>
      <c r="DM14">
        <f t="shared" si="7"/>
        <v>0.16666666666666669</v>
      </c>
      <c r="DN14">
        <f t="shared" si="8"/>
        <v>0.5</v>
      </c>
      <c r="DO14">
        <f t="shared" si="9"/>
        <v>0.26666666666666666</v>
      </c>
      <c r="DP14">
        <f t="shared" si="10"/>
        <v>6.6666666666666666E-2</v>
      </c>
      <c r="DR14">
        <f t="shared" si="11"/>
        <v>1</v>
      </c>
      <c r="DS14" t="s">
        <v>259</v>
      </c>
      <c r="DT14">
        <f t="shared" si="12"/>
        <v>-0.11111111111111109</v>
      </c>
      <c r="DU14">
        <f t="shared" si="13"/>
        <v>0.33333333333333331</v>
      </c>
      <c r="DV14">
        <f t="shared" si="14"/>
        <v>2.2222222222222216E-2</v>
      </c>
      <c r="DW14">
        <f t="shared" si="15"/>
        <v>-0.24444444444444446</v>
      </c>
      <c r="DY14">
        <f t="shared" si="16"/>
        <v>-0.26034854173623434</v>
      </c>
      <c r="DZ14">
        <f t="shared" si="17"/>
        <v>3.8126319514012172E-2</v>
      </c>
      <c r="EA14">
        <f t="shared" si="18"/>
        <v>0.13311030953422259</v>
      </c>
      <c r="EB14">
        <f t="shared" si="19"/>
        <v>0.53355635713244398</v>
      </c>
      <c r="EC14">
        <f t="shared" si="20"/>
        <v>-0.15486168293299105</v>
      </c>
      <c r="ED14">
        <f t="shared" si="21"/>
        <v>0.1993061273774355</v>
      </c>
      <c r="EE14">
        <f t="shared" si="22"/>
        <v>-0.34433323857779874</v>
      </c>
      <c r="EF14">
        <f t="shared" si="23"/>
        <v>-0.14455565031109016</v>
      </c>
      <c r="EH14">
        <f t="shared" si="24"/>
        <v>-1.2247448713915887</v>
      </c>
      <c r="EI14">
        <f t="shared" si="25"/>
        <v>2.7386127875258306</v>
      </c>
      <c r="EJ14">
        <f t="shared" si="26"/>
        <v>0.20643070596119256</v>
      </c>
      <c r="EK14">
        <f t="shared" si="27"/>
        <v>-4.0255878009126995</v>
      </c>
      <c r="EM14" t="str">
        <f t="shared" si="28"/>
        <v>Poor</v>
      </c>
      <c r="EN14" t="str">
        <f t="shared" si="29"/>
        <v>Fair</v>
      </c>
      <c r="EO14" t="str">
        <f t="shared" si="30"/>
        <v>Poor</v>
      </c>
      <c r="EP14" t="str">
        <f t="shared" si="31"/>
        <v>Poor</v>
      </c>
      <c r="EQ14" t="s">
        <v>259</v>
      </c>
    </row>
    <row r="15" spans="1:151" x14ac:dyDescent="0.25">
      <c r="A15" t="s">
        <v>240</v>
      </c>
      <c r="H15" t="s">
        <v>241</v>
      </c>
      <c r="I15" t="s">
        <v>244</v>
      </c>
      <c r="O15" t="s">
        <v>241</v>
      </c>
      <c r="R15" t="s">
        <v>244</v>
      </c>
      <c r="U15" t="s">
        <v>241</v>
      </c>
      <c r="V15" t="s">
        <v>244</v>
      </c>
      <c r="AB15" t="s">
        <v>241</v>
      </c>
      <c r="AD15" t="s">
        <v>241</v>
      </c>
      <c r="AG15" t="s">
        <v>241</v>
      </c>
      <c r="AH15" t="s">
        <v>244</v>
      </c>
      <c r="AN15" t="s">
        <v>243</v>
      </c>
      <c r="AQ15" t="s">
        <v>241</v>
      </c>
      <c r="AS15" t="s">
        <v>241</v>
      </c>
      <c r="BB15" t="s">
        <v>244</v>
      </c>
      <c r="BE15" t="s">
        <v>241</v>
      </c>
      <c r="BG15" t="s">
        <v>242</v>
      </c>
      <c r="BK15" t="s">
        <v>244</v>
      </c>
      <c r="BM15" t="s">
        <v>244</v>
      </c>
      <c r="BN15" t="s">
        <v>241</v>
      </c>
      <c r="BO15" t="s">
        <v>241</v>
      </c>
      <c r="BR15" t="s">
        <v>244</v>
      </c>
      <c r="BS15" t="s">
        <v>244</v>
      </c>
      <c r="BT15" t="s">
        <v>244</v>
      </c>
      <c r="BU15" t="s">
        <v>241</v>
      </c>
      <c r="BV15" t="s">
        <v>242</v>
      </c>
      <c r="BY15" t="s">
        <v>244</v>
      </c>
      <c r="BZ15" t="s">
        <v>242</v>
      </c>
      <c r="CC15" t="s">
        <v>241</v>
      </c>
      <c r="CK15" t="s">
        <v>244</v>
      </c>
      <c r="CL15" t="s">
        <v>243</v>
      </c>
      <c r="CN15" t="s">
        <v>242</v>
      </c>
      <c r="CO15" t="s">
        <v>241</v>
      </c>
      <c r="CT15" t="s">
        <v>241</v>
      </c>
      <c r="CU15" t="s">
        <v>243</v>
      </c>
      <c r="CV15" t="s">
        <v>244</v>
      </c>
      <c r="DB15">
        <f t="shared" si="0"/>
        <v>4</v>
      </c>
      <c r="DC15">
        <f t="shared" si="1"/>
        <v>13</v>
      </c>
      <c r="DD15">
        <f t="shared" si="2"/>
        <v>15</v>
      </c>
      <c r="DE15">
        <f t="shared" si="3"/>
        <v>3</v>
      </c>
      <c r="DG15">
        <f t="shared" si="4"/>
        <v>8.75</v>
      </c>
      <c r="DH15">
        <f t="shared" si="5"/>
        <v>6.1305247192498404</v>
      </c>
      <c r="DK15">
        <f t="shared" si="6"/>
        <v>35</v>
      </c>
      <c r="DM15">
        <f t="shared" si="7"/>
        <v>0.11428571428571428</v>
      </c>
      <c r="DN15">
        <f t="shared" si="8"/>
        <v>0.37142857142857144</v>
      </c>
      <c r="DO15">
        <f t="shared" si="9"/>
        <v>0.42857142857142855</v>
      </c>
      <c r="DP15">
        <f t="shared" si="10"/>
        <v>8.5714285714285715E-2</v>
      </c>
      <c r="DR15">
        <f t="shared" si="11"/>
        <v>1</v>
      </c>
      <c r="DS15" t="s">
        <v>260</v>
      </c>
      <c r="DT15">
        <f t="shared" si="12"/>
        <v>-0.18095238095238098</v>
      </c>
      <c r="DU15">
        <f t="shared" si="13"/>
        <v>0.16190476190476191</v>
      </c>
      <c r="DV15">
        <f t="shared" si="14"/>
        <v>0.23809523809523805</v>
      </c>
      <c r="DW15">
        <f t="shared" si="15"/>
        <v>-0.21904761904761905</v>
      </c>
      <c r="DY15">
        <f t="shared" si="16"/>
        <v>-0.29890658244937579</v>
      </c>
      <c r="DZ15">
        <f t="shared" si="17"/>
        <v>-6.2998179455386161E-2</v>
      </c>
      <c r="EA15">
        <f t="shared" si="18"/>
        <v>-1.7232358582612073E-2</v>
      </c>
      <c r="EB15">
        <f t="shared" si="19"/>
        <v>0.3410418823921359</v>
      </c>
      <c r="EC15">
        <f t="shared" si="20"/>
        <v>5.4626024380913824E-2</v>
      </c>
      <c r="ED15">
        <f t="shared" si="21"/>
        <v>0.42156445180956226</v>
      </c>
      <c r="EE15">
        <f t="shared" si="22"/>
        <v>-0.3228334791727091</v>
      </c>
      <c r="EF15">
        <f t="shared" si="23"/>
        <v>-0.11526175892252896</v>
      </c>
      <c r="EH15">
        <f t="shared" si="24"/>
        <v>-2.523578328612996</v>
      </c>
      <c r="EI15">
        <f t="shared" si="25"/>
        <v>1.4867568073480626</v>
      </c>
      <c r="EJ15">
        <f t="shared" si="26"/>
        <v>2.134781409574916</v>
      </c>
      <c r="EK15">
        <f t="shared" si="27"/>
        <v>-3.4718923454412196</v>
      </c>
      <c r="EM15" t="str">
        <f t="shared" si="28"/>
        <v>Poor</v>
      </c>
      <c r="EN15" t="str">
        <f t="shared" si="29"/>
        <v>Poor</v>
      </c>
      <c r="EO15" t="str">
        <f t="shared" si="30"/>
        <v>Fair</v>
      </c>
      <c r="EP15" t="str">
        <f t="shared" si="31"/>
        <v>Poor</v>
      </c>
      <c r="EQ15" t="s">
        <v>260</v>
      </c>
      <c r="ES15" t="s">
        <v>261</v>
      </c>
      <c r="ET15" s="3">
        <v>0.82</v>
      </c>
    </row>
    <row r="16" spans="1:151" x14ac:dyDescent="0.25">
      <c r="A16" t="s">
        <v>240</v>
      </c>
      <c r="B16" t="s">
        <v>243</v>
      </c>
      <c r="D16" t="s">
        <v>241</v>
      </c>
      <c r="H16" t="s">
        <v>243</v>
      </c>
      <c r="I16" t="s">
        <v>243</v>
      </c>
      <c r="L16" t="s">
        <v>243</v>
      </c>
      <c r="M16" t="s">
        <v>241</v>
      </c>
      <c r="N16" t="s">
        <v>243</v>
      </c>
      <c r="Q16" t="s">
        <v>244</v>
      </c>
      <c r="V16" t="s">
        <v>244</v>
      </c>
      <c r="X16" t="s">
        <v>243</v>
      </c>
      <c r="AD16" t="s">
        <v>241</v>
      </c>
      <c r="AE16" t="s">
        <v>242</v>
      </c>
      <c r="AH16" t="s">
        <v>241</v>
      </c>
      <c r="AI16" t="s">
        <v>241</v>
      </c>
      <c r="AS16" t="s">
        <v>241</v>
      </c>
      <c r="AV16" t="s">
        <v>241</v>
      </c>
      <c r="AW16" t="s">
        <v>241</v>
      </c>
      <c r="AZ16" t="s">
        <v>241</v>
      </c>
      <c r="BD16" t="s">
        <v>241</v>
      </c>
      <c r="BI16" t="s">
        <v>241</v>
      </c>
      <c r="BK16" t="s">
        <v>241</v>
      </c>
      <c r="BM16" t="s">
        <v>241</v>
      </c>
      <c r="BN16" t="s">
        <v>241</v>
      </c>
      <c r="BS16" t="s">
        <v>244</v>
      </c>
      <c r="BX16" t="s">
        <v>244</v>
      </c>
      <c r="BY16" t="s">
        <v>241</v>
      </c>
      <c r="CA16" t="s">
        <v>243</v>
      </c>
      <c r="CI16" t="s">
        <v>241</v>
      </c>
      <c r="CN16" t="s">
        <v>244</v>
      </c>
      <c r="CO16" t="s">
        <v>243</v>
      </c>
      <c r="CT16" t="s">
        <v>243</v>
      </c>
      <c r="CV16" t="s">
        <v>244</v>
      </c>
      <c r="DB16">
        <f t="shared" si="0"/>
        <v>1</v>
      </c>
      <c r="DC16">
        <f t="shared" si="1"/>
        <v>6</v>
      </c>
      <c r="DD16">
        <f t="shared" si="2"/>
        <v>16</v>
      </c>
      <c r="DE16">
        <f t="shared" si="3"/>
        <v>9</v>
      </c>
      <c r="DG16">
        <f t="shared" si="4"/>
        <v>8</v>
      </c>
      <c r="DH16">
        <f t="shared" si="5"/>
        <v>6.2716292407422598</v>
      </c>
      <c r="DK16">
        <f t="shared" si="6"/>
        <v>32</v>
      </c>
      <c r="DM16">
        <f t="shared" si="7"/>
        <v>3.125E-2</v>
      </c>
      <c r="DN16">
        <f t="shared" si="8"/>
        <v>0.1875</v>
      </c>
      <c r="DO16">
        <f t="shared" si="9"/>
        <v>0.5</v>
      </c>
      <c r="DP16">
        <f t="shared" si="10"/>
        <v>0.28125</v>
      </c>
      <c r="DR16">
        <f t="shared" si="11"/>
        <v>1</v>
      </c>
      <c r="DS16" t="s">
        <v>262</v>
      </c>
      <c r="DT16">
        <f t="shared" si="12"/>
        <v>-0.29166666666666669</v>
      </c>
      <c r="DU16">
        <f t="shared" si="13"/>
        <v>-8.3333333333333329E-2</v>
      </c>
      <c r="DV16">
        <f t="shared" si="14"/>
        <v>0.33333333333333331</v>
      </c>
      <c r="DW16">
        <f t="shared" si="15"/>
        <v>4.1666666666666664E-2</v>
      </c>
      <c r="DY16">
        <f t="shared" si="16"/>
        <v>-0.35912886954556994</v>
      </c>
      <c r="DZ16">
        <f t="shared" si="17"/>
        <v>-0.22420446378776343</v>
      </c>
      <c r="EA16">
        <f t="shared" si="18"/>
        <v>-0.23466923567822195</v>
      </c>
      <c r="EB16">
        <f t="shared" si="19"/>
        <v>6.8002569011555283E-2</v>
      </c>
      <c r="EC16">
        <f t="shared" si="20"/>
        <v>0.13946822415802154</v>
      </c>
      <c r="ED16">
        <f t="shared" si="21"/>
        <v>0.52719844250864512</v>
      </c>
      <c r="EE16">
        <f t="shared" si="22"/>
        <v>-0.13266040868084999</v>
      </c>
      <c r="EF16">
        <f t="shared" si="23"/>
        <v>0.21599374201418331</v>
      </c>
      <c r="EH16">
        <f t="shared" si="24"/>
        <v>-7.1120071120106685</v>
      </c>
      <c r="EI16">
        <f t="shared" si="25"/>
        <v>-0.90582162731567661</v>
      </c>
      <c r="EJ16">
        <f t="shared" si="26"/>
        <v>2.8284271247461898</v>
      </c>
      <c r="EK16">
        <f t="shared" si="27"/>
        <v>0.39317854974639233</v>
      </c>
      <c r="EM16" t="str">
        <f t="shared" si="28"/>
        <v>Poor</v>
      </c>
      <c r="EN16" t="str">
        <f t="shared" si="29"/>
        <v>Poor</v>
      </c>
      <c r="EO16" t="str">
        <f t="shared" si="30"/>
        <v>Fair</v>
      </c>
      <c r="EP16" t="str">
        <f t="shared" si="31"/>
        <v>Poor</v>
      </c>
      <c r="EQ16" t="s">
        <v>262</v>
      </c>
      <c r="ES16" t="s">
        <v>263</v>
      </c>
      <c r="ET16" s="3">
        <v>0.02</v>
      </c>
    </row>
    <row r="17" spans="1:153" x14ac:dyDescent="0.25">
      <c r="A17" t="s">
        <v>240</v>
      </c>
      <c r="H17" t="s">
        <v>241</v>
      </c>
      <c r="I17" t="s">
        <v>241</v>
      </c>
      <c r="K17" t="s">
        <v>242</v>
      </c>
      <c r="N17" t="s">
        <v>241</v>
      </c>
      <c r="O17" t="s">
        <v>241</v>
      </c>
      <c r="Q17" t="s">
        <v>243</v>
      </c>
      <c r="S17" t="s">
        <v>244</v>
      </c>
      <c r="V17" t="s">
        <v>241</v>
      </c>
      <c r="AC17" t="s">
        <v>243</v>
      </c>
      <c r="AE17" t="s">
        <v>241</v>
      </c>
      <c r="AF17" t="s">
        <v>244</v>
      </c>
      <c r="AJ17" t="s">
        <v>243</v>
      </c>
      <c r="AK17" t="s">
        <v>241</v>
      </c>
      <c r="AP17" t="s">
        <v>241</v>
      </c>
      <c r="AQ17" t="s">
        <v>242</v>
      </c>
      <c r="AY17" t="s">
        <v>244</v>
      </c>
      <c r="AZ17" t="s">
        <v>244</v>
      </c>
      <c r="BB17" t="s">
        <v>241</v>
      </c>
      <c r="BC17" t="s">
        <v>241</v>
      </c>
      <c r="BG17" t="s">
        <v>242</v>
      </c>
      <c r="BI17" t="s">
        <v>244</v>
      </c>
      <c r="BJ17" t="s">
        <v>241</v>
      </c>
      <c r="BS17" t="s">
        <v>244</v>
      </c>
      <c r="BU17" t="s">
        <v>241</v>
      </c>
      <c r="CA17" t="s">
        <v>243</v>
      </c>
      <c r="CC17" t="s">
        <v>241</v>
      </c>
      <c r="CD17" t="s">
        <v>244</v>
      </c>
      <c r="CH17" t="s">
        <v>241</v>
      </c>
      <c r="CM17" t="s">
        <v>241</v>
      </c>
      <c r="CT17" t="s">
        <v>243</v>
      </c>
      <c r="CX17" t="s">
        <v>241</v>
      </c>
      <c r="DB17">
        <f t="shared" si="0"/>
        <v>3</v>
      </c>
      <c r="DC17">
        <f t="shared" si="1"/>
        <v>7</v>
      </c>
      <c r="DD17">
        <f t="shared" si="2"/>
        <v>16</v>
      </c>
      <c r="DE17">
        <f t="shared" si="3"/>
        <v>5</v>
      </c>
      <c r="DG17">
        <f t="shared" si="4"/>
        <v>7.75</v>
      </c>
      <c r="DH17">
        <f t="shared" si="5"/>
        <v>5.7373048260195016</v>
      </c>
      <c r="DK17">
        <f t="shared" si="6"/>
        <v>31</v>
      </c>
      <c r="DM17">
        <f t="shared" si="7"/>
        <v>9.6774193548387094E-2</v>
      </c>
      <c r="DN17">
        <f t="shared" si="8"/>
        <v>0.22580645161290325</v>
      </c>
      <c r="DO17">
        <f t="shared" si="9"/>
        <v>0.5161290322580645</v>
      </c>
      <c r="DP17">
        <f t="shared" si="10"/>
        <v>0.16129032258064516</v>
      </c>
      <c r="DR17">
        <f t="shared" si="11"/>
        <v>1</v>
      </c>
      <c r="DS17" t="s">
        <v>264</v>
      </c>
      <c r="DT17">
        <f t="shared" si="12"/>
        <v>-0.20430107526881722</v>
      </c>
      <c r="DU17">
        <f t="shared" si="13"/>
        <v>-3.2258064516129004E-2</v>
      </c>
      <c r="DV17">
        <f t="shared" si="14"/>
        <v>0.35483870967741932</v>
      </c>
      <c r="DW17">
        <f t="shared" si="15"/>
        <v>-0.11827956989247312</v>
      </c>
      <c r="DY17">
        <f t="shared" si="16"/>
        <v>-0.32076776747818081</v>
      </c>
      <c r="DZ17">
        <f t="shared" si="17"/>
        <v>-8.7834383059453625E-2</v>
      </c>
      <c r="EA17">
        <f t="shared" si="18"/>
        <v>-0.19696684020334393</v>
      </c>
      <c r="EB17">
        <f t="shared" si="19"/>
        <v>0.13245071117108592</v>
      </c>
      <c r="EC17">
        <f t="shared" si="20"/>
        <v>0.15797406876761888</v>
      </c>
      <c r="ED17">
        <f t="shared" si="21"/>
        <v>0.55170335058721975</v>
      </c>
      <c r="EE17">
        <f t="shared" si="22"/>
        <v>-0.26316802252171145</v>
      </c>
      <c r="EF17">
        <f t="shared" si="23"/>
        <v>2.6608882736765205E-2</v>
      </c>
      <c r="EH17">
        <f t="shared" si="24"/>
        <v>-2.8855912573962912</v>
      </c>
      <c r="EI17">
        <f t="shared" si="25"/>
        <v>-0.32217175986908392</v>
      </c>
      <c r="EJ17">
        <f t="shared" si="26"/>
        <v>2.9650305647665758</v>
      </c>
      <c r="EK17">
        <f t="shared" si="27"/>
        <v>-1.3428944056087899</v>
      </c>
      <c r="EM17" t="str">
        <f t="shared" si="28"/>
        <v>Poor</v>
      </c>
      <c r="EN17" t="str">
        <f t="shared" si="29"/>
        <v>Poor</v>
      </c>
      <c r="EO17" t="str">
        <f t="shared" si="30"/>
        <v>Fair</v>
      </c>
      <c r="EP17" t="str">
        <f t="shared" si="31"/>
        <v>Poor</v>
      </c>
      <c r="EQ17" t="s">
        <v>264</v>
      </c>
      <c r="ES17" t="s">
        <v>256</v>
      </c>
      <c r="ET17" s="3">
        <v>0.16</v>
      </c>
    </row>
    <row r="18" spans="1:153" x14ac:dyDescent="0.25">
      <c r="A18" t="s">
        <v>240</v>
      </c>
      <c r="D18" t="s">
        <v>242</v>
      </c>
      <c r="F18" t="s">
        <v>244</v>
      </c>
      <c r="G18" t="s">
        <v>244</v>
      </c>
      <c r="L18" t="s">
        <v>241</v>
      </c>
      <c r="Q18" t="s">
        <v>244</v>
      </c>
      <c r="U18" t="s">
        <v>241</v>
      </c>
      <c r="W18" t="s">
        <v>244</v>
      </c>
      <c r="Y18" t="s">
        <v>243</v>
      </c>
      <c r="Z18" t="s">
        <v>241</v>
      </c>
      <c r="AC18" t="s">
        <v>244</v>
      </c>
      <c r="AD18" t="s">
        <v>241</v>
      </c>
      <c r="AF18" t="s">
        <v>241</v>
      </c>
      <c r="AG18" t="s">
        <v>243</v>
      </c>
      <c r="AI18" t="s">
        <v>241</v>
      </c>
      <c r="AJ18" t="s">
        <v>241</v>
      </c>
      <c r="AK18" t="s">
        <v>241</v>
      </c>
      <c r="AN18" t="s">
        <v>243</v>
      </c>
      <c r="AP18" t="s">
        <v>241</v>
      </c>
      <c r="AQ18" t="s">
        <v>242</v>
      </c>
      <c r="AS18" t="s">
        <v>244</v>
      </c>
      <c r="AY18" t="s">
        <v>244</v>
      </c>
      <c r="AZ18" t="s">
        <v>241</v>
      </c>
      <c r="BE18" t="s">
        <v>244</v>
      </c>
      <c r="BF18" t="s">
        <v>244</v>
      </c>
      <c r="BP18" t="s">
        <v>244</v>
      </c>
      <c r="BT18" t="s">
        <v>243</v>
      </c>
      <c r="BY18" t="s">
        <v>241</v>
      </c>
      <c r="CA18" t="s">
        <v>243</v>
      </c>
      <c r="CE18" t="s">
        <v>244</v>
      </c>
      <c r="CL18" t="s">
        <v>244</v>
      </c>
      <c r="CM18" t="s">
        <v>241</v>
      </c>
      <c r="CO18" t="s">
        <v>243</v>
      </c>
      <c r="CP18" t="s">
        <v>243</v>
      </c>
      <c r="CV18" t="s">
        <v>244</v>
      </c>
      <c r="DB18">
        <f t="shared" si="0"/>
        <v>2</v>
      </c>
      <c r="DC18">
        <f t="shared" si="1"/>
        <v>13</v>
      </c>
      <c r="DD18">
        <f t="shared" si="2"/>
        <v>12</v>
      </c>
      <c r="DE18">
        <f t="shared" si="3"/>
        <v>7</v>
      </c>
      <c r="DG18">
        <f t="shared" si="4"/>
        <v>8.5</v>
      </c>
      <c r="DH18">
        <f t="shared" si="5"/>
        <v>5.0662280511902216</v>
      </c>
      <c r="DK18">
        <f t="shared" si="6"/>
        <v>34</v>
      </c>
      <c r="DM18">
        <f t="shared" si="7"/>
        <v>5.8823529411764712E-2</v>
      </c>
      <c r="DN18">
        <f t="shared" si="8"/>
        <v>0.38235294117647056</v>
      </c>
      <c r="DO18">
        <f t="shared" si="9"/>
        <v>0.35294117647058826</v>
      </c>
      <c r="DP18">
        <f t="shared" si="10"/>
        <v>0.20588235294117649</v>
      </c>
      <c r="DR18">
        <f t="shared" si="11"/>
        <v>1</v>
      </c>
      <c r="DS18" t="s">
        <v>265</v>
      </c>
      <c r="DT18">
        <f t="shared" si="12"/>
        <v>-0.25490196078431371</v>
      </c>
      <c r="DU18">
        <f t="shared" si="13"/>
        <v>0.17647058823529407</v>
      </c>
      <c r="DV18">
        <f t="shared" si="14"/>
        <v>0.13725490196078435</v>
      </c>
      <c r="DW18">
        <f t="shared" si="15"/>
        <v>-5.8823529411764684E-2</v>
      </c>
      <c r="DY18">
        <f t="shared" si="16"/>
        <v>-0.34340868158727123</v>
      </c>
      <c r="DZ18">
        <f t="shared" si="17"/>
        <v>-0.16639523998135619</v>
      </c>
      <c r="EA18">
        <f t="shared" si="18"/>
        <v>-6.3257900389220023E-3</v>
      </c>
      <c r="EB18">
        <f t="shared" si="19"/>
        <v>0.35926696650951018</v>
      </c>
      <c r="EC18">
        <f t="shared" si="20"/>
        <v>-4.2503097757120439E-2</v>
      </c>
      <c r="ED18">
        <f t="shared" si="21"/>
        <v>0.31701290167868912</v>
      </c>
      <c r="EE18">
        <f t="shared" si="22"/>
        <v>-0.210919309758718</v>
      </c>
      <c r="EF18">
        <f t="shared" si="23"/>
        <v>9.3272250935188622E-2</v>
      </c>
      <c r="EH18">
        <f t="shared" si="24"/>
        <v>-4.7376484145618063</v>
      </c>
      <c r="EI18">
        <f t="shared" si="25"/>
        <v>1.5880736827924644</v>
      </c>
      <c r="EJ18">
        <f t="shared" si="26"/>
        <v>1.2560459844892289</v>
      </c>
      <c r="EK18">
        <f t="shared" si="27"/>
        <v>-0.63620901028035148</v>
      </c>
      <c r="EM18" t="str">
        <f t="shared" si="28"/>
        <v>Poor</v>
      </c>
      <c r="EN18" t="str">
        <f t="shared" si="29"/>
        <v>Poor</v>
      </c>
      <c r="EO18" t="str">
        <f t="shared" si="30"/>
        <v>Poor</v>
      </c>
      <c r="EP18" t="str">
        <f t="shared" si="31"/>
        <v>Poor</v>
      </c>
      <c r="EQ18" t="s">
        <v>265</v>
      </c>
    </row>
    <row r="19" spans="1:153" x14ac:dyDescent="0.25">
      <c r="A19" t="s">
        <v>240</v>
      </c>
      <c r="B19" t="s">
        <v>243</v>
      </c>
      <c r="C19" t="s">
        <v>241</v>
      </c>
      <c r="E19" t="s">
        <v>241</v>
      </c>
      <c r="G19" t="s">
        <v>244</v>
      </c>
      <c r="I19" t="s">
        <v>243</v>
      </c>
      <c r="J19" t="s">
        <v>244</v>
      </c>
      <c r="L19" t="s">
        <v>244</v>
      </c>
      <c r="Q19" t="s">
        <v>241</v>
      </c>
      <c r="V19" t="s">
        <v>244</v>
      </c>
      <c r="W19" t="s">
        <v>244</v>
      </c>
      <c r="X19" t="s">
        <v>243</v>
      </c>
      <c r="Y19" t="s">
        <v>241</v>
      </c>
      <c r="AA19" t="s">
        <v>244</v>
      </c>
      <c r="AG19" t="s">
        <v>241</v>
      </c>
      <c r="AJ19" t="s">
        <v>241</v>
      </c>
      <c r="AO19" t="s">
        <v>244</v>
      </c>
      <c r="AP19" t="s">
        <v>241</v>
      </c>
      <c r="AY19" t="s">
        <v>241</v>
      </c>
      <c r="BB19" t="s">
        <v>243</v>
      </c>
      <c r="BC19" t="s">
        <v>244</v>
      </c>
      <c r="BE19" t="s">
        <v>241</v>
      </c>
      <c r="BM19" t="s">
        <v>241</v>
      </c>
      <c r="BN19" t="s">
        <v>244</v>
      </c>
      <c r="BO19" t="s">
        <v>241</v>
      </c>
      <c r="BP19" t="s">
        <v>241</v>
      </c>
      <c r="BT19" t="s">
        <v>241</v>
      </c>
      <c r="BV19" t="s">
        <v>241</v>
      </c>
      <c r="CE19" t="s">
        <v>241</v>
      </c>
      <c r="CM19" t="s">
        <v>241</v>
      </c>
      <c r="CN19" t="s">
        <v>244</v>
      </c>
      <c r="CP19" t="s">
        <v>241</v>
      </c>
      <c r="CT19" t="s">
        <v>243</v>
      </c>
      <c r="CX19" t="s">
        <v>241</v>
      </c>
      <c r="DB19">
        <f t="shared" si="0"/>
        <v>0</v>
      </c>
      <c r="DC19">
        <f t="shared" si="1"/>
        <v>10</v>
      </c>
      <c r="DD19">
        <f t="shared" si="2"/>
        <v>18</v>
      </c>
      <c r="DE19">
        <f t="shared" si="3"/>
        <v>5</v>
      </c>
      <c r="DG19">
        <f t="shared" si="4"/>
        <v>8.25</v>
      </c>
      <c r="DH19">
        <f t="shared" si="5"/>
        <v>7.6757192931129694</v>
      </c>
      <c r="DK19">
        <f t="shared" si="6"/>
        <v>33</v>
      </c>
      <c r="DM19">
        <f t="shared" si="7"/>
        <v>0</v>
      </c>
      <c r="DN19">
        <f t="shared" si="8"/>
        <v>0.30303030303030304</v>
      </c>
      <c r="DO19">
        <f t="shared" si="9"/>
        <v>0.54545454545454541</v>
      </c>
      <c r="DP19">
        <f t="shared" si="10"/>
        <v>0.15151515151515152</v>
      </c>
      <c r="DR19">
        <f t="shared" si="11"/>
        <v>0.99999999999999989</v>
      </c>
      <c r="DS19" t="s">
        <v>266</v>
      </c>
      <c r="DT19">
        <f t="shared" si="12"/>
        <v>-0.33333333333333331</v>
      </c>
      <c r="DU19">
        <f t="shared" si="13"/>
        <v>7.0707070707070718E-2</v>
      </c>
      <c r="DV19">
        <f t="shared" si="14"/>
        <v>0.39393939393939387</v>
      </c>
      <c r="DW19">
        <f t="shared" si="15"/>
        <v>-0.1313131313131313</v>
      </c>
      <c r="DY19">
        <f t="shared" si="16"/>
        <v>-0.33333333333333331</v>
      </c>
      <c r="DZ19">
        <f t="shared" si="17"/>
        <v>-0.33333333333333331</v>
      </c>
      <c r="EA19">
        <f t="shared" si="18"/>
        <v>-0.10476081661001435</v>
      </c>
      <c r="EB19">
        <f t="shared" si="19"/>
        <v>0.24617495802415579</v>
      </c>
      <c r="EC19">
        <f t="shared" si="20"/>
        <v>0.20382473220496969</v>
      </c>
      <c r="ED19">
        <f t="shared" si="21"/>
        <v>0.58405405567381807</v>
      </c>
      <c r="EE19">
        <f t="shared" si="22"/>
        <v>-0.2682113341649453</v>
      </c>
      <c r="EF19">
        <f t="shared" si="23"/>
        <v>5.5850715386827066E-3</v>
      </c>
      <c r="EH19" t="e">
        <f t="shared" si="24"/>
        <v>#DIV/0!</v>
      </c>
      <c r="EI19">
        <f t="shared" si="25"/>
        <v>0.66287417653205016</v>
      </c>
      <c r="EJ19">
        <f t="shared" si="26"/>
        <v>3.4086287565529916</v>
      </c>
      <c r="EK19">
        <f t="shared" si="27"/>
        <v>-1.5778885077397398</v>
      </c>
      <c r="EM19" t="str">
        <f t="shared" si="28"/>
        <v>Poor</v>
      </c>
      <c r="EN19" t="str">
        <f t="shared" si="29"/>
        <v>Poor</v>
      </c>
      <c r="EO19" t="str">
        <f t="shared" si="30"/>
        <v>Fair</v>
      </c>
      <c r="EP19" t="str">
        <f t="shared" si="31"/>
        <v>Poor</v>
      </c>
      <c r="EQ19" t="s">
        <v>266</v>
      </c>
    </row>
    <row r="20" spans="1:153" x14ac:dyDescent="0.25">
      <c r="A20" t="s">
        <v>240</v>
      </c>
      <c r="E20" t="s">
        <v>242</v>
      </c>
      <c r="J20" t="s">
        <v>241</v>
      </c>
      <c r="P20" t="s">
        <v>244</v>
      </c>
      <c r="V20" t="s">
        <v>242</v>
      </c>
      <c r="Y20" t="s">
        <v>242</v>
      </c>
      <c r="AB20" t="s">
        <v>244</v>
      </c>
      <c r="AD20" t="s">
        <v>242</v>
      </c>
      <c r="AE20" t="s">
        <v>241</v>
      </c>
      <c r="AF20" t="s">
        <v>241</v>
      </c>
      <c r="AG20" t="s">
        <v>244</v>
      </c>
      <c r="AH20" t="s">
        <v>244</v>
      </c>
      <c r="AI20" t="s">
        <v>244</v>
      </c>
      <c r="AK20" t="s">
        <v>242</v>
      </c>
      <c r="AP20" t="s">
        <v>241</v>
      </c>
      <c r="AZ20" t="s">
        <v>244</v>
      </c>
      <c r="BC20" t="s">
        <v>242</v>
      </c>
      <c r="BE20" t="s">
        <v>242</v>
      </c>
      <c r="BI20" t="s">
        <v>242</v>
      </c>
      <c r="BJ20" t="s">
        <v>242</v>
      </c>
      <c r="BK20" t="s">
        <v>244</v>
      </c>
      <c r="BL20" t="s">
        <v>242</v>
      </c>
      <c r="BO20" t="s">
        <v>244</v>
      </c>
      <c r="BR20" t="s">
        <v>244</v>
      </c>
      <c r="BS20" t="s">
        <v>243</v>
      </c>
      <c r="BT20" t="s">
        <v>244</v>
      </c>
      <c r="BV20" t="s">
        <v>242</v>
      </c>
      <c r="BY20" t="s">
        <v>244</v>
      </c>
      <c r="BZ20" t="s">
        <v>242</v>
      </c>
      <c r="CA20" t="s">
        <v>242</v>
      </c>
      <c r="CB20" t="s">
        <v>243</v>
      </c>
      <c r="CD20" t="s">
        <v>242</v>
      </c>
      <c r="CG20" t="s">
        <v>242</v>
      </c>
      <c r="CJ20" t="s">
        <v>242</v>
      </c>
      <c r="CN20" t="s">
        <v>242</v>
      </c>
      <c r="CO20" t="s">
        <v>242</v>
      </c>
      <c r="CV20" t="s">
        <v>242</v>
      </c>
      <c r="DB20">
        <f t="shared" si="0"/>
        <v>19</v>
      </c>
      <c r="DC20">
        <f t="shared" si="1"/>
        <v>11</v>
      </c>
      <c r="DD20">
        <f t="shared" si="2"/>
        <v>4</v>
      </c>
      <c r="DE20">
        <f t="shared" si="3"/>
        <v>2</v>
      </c>
      <c r="DG20">
        <f t="shared" si="4"/>
        <v>9</v>
      </c>
      <c r="DH20">
        <f t="shared" si="5"/>
        <v>7.7028133388608957</v>
      </c>
      <c r="DK20">
        <f t="shared" si="6"/>
        <v>36</v>
      </c>
      <c r="DM20">
        <f t="shared" si="7"/>
        <v>0.52777777777777779</v>
      </c>
      <c r="DN20">
        <f t="shared" si="8"/>
        <v>0.30555555555555558</v>
      </c>
      <c r="DO20">
        <f t="shared" si="9"/>
        <v>0.1111111111111111</v>
      </c>
      <c r="DP20">
        <f t="shared" si="10"/>
        <v>5.5555555555555552E-2</v>
      </c>
      <c r="DR20">
        <f t="shared" si="11"/>
        <v>1</v>
      </c>
      <c r="DS20" t="s">
        <v>267</v>
      </c>
      <c r="DT20">
        <f t="shared" si="12"/>
        <v>0.37037037037037041</v>
      </c>
      <c r="DU20">
        <f t="shared" si="13"/>
        <v>7.4074074074074112E-2</v>
      </c>
      <c r="DV20">
        <f t="shared" si="14"/>
        <v>-0.1851851851851852</v>
      </c>
      <c r="DW20">
        <f t="shared" si="15"/>
        <v>-0.25925925925925924</v>
      </c>
      <c r="DY20">
        <f t="shared" si="16"/>
        <v>0.18787487504332842</v>
      </c>
      <c r="DZ20">
        <f t="shared" si="17"/>
        <v>0.55286586569741236</v>
      </c>
      <c r="EA20">
        <f t="shared" si="18"/>
        <v>-9.4316289510328125E-2</v>
      </c>
      <c r="EB20">
        <f t="shared" si="19"/>
        <v>0.24246443765847636</v>
      </c>
      <c r="EC20">
        <f t="shared" si="20"/>
        <v>-0.30006821284462926</v>
      </c>
      <c r="ED20">
        <f t="shared" si="21"/>
        <v>-7.0302157525741177E-2</v>
      </c>
      <c r="EE20">
        <f t="shared" si="22"/>
        <v>-0.34299393523630928</v>
      </c>
      <c r="EF20">
        <f t="shared" si="23"/>
        <v>-0.17552458328220921</v>
      </c>
      <c r="EH20">
        <f t="shared" si="24"/>
        <v>3.3384893044479438</v>
      </c>
      <c r="EI20">
        <f t="shared" si="25"/>
        <v>0.72362722698663307</v>
      </c>
      <c r="EJ20">
        <f t="shared" si="26"/>
        <v>-2.6516504294495533</v>
      </c>
      <c r="EK20">
        <f t="shared" si="27"/>
        <v>-5.093248125762992</v>
      </c>
      <c r="EM20" t="str">
        <f t="shared" si="28"/>
        <v>Fair</v>
      </c>
      <c r="EN20" t="str">
        <f t="shared" si="29"/>
        <v>Poor</v>
      </c>
      <c r="EO20" t="str">
        <f t="shared" si="30"/>
        <v>Poor</v>
      </c>
      <c r="EP20" t="str">
        <f t="shared" si="31"/>
        <v>Poor</v>
      </c>
      <c r="EQ20" t="s">
        <v>267</v>
      </c>
      <c r="ET20" t="s">
        <v>242</v>
      </c>
      <c r="EU20" t="s">
        <v>244</v>
      </c>
      <c r="EV20" t="s">
        <v>241</v>
      </c>
      <c r="EW20" t="s">
        <v>243</v>
      </c>
    </row>
    <row r="21" spans="1:153" x14ac:dyDescent="0.25">
      <c r="A21" t="s">
        <v>240</v>
      </c>
      <c r="H21" t="s">
        <v>244</v>
      </c>
      <c r="I21" t="s">
        <v>241</v>
      </c>
      <c r="N21" t="s">
        <v>241</v>
      </c>
      <c r="Q21" t="s">
        <v>243</v>
      </c>
      <c r="V21" t="s">
        <v>241</v>
      </c>
      <c r="X21" t="s">
        <v>241</v>
      </c>
      <c r="AA21" t="s">
        <v>242</v>
      </c>
      <c r="AB21" t="s">
        <v>241</v>
      </c>
      <c r="AC21" t="s">
        <v>241</v>
      </c>
      <c r="AE21" t="s">
        <v>242</v>
      </c>
      <c r="AG21" t="s">
        <v>244</v>
      </c>
      <c r="AO21" t="s">
        <v>244</v>
      </c>
      <c r="AS21" t="s">
        <v>241</v>
      </c>
      <c r="AW21" t="s">
        <v>243</v>
      </c>
      <c r="AY21" t="s">
        <v>241</v>
      </c>
      <c r="BB21" t="s">
        <v>243</v>
      </c>
      <c r="BM21" t="s">
        <v>244</v>
      </c>
      <c r="BN21" t="s">
        <v>244</v>
      </c>
      <c r="BS21" t="s">
        <v>244</v>
      </c>
      <c r="BZ21" t="s">
        <v>241</v>
      </c>
      <c r="CB21" t="s">
        <v>244</v>
      </c>
      <c r="CF21" t="s">
        <v>242</v>
      </c>
      <c r="CG21" t="s">
        <v>244</v>
      </c>
      <c r="CH21" t="s">
        <v>241</v>
      </c>
      <c r="CJ21" t="s">
        <v>244</v>
      </c>
      <c r="CN21" t="s">
        <v>244</v>
      </c>
      <c r="CW21" t="s">
        <v>244</v>
      </c>
      <c r="DB21">
        <f t="shared" si="0"/>
        <v>3</v>
      </c>
      <c r="DC21">
        <f t="shared" si="1"/>
        <v>11</v>
      </c>
      <c r="DD21">
        <f t="shared" si="2"/>
        <v>10</v>
      </c>
      <c r="DE21">
        <f t="shared" si="3"/>
        <v>3</v>
      </c>
      <c r="DG21">
        <f t="shared" si="4"/>
        <v>6.75</v>
      </c>
      <c r="DH21">
        <f t="shared" si="5"/>
        <v>4.349329450233296</v>
      </c>
      <c r="DK21">
        <f t="shared" si="6"/>
        <v>27</v>
      </c>
      <c r="DM21">
        <f t="shared" si="7"/>
        <v>0.1111111111111111</v>
      </c>
      <c r="DN21">
        <f t="shared" si="8"/>
        <v>0.40740740740740738</v>
      </c>
      <c r="DO21">
        <f t="shared" si="9"/>
        <v>0.37037037037037041</v>
      </c>
      <c r="DP21">
        <f t="shared" si="10"/>
        <v>0.1111111111111111</v>
      </c>
      <c r="DR21">
        <f t="shared" si="11"/>
        <v>1</v>
      </c>
      <c r="DS21" t="s">
        <v>268</v>
      </c>
      <c r="DT21">
        <f t="shared" si="12"/>
        <v>-0.1851851851851852</v>
      </c>
      <c r="DU21">
        <f t="shared" si="13"/>
        <v>0.2098765432098765</v>
      </c>
      <c r="DV21">
        <f t="shared" si="14"/>
        <v>0.16049382716049387</v>
      </c>
      <c r="DW21">
        <f t="shared" si="15"/>
        <v>-0.1851851851851852</v>
      </c>
      <c r="DY21">
        <f t="shared" si="16"/>
        <v>-0.31784067907418367</v>
      </c>
      <c r="DZ21">
        <f t="shared" si="17"/>
        <v>-5.2529691296186731E-2</v>
      </c>
      <c r="EA21">
        <f t="shared" si="18"/>
        <v>2.4734034885035283E-3</v>
      </c>
      <c r="EB21">
        <f t="shared" si="19"/>
        <v>0.41727968293124951</v>
      </c>
      <c r="EC21">
        <f t="shared" si="20"/>
        <v>-4.3343376741800471E-2</v>
      </c>
      <c r="ED21">
        <f t="shared" si="21"/>
        <v>0.36433103106278819</v>
      </c>
      <c r="EE21">
        <f t="shared" si="22"/>
        <v>-0.31784067907418367</v>
      </c>
      <c r="EF21">
        <f t="shared" si="23"/>
        <v>-5.2529691296186731E-2</v>
      </c>
      <c r="EH21">
        <f t="shared" si="24"/>
        <v>-2.2963966338592297</v>
      </c>
      <c r="EI21">
        <f t="shared" si="25"/>
        <v>1.6646175850763603</v>
      </c>
      <c r="EJ21">
        <f t="shared" si="26"/>
        <v>1.29521177010239</v>
      </c>
      <c r="EK21">
        <f t="shared" si="27"/>
        <v>-2.2963966338592297</v>
      </c>
      <c r="EM21" t="str">
        <f t="shared" si="28"/>
        <v>Poor</v>
      </c>
      <c r="EN21" t="str">
        <f t="shared" si="29"/>
        <v>Fair</v>
      </c>
      <c r="EO21" t="str">
        <f t="shared" si="30"/>
        <v>Poor</v>
      </c>
      <c r="EP21" t="str">
        <f t="shared" si="31"/>
        <v>Poor</v>
      </c>
      <c r="EQ21" t="s">
        <v>268</v>
      </c>
      <c r="ES21" t="s">
        <v>246</v>
      </c>
      <c r="ET21" t="s">
        <v>269</v>
      </c>
      <c r="EU21" t="s">
        <v>270</v>
      </c>
      <c r="EV21" t="s">
        <v>271</v>
      </c>
      <c r="EW21" t="s">
        <v>272</v>
      </c>
    </row>
    <row r="22" spans="1:153" x14ac:dyDescent="0.25">
      <c r="A22" t="s">
        <v>240</v>
      </c>
      <c r="C22" t="s">
        <v>244</v>
      </c>
      <c r="F22" t="s">
        <v>244</v>
      </c>
      <c r="G22" t="s">
        <v>244</v>
      </c>
      <c r="K22" t="s">
        <v>244</v>
      </c>
      <c r="O22" t="s">
        <v>244</v>
      </c>
      <c r="Q22" t="s">
        <v>244</v>
      </c>
      <c r="R22" t="s">
        <v>241</v>
      </c>
      <c r="S22" t="s">
        <v>242</v>
      </c>
      <c r="Y22" t="s">
        <v>242</v>
      </c>
      <c r="AC22" t="s">
        <v>244</v>
      </c>
      <c r="AF22" t="s">
        <v>241</v>
      </c>
      <c r="AN22" t="s">
        <v>242</v>
      </c>
      <c r="AP22" t="s">
        <v>244</v>
      </c>
      <c r="AQ22" t="s">
        <v>242</v>
      </c>
      <c r="AW22" t="s">
        <v>244</v>
      </c>
      <c r="BC22" t="s">
        <v>241</v>
      </c>
      <c r="BD22" t="s">
        <v>244</v>
      </c>
      <c r="BF22" t="s">
        <v>242</v>
      </c>
      <c r="BI22" t="s">
        <v>244</v>
      </c>
      <c r="BJ22" t="s">
        <v>242</v>
      </c>
      <c r="BY22" t="s">
        <v>244</v>
      </c>
      <c r="CA22" t="s">
        <v>244</v>
      </c>
      <c r="CF22" t="s">
        <v>244</v>
      </c>
      <c r="CH22" t="s">
        <v>242</v>
      </c>
      <c r="CJ22" t="s">
        <v>241</v>
      </c>
      <c r="CM22" t="s">
        <v>241</v>
      </c>
      <c r="CO22" t="s">
        <v>242</v>
      </c>
      <c r="CP22" t="s">
        <v>244</v>
      </c>
      <c r="CQ22" t="s">
        <v>242</v>
      </c>
      <c r="CS22" t="s">
        <v>241</v>
      </c>
      <c r="CV22" t="s">
        <v>244</v>
      </c>
      <c r="CW22" t="s">
        <v>244</v>
      </c>
      <c r="DB22">
        <f t="shared" si="0"/>
        <v>9</v>
      </c>
      <c r="DC22">
        <f t="shared" si="1"/>
        <v>17</v>
      </c>
      <c r="DD22">
        <f t="shared" si="2"/>
        <v>6</v>
      </c>
      <c r="DE22">
        <f t="shared" si="3"/>
        <v>0</v>
      </c>
      <c r="DG22">
        <f t="shared" si="4"/>
        <v>8</v>
      </c>
      <c r="DH22">
        <f t="shared" si="5"/>
        <v>7.0710678118654755</v>
      </c>
      <c r="DK22">
        <f t="shared" si="6"/>
        <v>32</v>
      </c>
      <c r="DM22">
        <f t="shared" si="7"/>
        <v>0.28125</v>
      </c>
      <c r="DN22">
        <f t="shared" si="8"/>
        <v>0.53125</v>
      </c>
      <c r="DO22">
        <f t="shared" si="9"/>
        <v>0.1875</v>
      </c>
      <c r="DP22">
        <f t="shared" si="10"/>
        <v>0</v>
      </c>
      <c r="DR22">
        <f t="shared" si="11"/>
        <v>1</v>
      </c>
      <c r="DS22" t="s">
        <v>273</v>
      </c>
      <c r="DT22">
        <f t="shared" si="12"/>
        <v>4.1666666666666664E-2</v>
      </c>
      <c r="DU22">
        <f t="shared" si="13"/>
        <v>0.375</v>
      </c>
      <c r="DV22">
        <f t="shared" si="14"/>
        <v>-8.3333333333333329E-2</v>
      </c>
      <c r="DW22">
        <f t="shared" si="15"/>
        <v>-0.33333333333333331</v>
      </c>
      <c r="DY22">
        <f t="shared" si="16"/>
        <v>-0.13266040868084999</v>
      </c>
      <c r="DZ22">
        <f t="shared" si="17"/>
        <v>0.21599374201418331</v>
      </c>
      <c r="EA22">
        <f t="shared" si="18"/>
        <v>0.18151390410836904</v>
      </c>
      <c r="EB22">
        <f t="shared" si="19"/>
        <v>0.5684860958916309</v>
      </c>
      <c r="EC22">
        <f t="shared" si="20"/>
        <v>-0.23466923567822195</v>
      </c>
      <c r="ED22">
        <f t="shared" si="21"/>
        <v>6.8002569011555283E-2</v>
      </c>
      <c r="EE22">
        <f t="shared" si="22"/>
        <v>-0.33333333333333331</v>
      </c>
      <c r="EF22">
        <f t="shared" si="23"/>
        <v>-0.33333333333333331</v>
      </c>
      <c r="EH22">
        <f t="shared" si="24"/>
        <v>0.39317854974639233</v>
      </c>
      <c r="EI22">
        <f t="shared" si="25"/>
        <v>3.1882135879443432</v>
      </c>
      <c r="EJ22">
        <f t="shared" si="26"/>
        <v>-0.90582162731567661</v>
      </c>
      <c r="EK22" t="e">
        <f t="shared" si="27"/>
        <v>#DIV/0!</v>
      </c>
      <c r="EM22" t="str">
        <f t="shared" si="28"/>
        <v>Poor</v>
      </c>
      <c r="EN22" t="str">
        <f t="shared" si="29"/>
        <v>Fair</v>
      </c>
      <c r="EO22" t="str">
        <f t="shared" si="30"/>
        <v>Poor</v>
      </c>
      <c r="EP22" t="str">
        <f t="shared" si="31"/>
        <v>Poor</v>
      </c>
      <c r="EQ22" t="s">
        <v>273</v>
      </c>
      <c r="ES22" t="s">
        <v>248</v>
      </c>
      <c r="ET22" t="s">
        <v>274</v>
      </c>
      <c r="EU22" t="s">
        <v>275</v>
      </c>
      <c r="EV22" t="s">
        <v>276</v>
      </c>
      <c r="EW22" t="s">
        <v>272</v>
      </c>
    </row>
    <row r="23" spans="1:153" x14ac:dyDescent="0.25">
      <c r="A23" t="s">
        <v>240</v>
      </c>
      <c r="F23" t="s">
        <v>244</v>
      </c>
      <c r="G23" t="s">
        <v>242</v>
      </c>
      <c r="H23" t="s">
        <v>244</v>
      </c>
      <c r="I23" t="s">
        <v>244</v>
      </c>
      <c r="L23" t="s">
        <v>244</v>
      </c>
      <c r="M23" t="s">
        <v>241</v>
      </c>
      <c r="O23" t="s">
        <v>244</v>
      </c>
      <c r="R23" t="s">
        <v>243</v>
      </c>
      <c r="S23" t="s">
        <v>241</v>
      </c>
      <c r="U23" t="s">
        <v>241</v>
      </c>
      <c r="W23" t="s">
        <v>241</v>
      </c>
      <c r="AC23" t="s">
        <v>243</v>
      </c>
      <c r="AD23" t="s">
        <v>241</v>
      </c>
      <c r="AF23" t="s">
        <v>244</v>
      </c>
      <c r="AG23" t="s">
        <v>243</v>
      </c>
      <c r="AJ23" t="s">
        <v>241</v>
      </c>
      <c r="AK23" t="s">
        <v>244</v>
      </c>
      <c r="AN23" t="s">
        <v>241</v>
      </c>
      <c r="AO23" t="s">
        <v>242</v>
      </c>
      <c r="AS23" t="s">
        <v>241</v>
      </c>
      <c r="BE23" t="s">
        <v>241</v>
      </c>
      <c r="BK23" t="s">
        <v>244</v>
      </c>
      <c r="BM23" t="s">
        <v>242</v>
      </c>
      <c r="BO23" t="s">
        <v>244</v>
      </c>
      <c r="BU23" t="s">
        <v>241</v>
      </c>
      <c r="CB23" t="s">
        <v>241</v>
      </c>
      <c r="CF23" t="s">
        <v>241</v>
      </c>
      <c r="CU23" t="s">
        <v>241</v>
      </c>
      <c r="CV23" t="s">
        <v>244</v>
      </c>
      <c r="DB23">
        <f t="shared" si="0"/>
        <v>3</v>
      </c>
      <c r="DC23">
        <f t="shared" si="1"/>
        <v>10</v>
      </c>
      <c r="DD23">
        <f t="shared" si="2"/>
        <v>13</v>
      </c>
      <c r="DE23">
        <f t="shared" si="3"/>
        <v>3</v>
      </c>
      <c r="DG23">
        <f t="shared" si="4"/>
        <v>7.25</v>
      </c>
      <c r="DH23">
        <f t="shared" si="5"/>
        <v>5.0579969684978394</v>
      </c>
      <c r="DK23">
        <f t="shared" si="6"/>
        <v>29</v>
      </c>
      <c r="DM23">
        <f t="shared" si="7"/>
        <v>0.10344827586206896</v>
      </c>
      <c r="DN23">
        <f t="shared" si="8"/>
        <v>0.34482758620689657</v>
      </c>
      <c r="DO23">
        <f t="shared" si="9"/>
        <v>0.44827586206896552</v>
      </c>
      <c r="DP23">
        <f t="shared" si="10"/>
        <v>0.10344827586206896</v>
      </c>
      <c r="DR23">
        <f t="shared" si="11"/>
        <v>1</v>
      </c>
      <c r="DS23" t="s">
        <v>277</v>
      </c>
      <c r="DT23">
        <f t="shared" si="12"/>
        <v>-0.19540229885057472</v>
      </c>
      <c r="DU23">
        <f t="shared" si="13"/>
        <v>0.12643678160919544</v>
      </c>
      <c r="DV23">
        <f t="shared" si="14"/>
        <v>0.26436781609195403</v>
      </c>
      <c r="DW23">
        <f t="shared" si="15"/>
        <v>-0.19540229885057472</v>
      </c>
      <c r="DY23">
        <f t="shared" si="16"/>
        <v>-0.31944035265146142</v>
      </c>
      <c r="DZ23">
        <f t="shared" si="17"/>
        <v>-7.1364245049688038E-2</v>
      </c>
      <c r="EA23">
        <f t="shared" si="18"/>
        <v>-6.7153897144848623E-2</v>
      </c>
      <c r="EB23">
        <f t="shared" si="19"/>
        <v>0.32002746036323948</v>
      </c>
      <c r="EC23">
        <f t="shared" si="20"/>
        <v>6.1814522425247403E-2</v>
      </c>
      <c r="ED23">
        <f t="shared" si="21"/>
        <v>0.46692110975866064</v>
      </c>
      <c r="EE23">
        <f t="shared" si="22"/>
        <v>-0.31944035265146142</v>
      </c>
      <c r="EF23">
        <f t="shared" si="23"/>
        <v>-7.1364245049688038E-2</v>
      </c>
      <c r="EH23">
        <f t="shared" si="24"/>
        <v>-2.5914368353858972</v>
      </c>
      <c r="EI23">
        <f t="shared" si="25"/>
        <v>1.074372521888695</v>
      </c>
      <c r="EJ23">
        <f t="shared" si="26"/>
        <v>2.1470154821913208</v>
      </c>
      <c r="EK23">
        <f t="shared" si="27"/>
        <v>-2.5914368353858972</v>
      </c>
      <c r="EM23" t="str">
        <f t="shared" si="28"/>
        <v>Poor</v>
      </c>
      <c r="EN23" t="str">
        <f t="shared" si="29"/>
        <v>Poor</v>
      </c>
      <c r="EO23" t="str">
        <f t="shared" si="30"/>
        <v>Fair</v>
      </c>
      <c r="EP23" t="str">
        <f t="shared" si="31"/>
        <v>Poor</v>
      </c>
      <c r="EQ23" t="s">
        <v>277</v>
      </c>
      <c r="ES23" t="s">
        <v>250</v>
      </c>
      <c r="ET23" t="s">
        <v>278</v>
      </c>
      <c r="EU23">
        <v>5</v>
      </c>
      <c r="EW23" t="s">
        <v>272</v>
      </c>
    </row>
    <row r="24" spans="1:153" x14ac:dyDescent="0.25">
      <c r="A24" t="s">
        <v>240</v>
      </c>
      <c r="B24" t="s">
        <v>244</v>
      </c>
      <c r="C24" t="s">
        <v>244</v>
      </c>
      <c r="F24" t="s">
        <v>244</v>
      </c>
      <c r="G24" t="s">
        <v>244</v>
      </c>
      <c r="I24" t="s">
        <v>244</v>
      </c>
      <c r="L24" t="s">
        <v>244</v>
      </c>
      <c r="O24" t="s">
        <v>241</v>
      </c>
      <c r="U24" t="s">
        <v>244</v>
      </c>
      <c r="V24" t="s">
        <v>242</v>
      </c>
      <c r="Z24" t="s">
        <v>241</v>
      </c>
      <c r="AF24" t="s">
        <v>241</v>
      </c>
      <c r="AG24" t="s">
        <v>244</v>
      </c>
      <c r="AI24" t="s">
        <v>243</v>
      </c>
      <c r="AW24" t="s">
        <v>244</v>
      </c>
      <c r="BE24" t="s">
        <v>244</v>
      </c>
      <c r="BK24" t="s">
        <v>241</v>
      </c>
      <c r="BL24" t="s">
        <v>244</v>
      </c>
      <c r="BN24" t="s">
        <v>244</v>
      </c>
      <c r="BZ24" t="s">
        <v>244</v>
      </c>
      <c r="CG24" t="s">
        <v>241</v>
      </c>
      <c r="CI24" t="s">
        <v>244</v>
      </c>
      <c r="CJ24" t="s">
        <v>241</v>
      </c>
      <c r="CM24" t="s">
        <v>241</v>
      </c>
      <c r="CN24" t="s">
        <v>244</v>
      </c>
      <c r="CS24" t="s">
        <v>244</v>
      </c>
      <c r="CT24" t="s">
        <v>241</v>
      </c>
      <c r="CU24" t="s">
        <v>244</v>
      </c>
      <c r="CX24" t="s">
        <v>244</v>
      </c>
      <c r="DB24">
        <f t="shared" si="0"/>
        <v>1</v>
      </c>
      <c r="DC24">
        <f t="shared" si="1"/>
        <v>18</v>
      </c>
      <c r="DD24">
        <f t="shared" si="2"/>
        <v>8</v>
      </c>
      <c r="DE24">
        <f t="shared" si="3"/>
        <v>1</v>
      </c>
      <c r="DG24">
        <f t="shared" si="4"/>
        <v>7</v>
      </c>
      <c r="DH24">
        <f t="shared" si="5"/>
        <v>8.0415587212098796</v>
      </c>
      <c r="DK24">
        <f t="shared" si="6"/>
        <v>28</v>
      </c>
      <c r="DM24">
        <f t="shared" si="7"/>
        <v>3.5714285714285719E-2</v>
      </c>
      <c r="DN24">
        <f t="shared" si="8"/>
        <v>0.6428571428571429</v>
      </c>
      <c r="DO24">
        <f t="shared" si="9"/>
        <v>0.28571428571428575</v>
      </c>
      <c r="DP24">
        <f t="shared" si="10"/>
        <v>3.5714285714285719E-2</v>
      </c>
      <c r="DR24">
        <f t="shared" si="11"/>
        <v>1.0000000000000002</v>
      </c>
      <c r="DS24" t="s">
        <v>279</v>
      </c>
      <c r="DT24">
        <f t="shared" si="12"/>
        <v>-0.2857142857142857</v>
      </c>
      <c r="DU24">
        <f t="shared" si="13"/>
        <v>0.52380952380952384</v>
      </c>
      <c r="DV24">
        <f t="shared" si="14"/>
        <v>4.7619047619047672E-2</v>
      </c>
      <c r="DW24">
        <f t="shared" si="15"/>
        <v>-0.2857142857142857</v>
      </c>
      <c r="DY24">
        <f t="shared" si="16"/>
        <v>-0.36263609202247304</v>
      </c>
      <c r="DZ24">
        <f t="shared" si="17"/>
        <v>-0.20879247940609838</v>
      </c>
      <c r="EA24">
        <f t="shared" si="18"/>
        <v>0.32519827394832246</v>
      </c>
      <c r="EB24">
        <f t="shared" si="19"/>
        <v>0.72242077367072521</v>
      </c>
      <c r="EC24">
        <f t="shared" si="20"/>
        <v>-0.13963343451000731</v>
      </c>
      <c r="ED24">
        <f t="shared" si="21"/>
        <v>0.23487152974810266</v>
      </c>
      <c r="EE24">
        <f t="shared" si="22"/>
        <v>-0.36263609202247304</v>
      </c>
      <c r="EF24">
        <f t="shared" si="23"/>
        <v>-0.20879247940609838</v>
      </c>
      <c r="EH24">
        <f t="shared" si="24"/>
        <v>-6.110100926607787</v>
      </c>
      <c r="EI24">
        <f t="shared" si="25"/>
        <v>4.3384585076063855</v>
      </c>
      <c r="EJ24">
        <f t="shared" si="26"/>
        <v>0.41833001326703823</v>
      </c>
      <c r="EK24">
        <f t="shared" si="27"/>
        <v>-6.110100926607787</v>
      </c>
      <c r="EM24" t="str">
        <f t="shared" si="28"/>
        <v>Poor</v>
      </c>
      <c r="EN24" t="str">
        <f t="shared" si="29"/>
        <v>Moderate</v>
      </c>
      <c r="EO24" t="str">
        <f t="shared" si="30"/>
        <v>Poor</v>
      </c>
      <c r="EP24" t="str">
        <f t="shared" si="31"/>
        <v>Poor</v>
      </c>
      <c r="EQ24" t="s">
        <v>279</v>
      </c>
      <c r="ES24" t="s">
        <v>280</v>
      </c>
      <c r="ET24">
        <v>29</v>
      </c>
      <c r="EW24" t="s">
        <v>272</v>
      </c>
    </row>
    <row r="25" spans="1:153" x14ac:dyDescent="0.25">
      <c r="A25" t="s">
        <v>240</v>
      </c>
      <c r="C25" t="s">
        <v>244</v>
      </c>
      <c r="F25" t="s">
        <v>244</v>
      </c>
      <c r="K25" t="s">
        <v>244</v>
      </c>
      <c r="O25" t="s">
        <v>242</v>
      </c>
      <c r="P25" t="s">
        <v>244</v>
      </c>
      <c r="Q25" t="s">
        <v>244</v>
      </c>
      <c r="R25" t="s">
        <v>241</v>
      </c>
      <c r="X25" t="s">
        <v>241</v>
      </c>
      <c r="AI25" t="s">
        <v>241</v>
      </c>
      <c r="AP25" t="s">
        <v>242</v>
      </c>
      <c r="AW25" t="s">
        <v>244</v>
      </c>
      <c r="AY25" t="s">
        <v>242</v>
      </c>
      <c r="AZ25" t="s">
        <v>244</v>
      </c>
      <c r="BE25" t="s">
        <v>244</v>
      </c>
      <c r="BL25" t="s">
        <v>244</v>
      </c>
      <c r="BN25" t="s">
        <v>241</v>
      </c>
      <c r="BR25" t="s">
        <v>244</v>
      </c>
      <c r="BT25" t="s">
        <v>241</v>
      </c>
      <c r="CC25" t="s">
        <v>241</v>
      </c>
      <c r="CM25" t="s">
        <v>241</v>
      </c>
      <c r="CO25" t="s">
        <v>244</v>
      </c>
      <c r="CP25" t="s">
        <v>244</v>
      </c>
      <c r="CQ25" t="s">
        <v>243</v>
      </c>
      <c r="DB25">
        <f t="shared" si="0"/>
        <v>3</v>
      </c>
      <c r="DC25">
        <f t="shared" si="1"/>
        <v>12</v>
      </c>
      <c r="DD25">
        <f t="shared" si="2"/>
        <v>7</v>
      </c>
      <c r="DE25">
        <f t="shared" si="3"/>
        <v>1</v>
      </c>
      <c r="DG25">
        <f t="shared" si="4"/>
        <v>5.75</v>
      </c>
      <c r="DH25">
        <f t="shared" si="5"/>
        <v>4.8562674281111553</v>
      </c>
      <c r="DK25">
        <f t="shared" si="6"/>
        <v>23</v>
      </c>
      <c r="DM25">
        <f t="shared" si="7"/>
        <v>0.13043478260869565</v>
      </c>
      <c r="DN25">
        <f t="shared" si="8"/>
        <v>0.52173913043478259</v>
      </c>
      <c r="DO25">
        <f t="shared" si="9"/>
        <v>0.30434782608695654</v>
      </c>
      <c r="DP25">
        <f t="shared" si="10"/>
        <v>4.3478260869565216E-2</v>
      </c>
      <c r="DR25">
        <f t="shared" si="11"/>
        <v>1</v>
      </c>
      <c r="DS25" t="s">
        <v>281</v>
      </c>
      <c r="DT25">
        <f t="shared" si="12"/>
        <v>-0.15942028985507248</v>
      </c>
      <c r="DU25">
        <f t="shared" si="13"/>
        <v>0.36231884057971014</v>
      </c>
      <c r="DV25">
        <f t="shared" si="14"/>
        <v>7.2463768115942059E-2</v>
      </c>
      <c r="DW25">
        <f t="shared" si="15"/>
        <v>-0.27536231884057971</v>
      </c>
      <c r="DY25">
        <f t="shared" si="16"/>
        <v>-0.31344432966127811</v>
      </c>
      <c r="DZ25">
        <f t="shared" si="17"/>
        <v>-5.3962500488668741E-3</v>
      </c>
      <c r="EA25">
        <f t="shared" si="18"/>
        <v>0.1338642703822813</v>
      </c>
      <c r="EB25">
        <f t="shared" si="19"/>
        <v>0.59077341077713896</v>
      </c>
      <c r="EC25">
        <f t="shared" si="20"/>
        <v>-0.13797313223984331</v>
      </c>
      <c r="ED25">
        <f t="shared" si="21"/>
        <v>0.28290066847172746</v>
      </c>
      <c r="EE25">
        <f t="shared" si="22"/>
        <v>-0.36862850657233664</v>
      </c>
      <c r="EF25">
        <f t="shared" si="23"/>
        <v>-0.18209613110882278</v>
      </c>
      <c r="EH25">
        <f t="shared" si="24"/>
        <v>-1.7026327652589486</v>
      </c>
      <c r="EI25">
        <f t="shared" si="25"/>
        <v>2.6088972185522556</v>
      </c>
      <c r="EJ25">
        <f t="shared" si="26"/>
        <v>0.56645435448435377</v>
      </c>
      <c r="EK25">
        <f t="shared" si="27"/>
        <v>-4.8567549023826784</v>
      </c>
      <c r="EM25" t="str">
        <f t="shared" si="28"/>
        <v>Poor</v>
      </c>
      <c r="EN25" t="str">
        <f t="shared" si="29"/>
        <v>Fair</v>
      </c>
      <c r="EO25" t="str">
        <f t="shared" si="30"/>
        <v>Poor</v>
      </c>
      <c r="EP25" t="str">
        <f t="shared" si="31"/>
        <v>Poor</v>
      </c>
      <c r="EQ25" t="s">
        <v>281</v>
      </c>
      <c r="ES25" t="s">
        <v>263</v>
      </c>
      <c r="ET25">
        <v>13</v>
      </c>
    </row>
    <row r="26" spans="1:153" x14ac:dyDescent="0.25">
      <c r="A26" t="s">
        <v>240</v>
      </c>
      <c r="B26" t="s">
        <v>241</v>
      </c>
      <c r="C26" t="s">
        <v>244</v>
      </c>
      <c r="G26" t="s">
        <v>241</v>
      </c>
      <c r="H26" t="s">
        <v>244</v>
      </c>
      <c r="M26" t="s">
        <v>241</v>
      </c>
      <c r="O26" t="s">
        <v>241</v>
      </c>
      <c r="S26" t="s">
        <v>244</v>
      </c>
      <c r="U26" t="s">
        <v>241</v>
      </c>
      <c r="Y26" t="s">
        <v>241</v>
      </c>
      <c r="AB26" t="s">
        <v>241</v>
      </c>
      <c r="AD26" t="s">
        <v>241</v>
      </c>
      <c r="AE26" t="s">
        <v>242</v>
      </c>
      <c r="AF26" t="s">
        <v>243</v>
      </c>
      <c r="AH26" t="s">
        <v>241</v>
      </c>
      <c r="AO26" t="s">
        <v>244</v>
      </c>
      <c r="AV26" t="s">
        <v>241</v>
      </c>
      <c r="AY26" t="s">
        <v>244</v>
      </c>
      <c r="AZ26" t="s">
        <v>241</v>
      </c>
      <c r="BC26" t="s">
        <v>244</v>
      </c>
      <c r="BF26" t="s">
        <v>244</v>
      </c>
      <c r="BG26" t="s">
        <v>242</v>
      </c>
      <c r="BJ26" t="s">
        <v>244</v>
      </c>
      <c r="BK26" t="s">
        <v>241</v>
      </c>
      <c r="BL26" t="s">
        <v>241</v>
      </c>
      <c r="BN26" t="s">
        <v>241</v>
      </c>
      <c r="BO26" t="s">
        <v>241</v>
      </c>
      <c r="BR26" t="s">
        <v>241</v>
      </c>
      <c r="BV26" t="s">
        <v>244</v>
      </c>
      <c r="BY26" t="s">
        <v>241</v>
      </c>
      <c r="CG26" t="s">
        <v>243</v>
      </c>
      <c r="CH26" t="s">
        <v>242</v>
      </c>
      <c r="CJ26" t="s">
        <v>241</v>
      </c>
      <c r="CK26" t="s">
        <v>241</v>
      </c>
      <c r="CT26" t="s">
        <v>241</v>
      </c>
      <c r="CX26" t="s">
        <v>244</v>
      </c>
      <c r="DB26">
        <f t="shared" si="0"/>
        <v>3</v>
      </c>
      <c r="DC26">
        <f t="shared" si="1"/>
        <v>10</v>
      </c>
      <c r="DD26">
        <f t="shared" si="2"/>
        <v>20</v>
      </c>
      <c r="DE26">
        <f t="shared" si="3"/>
        <v>2</v>
      </c>
      <c r="DG26">
        <f t="shared" si="4"/>
        <v>8.75</v>
      </c>
      <c r="DH26">
        <f t="shared" si="5"/>
        <v>8.3016062702748474</v>
      </c>
      <c r="DK26">
        <f t="shared" si="6"/>
        <v>35</v>
      </c>
      <c r="DM26">
        <f t="shared" si="7"/>
        <v>8.5714285714285715E-2</v>
      </c>
      <c r="DN26">
        <f t="shared" si="8"/>
        <v>0.28571428571428575</v>
      </c>
      <c r="DO26">
        <f t="shared" si="9"/>
        <v>0.57142857142857151</v>
      </c>
      <c r="DP26">
        <f t="shared" si="10"/>
        <v>5.7142857142857141E-2</v>
      </c>
      <c r="DR26">
        <f t="shared" si="11"/>
        <v>1</v>
      </c>
      <c r="DS26" t="s">
        <v>282</v>
      </c>
      <c r="DT26">
        <f t="shared" si="12"/>
        <v>-0.21904761904761905</v>
      </c>
      <c r="DU26">
        <f t="shared" si="13"/>
        <v>4.7619047619047672E-2</v>
      </c>
      <c r="DV26">
        <f t="shared" si="14"/>
        <v>0.42857142857142866</v>
      </c>
      <c r="DW26">
        <f t="shared" si="15"/>
        <v>-0.25714285714285717</v>
      </c>
      <c r="DY26">
        <f t="shared" si="16"/>
        <v>-0.3228334791727091</v>
      </c>
      <c r="DZ26">
        <f t="shared" si="17"/>
        <v>-0.11526175892252896</v>
      </c>
      <c r="EA26">
        <f t="shared" si="18"/>
        <v>-0.11986466397940496</v>
      </c>
      <c r="EB26">
        <f t="shared" si="19"/>
        <v>0.2151027592175003</v>
      </c>
      <c r="EC26">
        <f t="shared" si="20"/>
        <v>0.24510221485710443</v>
      </c>
      <c r="ED26">
        <f t="shared" si="21"/>
        <v>0.61204064228575294</v>
      </c>
      <c r="EE26">
        <f t="shared" si="22"/>
        <v>-0.34319754628766508</v>
      </c>
      <c r="EF26">
        <f t="shared" si="23"/>
        <v>-0.17108816799804924</v>
      </c>
      <c r="EH26">
        <f t="shared" si="24"/>
        <v>-3.4718923454412196</v>
      </c>
      <c r="EI26">
        <f t="shared" si="25"/>
        <v>0.46770717334674322</v>
      </c>
      <c r="EJ26">
        <f t="shared" si="26"/>
        <v>3.8426065372348499</v>
      </c>
      <c r="EK26">
        <f t="shared" si="27"/>
        <v>-4.9154787984673298</v>
      </c>
      <c r="EM26" t="str">
        <f t="shared" si="28"/>
        <v>Poor</v>
      </c>
      <c r="EN26" t="str">
        <f t="shared" si="29"/>
        <v>Poor</v>
      </c>
      <c r="EO26" t="str">
        <f t="shared" si="30"/>
        <v>Moderate</v>
      </c>
      <c r="EP26" t="str">
        <f t="shared" si="31"/>
        <v>Poor</v>
      </c>
      <c r="EQ26" t="s">
        <v>282</v>
      </c>
      <c r="ES26" t="s">
        <v>256</v>
      </c>
      <c r="ET26" t="s">
        <v>283</v>
      </c>
    </row>
    <row r="27" spans="1:153" x14ac:dyDescent="0.25">
      <c r="A27" t="s">
        <v>240</v>
      </c>
      <c r="B27" t="s">
        <v>242</v>
      </c>
      <c r="C27" t="s">
        <v>241</v>
      </c>
      <c r="M27" t="s">
        <v>244</v>
      </c>
      <c r="S27" t="s">
        <v>242</v>
      </c>
      <c r="W27" t="s">
        <v>244</v>
      </c>
      <c r="AB27" t="s">
        <v>244</v>
      </c>
      <c r="AE27" t="s">
        <v>241</v>
      </c>
      <c r="AI27" t="s">
        <v>241</v>
      </c>
      <c r="AJ27" t="s">
        <v>242</v>
      </c>
      <c r="AQ27" t="s">
        <v>244</v>
      </c>
      <c r="AS27" t="s">
        <v>244</v>
      </c>
      <c r="AV27" t="s">
        <v>244</v>
      </c>
      <c r="AY27" t="s">
        <v>244</v>
      </c>
      <c r="BF27" t="s">
        <v>242</v>
      </c>
      <c r="BG27" t="s">
        <v>242</v>
      </c>
      <c r="BR27" t="s">
        <v>242</v>
      </c>
      <c r="BY27" t="s">
        <v>242</v>
      </c>
      <c r="CC27" t="s">
        <v>241</v>
      </c>
      <c r="CF27" t="s">
        <v>244</v>
      </c>
      <c r="CG27" t="s">
        <v>241</v>
      </c>
      <c r="CK27" t="s">
        <v>242</v>
      </c>
      <c r="CM27" t="s">
        <v>243</v>
      </c>
      <c r="CQ27" t="s">
        <v>242</v>
      </c>
      <c r="CS27" t="s">
        <v>242</v>
      </c>
      <c r="CU27" t="s">
        <v>242</v>
      </c>
      <c r="CX27" t="s">
        <v>241</v>
      </c>
      <c r="DB27">
        <f t="shared" si="0"/>
        <v>11</v>
      </c>
      <c r="DC27">
        <f t="shared" si="1"/>
        <v>8</v>
      </c>
      <c r="DD27">
        <f t="shared" si="2"/>
        <v>6</v>
      </c>
      <c r="DE27">
        <f t="shared" si="3"/>
        <v>1</v>
      </c>
      <c r="DG27">
        <f t="shared" si="4"/>
        <v>6.5</v>
      </c>
      <c r="DH27">
        <f t="shared" si="5"/>
        <v>4.2031734043061642</v>
      </c>
      <c r="DK27">
        <f t="shared" si="6"/>
        <v>26</v>
      </c>
      <c r="DM27">
        <f t="shared" si="7"/>
        <v>0.42307692307692307</v>
      </c>
      <c r="DN27">
        <f t="shared" si="8"/>
        <v>0.30769230769230771</v>
      </c>
      <c r="DO27">
        <f t="shared" si="9"/>
        <v>0.23076923076923075</v>
      </c>
      <c r="DP27">
        <f t="shared" si="10"/>
        <v>3.8461538461538464E-2</v>
      </c>
      <c r="DR27">
        <f t="shared" si="11"/>
        <v>1</v>
      </c>
      <c r="DS27" t="s">
        <v>284</v>
      </c>
      <c r="DT27">
        <f t="shared" si="12"/>
        <v>0.23076923076923075</v>
      </c>
      <c r="DU27">
        <f t="shared" si="13"/>
        <v>7.6923076923076941E-2</v>
      </c>
      <c r="DV27">
        <f t="shared" si="14"/>
        <v>-2.5641025641025661E-2</v>
      </c>
      <c r="DW27">
        <f t="shared" si="15"/>
        <v>-0.28205128205128205</v>
      </c>
      <c r="DY27">
        <f t="shared" si="16"/>
        <v>1.8255698932370196E-2</v>
      </c>
      <c r="DZ27">
        <f t="shared" si="17"/>
        <v>0.44328276260609134</v>
      </c>
      <c r="EA27">
        <f t="shared" si="18"/>
        <v>-0.12160679526296168</v>
      </c>
      <c r="EB27">
        <f t="shared" si="19"/>
        <v>0.27545294910911555</v>
      </c>
      <c r="EC27">
        <f t="shared" si="20"/>
        <v>-0.20687317453254367</v>
      </c>
      <c r="ED27">
        <f t="shared" si="21"/>
        <v>0.15559112325049235</v>
      </c>
      <c r="EE27">
        <f t="shared" si="22"/>
        <v>-0.36477206212879815</v>
      </c>
      <c r="EF27">
        <f t="shared" si="23"/>
        <v>-0.19933050197376595</v>
      </c>
      <c r="EH27">
        <f t="shared" si="24"/>
        <v>1.7863115884159437</v>
      </c>
      <c r="EI27">
        <f t="shared" si="25"/>
        <v>0.63737743919909828</v>
      </c>
      <c r="EJ27">
        <f t="shared" si="26"/>
        <v>-0.23273733406281588</v>
      </c>
      <c r="EK27">
        <f t="shared" si="27"/>
        <v>-5.6089214649520631</v>
      </c>
      <c r="EM27" t="str">
        <f t="shared" si="28"/>
        <v>Fair</v>
      </c>
      <c r="EN27" t="str">
        <f t="shared" si="29"/>
        <v>Poor</v>
      </c>
      <c r="EO27" t="str">
        <f t="shared" si="30"/>
        <v>Poor</v>
      </c>
      <c r="EP27" t="str">
        <f t="shared" si="31"/>
        <v>Poor</v>
      </c>
      <c r="EQ27" t="s">
        <v>284</v>
      </c>
    </row>
    <row r="28" spans="1:153" x14ac:dyDescent="0.25">
      <c r="A28" t="s">
        <v>240</v>
      </c>
      <c r="B28" t="s">
        <v>244</v>
      </c>
      <c r="C28" t="s">
        <v>241</v>
      </c>
      <c r="E28" t="s">
        <v>241</v>
      </c>
      <c r="F28" t="s">
        <v>244</v>
      </c>
      <c r="I28" t="s">
        <v>241</v>
      </c>
      <c r="J28" t="s">
        <v>242</v>
      </c>
      <c r="L28" t="s">
        <v>244</v>
      </c>
      <c r="M28" t="s">
        <v>244</v>
      </c>
      <c r="N28" t="s">
        <v>241</v>
      </c>
      <c r="O28" t="s">
        <v>242</v>
      </c>
      <c r="R28" t="s">
        <v>241</v>
      </c>
      <c r="S28" t="s">
        <v>244</v>
      </c>
      <c r="V28" t="s">
        <v>244</v>
      </c>
      <c r="AD28" t="s">
        <v>241</v>
      </c>
      <c r="AJ28" t="s">
        <v>241</v>
      </c>
      <c r="AZ28" t="s">
        <v>244</v>
      </c>
      <c r="BC28" t="s">
        <v>244</v>
      </c>
      <c r="BE28" t="s">
        <v>241</v>
      </c>
      <c r="BG28" t="s">
        <v>242</v>
      </c>
      <c r="BJ28" t="s">
        <v>244</v>
      </c>
      <c r="BP28" t="s">
        <v>244</v>
      </c>
      <c r="CA28" t="s">
        <v>241</v>
      </c>
      <c r="CI28" t="s">
        <v>244</v>
      </c>
      <c r="CT28" t="s">
        <v>241</v>
      </c>
      <c r="CV28" t="s">
        <v>241</v>
      </c>
      <c r="CW28" t="s">
        <v>241</v>
      </c>
      <c r="DB28">
        <f t="shared" si="0"/>
        <v>3</v>
      </c>
      <c r="DC28">
        <f t="shared" si="1"/>
        <v>11</v>
      </c>
      <c r="DD28">
        <f t="shared" si="2"/>
        <v>12</v>
      </c>
      <c r="DE28">
        <f t="shared" si="3"/>
        <v>0</v>
      </c>
      <c r="DG28">
        <f t="shared" si="4"/>
        <v>6.5</v>
      </c>
      <c r="DH28">
        <f t="shared" si="5"/>
        <v>5.9160797830996161</v>
      </c>
      <c r="DK28">
        <f t="shared" si="6"/>
        <v>26</v>
      </c>
      <c r="DM28">
        <f t="shared" si="7"/>
        <v>0.11538461538461538</v>
      </c>
      <c r="DN28">
        <f t="shared" si="8"/>
        <v>0.42307692307692307</v>
      </c>
      <c r="DO28">
        <f t="shared" si="9"/>
        <v>0.46153846153846151</v>
      </c>
      <c r="DP28">
        <f t="shared" si="10"/>
        <v>0</v>
      </c>
      <c r="DR28">
        <f t="shared" si="11"/>
        <v>1</v>
      </c>
      <c r="DS28" t="s">
        <v>285</v>
      </c>
      <c r="DT28">
        <f t="shared" si="12"/>
        <v>-0.17948717948717952</v>
      </c>
      <c r="DU28">
        <f t="shared" si="13"/>
        <v>0.23076923076923075</v>
      </c>
      <c r="DV28">
        <f t="shared" si="14"/>
        <v>0.28205128205128199</v>
      </c>
      <c r="DW28">
        <f t="shared" si="15"/>
        <v>-0.33333333333333331</v>
      </c>
      <c r="DY28">
        <f t="shared" si="16"/>
        <v>-0.31691326063739811</v>
      </c>
      <c r="DZ28">
        <f t="shared" si="17"/>
        <v>-4.2061098336960895E-2</v>
      </c>
      <c r="EA28">
        <f t="shared" si="18"/>
        <v>1.8255698932370196E-2</v>
      </c>
      <c r="EB28">
        <f t="shared" si="19"/>
        <v>0.44328276260609134</v>
      </c>
      <c r="EC28">
        <f t="shared" si="20"/>
        <v>6.7614511630320145E-2</v>
      </c>
      <c r="ED28">
        <f t="shared" si="21"/>
        <v>0.49648805247224381</v>
      </c>
      <c r="EE28">
        <f t="shared" si="22"/>
        <v>-0.33333333333333331</v>
      </c>
      <c r="EF28">
        <f t="shared" si="23"/>
        <v>-0.33333333333333331</v>
      </c>
      <c r="EH28">
        <f t="shared" si="24"/>
        <v>-2.14847434915698</v>
      </c>
      <c r="EI28">
        <f t="shared" si="25"/>
        <v>1.7863115884159437</v>
      </c>
      <c r="EJ28">
        <f t="shared" si="26"/>
        <v>2.1636884292909682</v>
      </c>
      <c r="EK28" t="e">
        <f t="shared" si="27"/>
        <v>#DIV/0!</v>
      </c>
      <c r="EM28" t="str">
        <f t="shared" si="28"/>
        <v>Poor</v>
      </c>
      <c r="EN28" t="str">
        <f t="shared" si="29"/>
        <v>Fair</v>
      </c>
      <c r="EO28" t="str">
        <f t="shared" si="30"/>
        <v>Fair</v>
      </c>
      <c r="EP28" t="str">
        <f t="shared" si="31"/>
        <v>Poor</v>
      </c>
      <c r="EQ28" t="s">
        <v>285</v>
      </c>
    </row>
    <row r="29" spans="1:153" x14ac:dyDescent="0.25">
      <c r="A29" t="s">
        <v>240</v>
      </c>
      <c r="C29" t="s">
        <v>241</v>
      </c>
      <c r="D29" t="s">
        <v>242</v>
      </c>
      <c r="E29" t="s">
        <v>244</v>
      </c>
      <c r="F29" t="s">
        <v>241</v>
      </c>
      <c r="G29" t="s">
        <v>244</v>
      </c>
      <c r="H29" t="s">
        <v>241</v>
      </c>
      <c r="O29" t="s">
        <v>244</v>
      </c>
      <c r="P29" t="s">
        <v>244</v>
      </c>
      <c r="Y29" t="s">
        <v>241</v>
      </c>
      <c r="Z29" t="s">
        <v>241</v>
      </c>
      <c r="AQ29" t="s">
        <v>244</v>
      </c>
      <c r="AW29" t="s">
        <v>243</v>
      </c>
      <c r="BC29" t="s">
        <v>244</v>
      </c>
      <c r="BD29" t="s">
        <v>241</v>
      </c>
      <c r="BM29" t="s">
        <v>241</v>
      </c>
      <c r="BR29" t="s">
        <v>244</v>
      </c>
      <c r="BV29" t="s">
        <v>244</v>
      </c>
      <c r="CA29" t="s">
        <v>241</v>
      </c>
      <c r="CI29" t="s">
        <v>241</v>
      </c>
      <c r="CK29" t="s">
        <v>244</v>
      </c>
      <c r="CN29" t="s">
        <v>241</v>
      </c>
      <c r="CP29" t="s">
        <v>241</v>
      </c>
      <c r="CS29" t="s">
        <v>244</v>
      </c>
      <c r="CU29" t="s">
        <v>244</v>
      </c>
      <c r="CX29" t="s">
        <v>244</v>
      </c>
      <c r="DB29">
        <f t="shared" si="0"/>
        <v>1</v>
      </c>
      <c r="DC29">
        <f t="shared" si="1"/>
        <v>12</v>
      </c>
      <c r="DD29">
        <f t="shared" si="2"/>
        <v>11</v>
      </c>
      <c r="DE29">
        <f t="shared" si="3"/>
        <v>1</v>
      </c>
      <c r="DG29">
        <f t="shared" si="4"/>
        <v>6.25</v>
      </c>
      <c r="DH29">
        <f t="shared" si="5"/>
        <v>6.0759087111860612</v>
      </c>
      <c r="DK29">
        <f t="shared" si="6"/>
        <v>25</v>
      </c>
      <c r="DM29">
        <f t="shared" si="7"/>
        <v>0.04</v>
      </c>
      <c r="DN29">
        <f t="shared" si="8"/>
        <v>0.48</v>
      </c>
      <c r="DO29">
        <f t="shared" si="9"/>
        <v>0.44</v>
      </c>
      <c r="DP29">
        <f t="shared" si="10"/>
        <v>0.04</v>
      </c>
      <c r="DR29">
        <f t="shared" si="11"/>
        <v>1</v>
      </c>
      <c r="DS29" t="s">
        <v>286</v>
      </c>
      <c r="DT29">
        <f t="shared" si="12"/>
        <v>-0.27999999999999997</v>
      </c>
      <c r="DU29">
        <f t="shared" si="13"/>
        <v>0.30666666666666664</v>
      </c>
      <c r="DV29">
        <f t="shared" si="14"/>
        <v>0.25333333333333335</v>
      </c>
      <c r="DW29">
        <f t="shared" si="15"/>
        <v>-0.27999999999999997</v>
      </c>
      <c r="DY29">
        <f t="shared" si="16"/>
        <v>-0.36596076004007094</v>
      </c>
      <c r="DZ29">
        <f t="shared" si="17"/>
        <v>-0.194039239959929</v>
      </c>
      <c r="EA29">
        <f t="shared" si="18"/>
        <v>8.7508870242872211E-2</v>
      </c>
      <c r="EB29">
        <f t="shared" si="19"/>
        <v>0.52582446309046105</v>
      </c>
      <c r="EC29">
        <f t="shared" si="20"/>
        <v>3.5584926425013763E-2</v>
      </c>
      <c r="ED29">
        <f t="shared" si="21"/>
        <v>0.47108174024165295</v>
      </c>
      <c r="EE29">
        <f t="shared" si="22"/>
        <v>-0.36596076004007094</v>
      </c>
      <c r="EF29">
        <f t="shared" si="23"/>
        <v>-0.194039239959929</v>
      </c>
      <c r="EH29">
        <f t="shared" si="24"/>
        <v>-5.3582588123382022</v>
      </c>
      <c r="EI29">
        <f t="shared" si="25"/>
        <v>2.3018422109481276</v>
      </c>
      <c r="EJ29">
        <f t="shared" si="26"/>
        <v>1.913829539560278</v>
      </c>
      <c r="EK29">
        <f t="shared" si="27"/>
        <v>-5.3582588123382022</v>
      </c>
      <c r="EM29" t="str">
        <f t="shared" si="28"/>
        <v>Poor</v>
      </c>
      <c r="EN29" t="str">
        <f t="shared" si="29"/>
        <v>Fair</v>
      </c>
      <c r="EO29" t="str">
        <f t="shared" si="30"/>
        <v>Fair</v>
      </c>
      <c r="EP29" t="str">
        <f t="shared" si="31"/>
        <v>Poor</v>
      </c>
      <c r="EQ29" t="s">
        <v>286</v>
      </c>
    </row>
    <row r="30" spans="1:153" x14ac:dyDescent="0.25">
      <c r="A30" t="s">
        <v>240</v>
      </c>
      <c r="B30" t="s">
        <v>242</v>
      </c>
      <c r="F30" t="s">
        <v>242</v>
      </c>
      <c r="G30" t="s">
        <v>242</v>
      </c>
      <c r="H30" t="s">
        <v>242</v>
      </c>
      <c r="I30" t="s">
        <v>242</v>
      </c>
      <c r="K30" t="s">
        <v>242</v>
      </c>
      <c r="N30" t="s">
        <v>244</v>
      </c>
      <c r="O30" t="s">
        <v>242</v>
      </c>
      <c r="R30" t="s">
        <v>242</v>
      </c>
      <c r="S30" t="s">
        <v>242</v>
      </c>
      <c r="U30" t="s">
        <v>244</v>
      </c>
      <c r="X30" t="s">
        <v>242</v>
      </c>
      <c r="Y30" t="s">
        <v>242</v>
      </c>
      <c r="AB30" t="s">
        <v>242</v>
      </c>
      <c r="AF30" t="s">
        <v>242</v>
      </c>
      <c r="AN30" t="s">
        <v>242</v>
      </c>
      <c r="AP30" t="s">
        <v>242</v>
      </c>
      <c r="AQ30" t="s">
        <v>242</v>
      </c>
      <c r="AV30" t="s">
        <v>242</v>
      </c>
      <c r="BC30" t="s">
        <v>242</v>
      </c>
      <c r="BD30" t="s">
        <v>242</v>
      </c>
      <c r="BE30" t="s">
        <v>242</v>
      </c>
      <c r="BN30" t="s">
        <v>244</v>
      </c>
      <c r="BO30" t="s">
        <v>244</v>
      </c>
      <c r="CB30" t="s">
        <v>243</v>
      </c>
      <c r="CC30" t="s">
        <v>242</v>
      </c>
      <c r="CK30" t="s">
        <v>242</v>
      </c>
      <c r="CQ30" t="s">
        <v>244</v>
      </c>
      <c r="CS30" t="s">
        <v>242</v>
      </c>
      <c r="CW30" t="s">
        <v>244</v>
      </c>
      <c r="DB30">
        <f t="shared" si="0"/>
        <v>23</v>
      </c>
      <c r="DC30">
        <f t="shared" si="1"/>
        <v>6</v>
      </c>
      <c r="DD30">
        <f t="shared" si="2"/>
        <v>0</v>
      </c>
      <c r="DE30">
        <f t="shared" si="3"/>
        <v>1</v>
      </c>
      <c r="DG30">
        <f t="shared" si="4"/>
        <v>7.5</v>
      </c>
      <c r="DH30">
        <f t="shared" si="5"/>
        <v>10.661457061146317</v>
      </c>
      <c r="DK30">
        <f t="shared" si="6"/>
        <v>30</v>
      </c>
      <c r="DM30">
        <f t="shared" si="7"/>
        <v>0.76666666666666672</v>
      </c>
      <c r="DN30">
        <f t="shared" si="8"/>
        <v>0.2</v>
      </c>
      <c r="DO30">
        <f t="shared" si="9"/>
        <v>0</v>
      </c>
      <c r="DP30">
        <f t="shared" si="10"/>
        <v>3.3333333333333333E-2</v>
      </c>
      <c r="DR30">
        <f t="shared" si="11"/>
        <v>1.0000000000000002</v>
      </c>
      <c r="DS30" t="s">
        <v>287</v>
      </c>
      <c r="DT30">
        <f t="shared" si="12"/>
        <v>0.68888888888888899</v>
      </c>
      <c r="DU30">
        <f t="shared" si="13"/>
        <v>-6.6666666666666652E-2</v>
      </c>
      <c r="DV30">
        <f t="shared" si="14"/>
        <v>-0.33333333333333331</v>
      </c>
      <c r="DW30">
        <f t="shared" si="15"/>
        <v>-0.28888888888888892</v>
      </c>
      <c r="DY30">
        <f t="shared" si="16"/>
        <v>0.5195191980316699</v>
      </c>
      <c r="DZ30">
        <f t="shared" si="17"/>
        <v>0.85825857974610809</v>
      </c>
      <c r="EA30">
        <f t="shared" si="18"/>
        <v>-0.22684508570595524</v>
      </c>
      <c r="EB30">
        <f t="shared" si="19"/>
        <v>9.3511752372621937E-2</v>
      </c>
      <c r="EC30">
        <f t="shared" si="20"/>
        <v>-0.33333333333333331</v>
      </c>
      <c r="ED30">
        <f t="shared" si="21"/>
        <v>-0.33333333333333331</v>
      </c>
      <c r="EE30">
        <f t="shared" si="22"/>
        <v>-0.36077115431162393</v>
      </c>
      <c r="EF30">
        <f t="shared" si="23"/>
        <v>-0.2170066234661539</v>
      </c>
      <c r="EH30">
        <f t="shared" si="24"/>
        <v>6.6908206331765934</v>
      </c>
      <c r="EI30">
        <f t="shared" si="25"/>
        <v>-0.68465319688145743</v>
      </c>
      <c r="EJ30" t="e">
        <f t="shared" si="26"/>
        <v>#DIV/0!</v>
      </c>
      <c r="EK30">
        <f t="shared" si="27"/>
        <v>-6.611119160302902</v>
      </c>
      <c r="EM30" t="str">
        <f t="shared" si="28"/>
        <v>Substantial</v>
      </c>
      <c r="EN30" t="str">
        <f t="shared" si="29"/>
        <v>Poor</v>
      </c>
      <c r="EO30" t="str">
        <f t="shared" si="30"/>
        <v>Poor</v>
      </c>
      <c r="EP30" t="str">
        <f t="shared" si="31"/>
        <v>Poor</v>
      </c>
      <c r="EQ30" t="s">
        <v>287</v>
      </c>
    </row>
    <row r="31" spans="1:153" x14ac:dyDescent="0.25">
      <c r="A31" t="s">
        <v>240</v>
      </c>
      <c r="C31" t="s">
        <v>241</v>
      </c>
      <c r="E31" t="s">
        <v>241</v>
      </c>
      <c r="I31" t="s">
        <v>241</v>
      </c>
      <c r="L31" t="s">
        <v>244</v>
      </c>
      <c r="P31" t="s">
        <v>242</v>
      </c>
      <c r="X31" t="s">
        <v>243</v>
      </c>
      <c r="Z31" t="s">
        <v>241</v>
      </c>
      <c r="AC31" t="s">
        <v>242</v>
      </c>
      <c r="AD31" t="s">
        <v>241</v>
      </c>
      <c r="AH31" t="s">
        <v>244</v>
      </c>
      <c r="AP31" t="s">
        <v>241</v>
      </c>
      <c r="AZ31" t="s">
        <v>244</v>
      </c>
      <c r="BB31" t="s">
        <v>243</v>
      </c>
      <c r="BE31" t="s">
        <v>244</v>
      </c>
      <c r="BF31" t="s">
        <v>242</v>
      </c>
      <c r="BK31" t="s">
        <v>244</v>
      </c>
      <c r="BL31" t="s">
        <v>241</v>
      </c>
      <c r="BS31" t="s">
        <v>241</v>
      </c>
      <c r="BY31" t="s">
        <v>241</v>
      </c>
      <c r="CA31" t="s">
        <v>243</v>
      </c>
      <c r="CB31" t="s">
        <v>241</v>
      </c>
      <c r="CC31" t="s">
        <v>241</v>
      </c>
      <c r="CD31" t="s">
        <v>241</v>
      </c>
      <c r="CF31" t="s">
        <v>241</v>
      </c>
      <c r="CH31" t="s">
        <v>244</v>
      </c>
      <c r="CJ31" t="s">
        <v>241</v>
      </c>
      <c r="CK31" t="s">
        <v>244</v>
      </c>
      <c r="CN31" t="s">
        <v>241</v>
      </c>
      <c r="CU31" t="s">
        <v>243</v>
      </c>
      <c r="CW31" t="s">
        <v>244</v>
      </c>
      <c r="CX31" t="s">
        <v>244</v>
      </c>
      <c r="DB31">
        <f t="shared" si="0"/>
        <v>3</v>
      </c>
      <c r="DC31">
        <f t="shared" si="1"/>
        <v>9</v>
      </c>
      <c r="DD31">
        <f t="shared" si="2"/>
        <v>15</v>
      </c>
      <c r="DE31">
        <f t="shared" si="3"/>
        <v>4</v>
      </c>
      <c r="DG31">
        <f t="shared" si="4"/>
        <v>7.75</v>
      </c>
      <c r="DH31">
        <f t="shared" si="5"/>
        <v>5.5</v>
      </c>
      <c r="DK31">
        <f t="shared" si="6"/>
        <v>31</v>
      </c>
      <c r="DM31">
        <f t="shared" si="7"/>
        <v>9.6774193548387094E-2</v>
      </c>
      <c r="DN31">
        <f t="shared" si="8"/>
        <v>0.29032258064516125</v>
      </c>
      <c r="DO31">
        <f t="shared" si="9"/>
        <v>0.4838709677419355</v>
      </c>
      <c r="DP31">
        <f t="shared" si="10"/>
        <v>0.12903225806451613</v>
      </c>
      <c r="DR31">
        <f t="shared" si="11"/>
        <v>1</v>
      </c>
      <c r="DS31" t="s">
        <v>288</v>
      </c>
      <c r="DT31">
        <f t="shared" si="12"/>
        <v>-0.20430107526881722</v>
      </c>
      <c r="DU31">
        <f t="shared" si="13"/>
        <v>5.3763440860215006E-2</v>
      </c>
      <c r="DV31">
        <f t="shared" si="14"/>
        <v>0.31182795698924731</v>
      </c>
      <c r="DW31">
        <f t="shared" si="15"/>
        <v>-0.16129032258064516</v>
      </c>
      <c r="DY31">
        <f t="shared" si="16"/>
        <v>-0.32076776747818081</v>
      </c>
      <c r="DZ31">
        <f t="shared" si="17"/>
        <v>-8.7834383059453625E-2</v>
      </c>
      <c r="EA31">
        <f t="shared" si="18"/>
        <v>-0.12504774906773489</v>
      </c>
      <c r="EB31">
        <f t="shared" si="19"/>
        <v>0.2325746307881649</v>
      </c>
      <c r="EC31">
        <f t="shared" si="20"/>
        <v>0.11496331607944688</v>
      </c>
      <c r="ED31">
        <f t="shared" si="21"/>
        <v>0.50869259789904775</v>
      </c>
      <c r="EE31">
        <f t="shared" si="22"/>
        <v>-0.29335113841276511</v>
      </c>
      <c r="EF31">
        <f t="shared" si="23"/>
        <v>-2.9229506748525202E-2</v>
      </c>
      <c r="EH31">
        <f t="shared" si="24"/>
        <v>-2.8855912573962912</v>
      </c>
      <c r="EI31">
        <f t="shared" si="25"/>
        <v>0.49460472943941602</v>
      </c>
      <c r="EJ31">
        <f t="shared" si="26"/>
        <v>2.6056329205524458</v>
      </c>
      <c r="EK31">
        <f t="shared" si="27"/>
        <v>-2.0090939085401991</v>
      </c>
      <c r="EM31" t="str">
        <f t="shared" si="28"/>
        <v>Poor</v>
      </c>
      <c r="EN31" t="str">
        <f t="shared" si="29"/>
        <v>Poor</v>
      </c>
      <c r="EO31" t="str">
        <f t="shared" si="30"/>
        <v>Fair</v>
      </c>
      <c r="EP31" t="str">
        <f t="shared" si="31"/>
        <v>Poor</v>
      </c>
      <c r="EQ31" t="s">
        <v>288</v>
      </c>
    </row>
    <row r="32" spans="1:153" x14ac:dyDescent="0.25">
      <c r="A32" t="s">
        <v>240</v>
      </c>
      <c r="B32" t="s">
        <v>242</v>
      </c>
      <c r="D32" t="s">
        <v>242</v>
      </c>
      <c r="J32" t="s">
        <v>241</v>
      </c>
      <c r="L32" t="s">
        <v>242</v>
      </c>
      <c r="O32" t="s">
        <v>242</v>
      </c>
      <c r="P32" t="s">
        <v>242</v>
      </c>
      <c r="W32" t="s">
        <v>244</v>
      </c>
      <c r="AE32" t="s">
        <v>244</v>
      </c>
      <c r="AK32" t="s">
        <v>242</v>
      </c>
      <c r="AN32" t="s">
        <v>242</v>
      </c>
      <c r="AO32" t="s">
        <v>242</v>
      </c>
      <c r="AP32" t="s">
        <v>242</v>
      </c>
      <c r="AQ32" t="s">
        <v>242</v>
      </c>
      <c r="AV32" t="s">
        <v>242</v>
      </c>
      <c r="BJ32" t="s">
        <v>242</v>
      </c>
      <c r="BN32" t="s">
        <v>242</v>
      </c>
      <c r="BP32" t="s">
        <v>242</v>
      </c>
      <c r="CF32" t="s">
        <v>244</v>
      </c>
      <c r="CG32" t="s">
        <v>242</v>
      </c>
      <c r="CH32" t="s">
        <v>242</v>
      </c>
      <c r="CI32" t="s">
        <v>242</v>
      </c>
      <c r="CN32" t="s">
        <v>244</v>
      </c>
      <c r="CT32" t="s">
        <v>242</v>
      </c>
      <c r="DB32">
        <f t="shared" si="0"/>
        <v>18</v>
      </c>
      <c r="DC32">
        <f t="shared" si="1"/>
        <v>4</v>
      </c>
      <c r="DD32">
        <f t="shared" si="2"/>
        <v>1</v>
      </c>
      <c r="DE32">
        <f t="shared" si="3"/>
        <v>0</v>
      </c>
      <c r="DG32">
        <f t="shared" si="4"/>
        <v>5.75</v>
      </c>
      <c r="DH32">
        <f t="shared" si="5"/>
        <v>8.3416625041614658</v>
      </c>
      <c r="DK32">
        <f t="shared" si="6"/>
        <v>23</v>
      </c>
      <c r="DM32">
        <f t="shared" si="7"/>
        <v>0.78260869565217395</v>
      </c>
      <c r="DN32">
        <f t="shared" si="8"/>
        <v>0.17391304347826086</v>
      </c>
      <c r="DO32">
        <f t="shared" si="9"/>
        <v>4.3478260869565216E-2</v>
      </c>
      <c r="DP32">
        <f t="shared" si="10"/>
        <v>0</v>
      </c>
      <c r="DR32">
        <f t="shared" si="11"/>
        <v>1</v>
      </c>
      <c r="DS32" t="s">
        <v>289</v>
      </c>
      <c r="DT32">
        <f t="shared" si="12"/>
        <v>0.71014492753623193</v>
      </c>
      <c r="DU32">
        <f t="shared" si="13"/>
        <v>-0.10144927536231885</v>
      </c>
      <c r="DV32">
        <f t="shared" si="14"/>
        <v>-0.27536231884057971</v>
      </c>
      <c r="DW32">
        <f t="shared" si="15"/>
        <v>-0.33333333333333331</v>
      </c>
      <c r="DY32">
        <f t="shared" si="16"/>
        <v>0.52150477471256762</v>
      </c>
      <c r="DZ32">
        <f t="shared" si="17"/>
        <v>0.89878508035989624</v>
      </c>
      <c r="EA32">
        <f t="shared" si="18"/>
        <v>-0.2747976129038614</v>
      </c>
      <c r="EB32">
        <f t="shared" si="19"/>
        <v>7.1899062179223705E-2</v>
      </c>
      <c r="EC32">
        <f t="shared" si="20"/>
        <v>-0.36862850657233664</v>
      </c>
      <c r="ED32">
        <f t="shared" si="21"/>
        <v>-0.18209613110882278</v>
      </c>
      <c r="EE32">
        <f t="shared" si="22"/>
        <v>-0.33333333333333331</v>
      </c>
      <c r="EF32">
        <f t="shared" si="23"/>
        <v>-0.33333333333333331</v>
      </c>
      <c r="EH32">
        <f t="shared" si="24"/>
        <v>6.1926816126421</v>
      </c>
      <c r="EI32">
        <f t="shared" si="25"/>
        <v>-0.96270930738531668</v>
      </c>
      <c r="EJ32">
        <f t="shared" si="26"/>
        <v>-4.8567549023826784</v>
      </c>
      <c r="EK32" t="e">
        <f t="shared" si="27"/>
        <v>#DIV/0!</v>
      </c>
      <c r="EM32" t="str">
        <f t="shared" si="28"/>
        <v>Substantial</v>
      </c>
      <c r="EN32" t="str">
        <f t="shared" si="29"/>
        <v>Poor</v>
      </c>
      <c r="EO32" t="str">
        <f t="shared" si="30"/>
        <v>Poor</v>
      </c>
      <c r="EP32" t="str">
        <f t="shared" si="31"/>
        <v>Poor</v>
      </c>
      <c r="EQ32" t="s">
        <v>289</v>
      </c>
    </row>
    <row r="33" spans="1:147" x14ac:dyDescent="0.25">
      <c r="A33" t="s">
        <v>240</v>
      </c>
      <c r="D33" t="s">
        <v>242</v>
      </c>
      <c r="K33" t="s">
        <v>242</v>
      </c>
      <c r="L33" t="s">
        <v>242</v>
      </c>
      <c r="M33" t="s">
        <v>242</v>
      </c>
      <c r="N33" t="s">
        <v>242</v>
      </c>
      <c r="O33" t="s">
        <v>242</v>
      </c>
      <c r="Z33" t="s">
        <v>244</v>
      </c>
      <c r="AD33" t="s">
        <v>244</v>
      </c>
      <c r="AJ33" t="s">
        <v>244</v>
      </c>
      <c r="AK33" t="s">
        <v>242</v>
      </c>
      <c r="AN33" t="s">
        <v>242</v>
      </c>
      <c r="AO33" t="s">
        <v>242</v>
      </c>
      <c r="AP33" t="s">
        <v>242</v>
      </c>
      <c r="AZ33" t="s">
        <v>242</v>
      </c>
      <c r="BE33" t="s">
        <v>242</v>
      </c>
      <c r="BJ33" t="s">
        <v>242</v>
      </c>
      <c r="CD33" t="s">
        <v>242</v>
      </c>
      <c r="CF33" t="s">
        <v>244</v>
      </c>
      <c r="CH33" t="s">
        <v>242</v>
      </c>
      <c r="CM33" t="s">
        <v>241</v>
      </c>
      <c r="CO33" t="s">
        <v>244</v>
      </c>
      <c r="CP33" t="s">
        <v>244</v>
      </c>
      <c r="CT33" t="s">
        <v>242</v>
      </c>
      <c r="CV33" t="s">
        <v>242</v>
      </c>
      <c r="CW33" t="s">
        <v>244</v>
      </c>
      <c r="DB33">
        <f t="shared" si="0"/>
        <v>17</v>
      </c>
      <c r="DC33">
        <f t="shared" si="1"/>
        <v>7</v>
      </c>
      <c r="DD33">
        <f t="shared" si="2"/>
        <v>1</v>
      </c>
      <c r="DE33">
        <f t="shared" si="3"/>
        <v>0</v>
      </c>
      <c r="DG33">
        <f t="shared" si="4"/>
        <v>6.25</v>
      </c>
      <c r="DH33">
        <f t="shared" si="5"/>
        <v>7.8049129826453969</v>
      </c>
      <c r="DK33">
        <f t="shared" si="6"/>
        <v>25</v>
      </c>
      <c r="DM33">
        <f t="shared" si="7"/>
        <v>0.68</v>
      </c>
      <c r="DN33">
        <f t="shared" si="8"/>
        <v>0.28000000000000003</v>
      </c>
      <c r="DO33">
        <f t="shared" si="9"/>
        <v>0.04</v>
      </c>
      <c r="DP33">
        <f t="shared" si="10"/>
        <v>0</v>
      </c>
      <c r="DR33">
        <f t="shared" si="11"/>
        <v>1</v>
      </c>
      <c r="DS33" t="s">
        <v>290</v>
      </c>
      <c r="DT33">
        <f t="shared" si="12"/>
        <v>0.57333333333333336</v>
      </c>
      <c r="DU33">
        <f t="shared" si="13"/>
        <v>4.0000000000000036E-2</v>
      </c>
      <c r="DV33">
        <f t="shared" si="14"/>
        <v>-0.27999999999999997</v>
      </c>
      <c r="DW33">
        <f t="shared" si="15"/>
        <v>-0.33333333333333331</v>
      </c>
      <c r="DY33">
        <f t="shared" si="16"/>
        <v>0.36870579483689558</v>
      </c>
      <c r="DZ33">
        <f t="shared" si="17"/>
        <v>0.77796087182977114</v>
      </c>
      <c r="EA33">
        <f t="shared" si="18"/>
        <v>-0.15696084483978023</v>
      </c>
      <c r="EB33">
        <f t="shared" si="19"/>
        <v>0.2369608448397803</v>
      </c>
      <c r="EC33">
        <f t="shared" si="20"/>
        <v>-0.36596076004007094</v>
      </c>
      <c r="ED33">
        <f t="shared" si="21"/>
        <v>-0.194039239959929</v>
      </c>
      <c r="EE33">
        <f t="shared" si="22"/>
        <v>-0.33333333333333331</v>
      </c>
      <c r="EF33">
        <f t="shared" si="23"/>
        <v>-0.33333333333333331</v>
      </c>
      <c r="EH33">
        <f t="shared" si="24"/>
        <v>4.609024475704925</v>
      </c>
      <c r="EI33">
        <f t="shared" si="25"/>
        <v>0.3340765523905308</v>
      </c>
      <c r="EJ33">
        <f t="shared" si="26"/>
        <v>-5.3582588123382022</v>
      </c>
      <c r="EK33" t="e">
        <f t="shared" si="27"/>
        <v>#DIV/0!</v>
      </c>
      <c r="EM33" t="str">
        <f t="shared" si="28"/>
        <v>Moderate</v>
      </c>
      <c r="EN33" t="str">
        <f t="shared" si="29"/>
        <v>Poor</v>
      </c>
      <c r="EO33" t="str">
        <f t="shared" si="30"/>
        <v>Poor</v>
      </c>
      <c r="EP33" t="str">
        <f t="shared" si="31"/>
        <v>Poor</v>
      </c>
      <c r="EQ33" t="s">
        <v>290</v>
      </c>
    </row>
    <row r="34" spans="1:147" x14ac:dyDescent="0.25">
      <c r="A34" t="s">
        <v>240</v>
      </c>
      <c r="F34" t="s">
        <v>242</v>
      </c>
      <c r="J34" t="s">
        <v>242</v>
      </c>
      <c r="N34" t="s">
        <v>242</v>
      </c>
      <c r="P34" t="s">
        <v>242</v>
      </c>
      <c r="Q34" t="s">
        <v>242</v>
      </c>
      <c r="U34" t="s">
        <v>242</v>
      </c>
      <c r="W34" t="s">
        <v>244</v>
      </c>
      <c r="X34" t="s">
        <v>242</v>
      </c>
      <c r="AJ34" t="s">
        <v>242</v>
      </c>
      <c r="AN34" t="s">
        <v>242</v>
      </c>
      <c r="AO34" t="s">
        <v>242</v>
      </c>
      <c r="AY34" t="s">
        <v>242</v>
      </c>
      <c r="BF34" t="s">
        <v>242</v>
      </c>
      <c r="BP34" t="s">
        <v>244</v>
      </c>
      <c r="BR34" t="s">
        <v>242</v>
      </c>
      <c r="BT34" t="s">
        <v>244</v>
      </c>
      <c r="CA34" t="s">
        <v>242</v>
      </c>
      <c r="CD34" t="s">
        <v>242</v>
      </c>
      <c r="CG34" t="s">
        <v>242</v>
      </c>
      <c r="CH34" t="s">
        <v>242</v>
      </c>
      <c r="CI34" t="s">
        <v>242</v>
      </c>
      <c r="CK34" t="s">
        <v>242</v>
      </c>
      <c r="CO34" t="s">
        <v>242</v>
      </c>
      <c r="CT34" t="s">
        <v>242</v>
      </c>
      <c r="CU34" t="s">
        <v>242</v>
      </c>
      <c r="CV34" t="s">
        <v>242</v>
      </c>
      <c r="CX34" t="s">
        <v>242</v>
      </c>
      <c r="DB34">
        <f t="shared" si="0"/>
        <v>24</v>
      </c>
      <c r="DC34">
        <f t="shared" si="1"/>
        <v>3</v>
      </c>
      <c r="DD34">
        <f t="shared" si="2"/>
        <v>0</v>
      </c>
      <c r="DE34">
        <f t="shared" si="3"/>
        <v>0</v>
      </c>
      <c r="DG34">
        <f t="shared" si="4"/>
        <v>6.75</v>
      </c>
      <c r="DH34">
        <f t="shared" si="5"/>
        <v>11.586630226256467</v>
      </c>
      <c r="DK34">
        <f t="shared" si="6"/>
        <v>27</v>
      </c>
      <c r="DM34">
        <f t="shared" si="7"/>
        <v>0.88888888888888884</v>
      </c>
      <c r="DN34">
        <f t="shared" si="8"/>
        <v>0.1111111111111111</v>
      </c>
      <c r="DO34">
        <f t="shared" si="9"/>
        <v>0</v>
      </c>
      <c r="DP34">
        <f t="shared" si="10"/>
        <v>0</v>
      </c>
      <c r="DR34">
        <f t="shared" si="11"/>
        <v>1</v>
      </c>
      <c r="DS34" t="s">
        <v>291</v>
      </c>
      <c r="DT34">
        <f t="shared" si="12"/>
        <v>0.85185185185185175</v>
      </c>
      <c r="DU34">
        <f t="shared" si="13"/>
        <v>-0.1851851851851852</v>
      </c>
      <c r="DV34">
        <f t="shared" si="14"/>
        <v>-0.33333333333333331</v>
      </c>
      <c r="DW34">
        <f t="shared" si="15"/>
        <v>-0.33333333333333331</v>
      </c>
      <c r="DY34">
        <f t="shared" si="16"/>
        <v>0.71919635796285331</v>
      </c>
      <c r="DZ34">
        <f t="shared" si="17"/>
        <v>0.98450734574085019</v>
      </c>
      <c r="EA34">
        <f t="shared" si="18"/>
        <v>-0.31784067907418367</v>
      </c>
      <c r="EB34">
        <f t="shared" si="19"/>
        <v>-5.2529691296186731E-2</v>
      </c>
      <c r="EC34">
        <f t="shared" si="20"/>
        <v>-0.33333333333333331</v>
      </c>
      <c r="ED34">
        <f t="shared" si="21"/>
        <v>-0.33333333333333331</v>
      </c>
      <c r="EE34">
        <f t="shared" si="22"/>
        <v>-0.33333333333333331</v>
      </c>
      <c r="EF34">
        <f t="shared" si="23"/>
        <v>-0.33333333333333331</v>
      </c>
      <c r="EH34">
        <f t="shared" si="24"/>
        <v>10.563424515752452</v>
      </c>
      <c r="EI34">
        <f t="shared" si="25"/>
        <v>-2.2963966338592297</v>
      </c>
      <c r="EJ34" t="e">
        <f t="shared" si="26"/>
        <v>#DIV/0!</v>
      </c>
      <c r="EK34" t="e">
        <f t="shared" si="27"/>
        <v>#DIV/0!</v>
      </c>
      <c r="EM34" t="str">
        <f t="shared" si="28"/>
        <v>Almost Perfect</v>
      </c>
      <c r="EN34" t="str">
        <f t="shared" si="29"/>
        <v>Poor</v>
      </c>
      <c r="EO34" t="str">
        <f t="shared" si="30"/>
        <v>Poor</v>
      </c>
      <c r="EP34" t="str">
        <f t="shared" si="31"/>
        <v>Poor</v>
      </c>
      <c r="EQ34" t="s">
        <v>291</v>
      </c>
    </row>
    <row r="35" spans="1:147" x14ac:dyDescent="0.25">
      <c r="A35" t="s">
        <v>240</v>
      </c>
      <c r="B35" t="s">
        <v>244</v>
      </c>
      <c r="E35" t="s">
        <v>242</v>
      </c>
      <c r="G35" t="s">
        <v>242</v>
      </c>
      <c r="H35" t="s">
        <v>242</v>
      </c>
      <c r="J35" t="s">
        <v>244</v>
      </c>
      <c r="K35" t="s">
        <v>242</v>
      </c>
      <c r="M35" t="s">
        <v>242</v>
      </c>
      <c r="N35" t="s">
        <v>242</v>
      </c>
      <c r="R35" t="s">
        <v>244</v>
      </c>
      <c r="U35" t="s">
        <v>242</v>
      </c>
      <c r="AD35" t="s">
        <v>242</v>
      </c>
      <c r="AE35" t="s">
        <v>242</v>
      </c>
      <c r="AN35" t="s">
        <v>242</v>
      </c>
      <c r="AV35" t="s">
        <v>242</v>
      </c>
      <c r="AY35" t="s">
        <v>242</v>
      </c>
      <c r="BB35" t="s">
        <v>244</v>
      </c>
      <c r="BC35" t="s">
        <v>242</v>
      </c>
      <c r="BD35" t="s">
        <v>242</v>
      </c>
      <c r="BI35" t="s">
        <v>242</v>
      </c>
      <c r="BT35" t="s">
        <v>244</v>
      </c>
      <c r="BV35" t="s">
        <v>242</v>
      </c>
      <c r="CA35" t="s">
        <v>242</v>
      </c>
      <c r="CG35" t="s">
        <v>244</v>
      </c>
      <c r="CK35" t="s">
        <v>242</v>
      </c>
      <c r="CN35" t="s">
        <v>242</v>
      </c>
      <c r="CQ35" t="s">
        <v>242</v>
      </c>
      <c r="CV35" t="s">
        <v>242</v>
      </c>
      <c r="DB35">
        <f t="shared" si="0"/>
        <v>21</v>
      </c>
      <c r="DC35">
        <f t="shared" si="1"/>
        <v>6</v>
      </c>
      <c r="DD35">
        <f t="shared" si="2"/>
        <v>0</v>
      </c>
      <c r="DE35">
        <f t="shared" si="3"/>
        <v>0</v>
      </c>
      <c r="DG35">
        <f t="shared" si="4"/>
        <v>6.75</v>
      </c>
      <c r="DH35">
        <f t="shared" si="5"/>
        <v>9.9121138007995047</v>
      </c>
      <c r="DK35">
        <f t="shared" si="6"/>
        <v>27</v>
      </c>
      <c r="DM35">
        <f t="shared" si="7"/>
        <v>0.77777777777777768</v>
      </c>
      <c r="DN35">
        <f t="shared" si="8"/>
        <v>0.22222222222222221</v>
      </c>
      <c r="DO35">
        <f t="shared" si="9"/>
        <v>0</v>
      </c>
      <c r="DP35">
        <f t="shared" si="10"/>
        <v>0</v>
      </c>
      <c r="DR35">
        <f t="shared" si="11"/>
        <v>0.99999999999999989</v>
      </c>
      <c r="DS35" t="s">
        <v>292</v>
      </c>
      <c r="DT35">
        <f t="shared" si="12"/>
        <v>0.70370370370370361</v>
      </c>
      <c r="DU35">
        <f t="shared" si="13"/>
        <v>-3.7037037037037056E-2</v>
      </c>
      <c r="DV35">
        <f t="shared" si="14"/>
        <v>-0.33333333333333331</v>
      </c>
      <c r="DW35">
        <f t="shared" si="15"/>
        <v>-0.33333333333333331</v>
      </c>
      <c r="DY35">
        <f t="shared" si="16"/>
        <v>0.52821698026533437</v>
      </c>
      <c r="DZ35">
        <f t="shared" si="17"/>
        <v>0.87919042714207285</v>
      </c>
      <c r="EA35">
        <f t="shared" si="18"/>
        <v>-0.21252376047540628</v>
      </c>
      <c r="EB35">
        <f t="shared" si="19"/>
        <v>0.13844968640133215</v>
      </c>
      <c r="EC35">
        <f t="shared" si="20"/>
        <v>-0.33333333333333331</v>
      </c>
      <c r="ED35">
        <f t="shared" si="21"/>
        <v>-0.33333333333333331</v>
      </c>
      <c r="EE35">
        <f t="shared" si="22"/>
        <v>-0.33333333333333331</v>
      </c>
      <c r="EF35">
        <f t="shared" si="23"/>
        <v>-0.33333333333333331</v>
      </c>
      <c r="EH35">
        <f t="shared" si="24"/>
        <v>6.5964682108794275</v>
      </c>
      <c r="EI35">
        <f t="shared" si="25"/>
        <v>-0.347182537414707</v>
      </c>
      <c r="EJ35" t="e">
        <f t="shared" si="26"/>
        <v>#DIV/0!</v>
      </c>
      <c r="EK35" t="e">
        <f t="shared" si="27"/>
        <v>#DIV/0!</v>
      </c>
      <c r="EM35" t="str">
        <f t="shared" si="28"/>
        <v>Substantial</v>
      </c>
      <c r="EN35" t="str">
        <f t="shared" si="29"/>
        <v>Poor</v>
      </c>
      <c r="EO35" t="str">
        <f t="shared" si="30"/>
        <v>Poor</v>
      </c>
      <c r="EP35" t="str">
        <f t="shared" si="31"/>
        <v>Poor</v>
      </c>
      <c r="EQ35" t="s">
        <v>292</v>
      </c>
    </row>
    <row r="36" spans="1:147" x14ac:dyDescent="0.25">
      <c r="A36" t="s">
        <v>240</v>
      </c>
      <c r="H36" t="s">
        <v>241</v>
      </c>
      <c r="J36" t="s">
        <v>241</v>
      </c>
      <c r="K36" t="s">
        <v>241</v>
      </c>
      <c r="L36" t="s">
        <v>244</v>
      </c>
      <c r="U36" t="s">
        <v>241</v>
      </c>
      <c r="V36" t="s">
        <v>244</v>
      </c>
      <c r="Z36" t="s">
        <v>244</v>
      </c>
      <c r="AB36" t="s">
        <v>244</v>
      </c>
      <c r="AC36" t="s">
        <v>243</v>
      </c>
      <c r="AK36" t="s">
        <v>244</v>
      </c>
      <c r="AW36" t="s">
        <v>244</v>
      </c>
      <c r="AZ36" t="s">
        <v>244</v>
      </c>
      <c r="BB36" t="s">
        <v>241</v>
      </c>
      <c r="BJ36" t="s">
        <v>244</v>
      </c>
      <c r="BN36" t="s">
        <v>244</v>
      </c>
      <c r="BO36" t="s">
        <v>244</v>
      </c>
      <c r="BP36" t="s">
        <v>241</v>
      </c>
      <c r="BT36" t="s">
        <v>241</v>
      </c>
      <c r="CF36" t="s">
        <v>241</v>
      </c>
      <c r="CG36" t="s">
        <v>244</v>
      </c>
      <c r="CH36" t="s">
        <v>244</v>
      </c>
      <c r="CK36" t="s">
        <v>244</v>
      </c>
      <c r="CO36" t="s">
        <v>241</v>
      </c>
      <c r="CQ36" t="s">
        <v>241</v>
      </c>
      <c r="CS36" t="s">
        <v>244</v>
      </c>
      <c r="CU36" t="s">
        <v>241</v>
      </c>
      <c r="CX36" t="s">
        <v>241</v>
      </c>
      <c r="DB36">
        <f t="shared" si="0"/>
        <v>0</v>
      </c>
      <c r="DC36">
        <f t="shared" si="1"/>
        <v>14</v>
      </c>
      <c r="DD36">
        <f t="shared" si="2"/>
        <v>12</v>
      </c>
      <c r="DE36">
        <f t="shared" si="3"/>
        <v>1</v>
      </c>
      <c r="DG36">
        <f t="shared" si="4"/>
        <v>6.75</v>
      </c>
      <c r="DH36">
        <f t="shared" si="5"/>
        <v>7.2743842809317316</v>
      </c>
      <c r="DK36">
        <f t="shared" si="6"/>
        <v>27</v>
      </c>
      <c r="DM36">
        <f t="shared" si="7"/>
        <v>0</v>
      </c>
      <c r="DN36">
        <f t="shared" si="8"/>
        <v>0.5185185185185186</v>
      </c>
      <c r="DO36">
        <f t="shared" si="9"/>
        <v>0.44444444444444442</v>
      </c>
      <c r="DP36">
        <f t="shared" si="10"/>
        <v>3.7037037037037035E-2</v>
      </c>
      <c r="DR36">
        <f t="shared" si="11"/>
        <v>1</v>
      </c>
      <c r="DS36" t="s">
        <v>293</v>
      </c>
      <c r="DT36">
        <f t="shared" si="12"/>
        <v>-0.33333333333333331</v>
      </c>
      <c r="DU36">
        <f t="shared" si="13"/>
        <v>0.35802469135802478</v>
      </c>
      <c r="DV36">
        <f t="shared" si="14"/>
        <v>0.25925925925925924</v>
      </c>
      <c r="DW36">
        <f t="shared" si="15"/>
        <v>-0.2839506172839506</v>
      </c>
      <c r="DY36">
        <f t="shared" si="16"/>
        <v>-0.33333333333333331</v>
      </c>
      <c r="DZ36">
        <f t="shared" si="17"/>
        <v>-0.33333333333333331</v>
      </c>
      <c r="EA36">
        <f t="shared" si="18"/>
        <v>0.14711589818462195</v>
      </c>
      <c r="EB36">
        <f t="shared" si="19"/>
        <v>0.56893348453142756</v>
      </c>
      <c r="EC36">
        <f t="shared" si="20"/>
        <v>4.9512506847367854E-2</v>
      </c>
      <c r="ED36">
        <f t="shared" si="21"/>
        <v>0.46900601167115064</v>
      </c>
      <c r="EE36">
        <f t="shared" si="22"/>
        <v>-0.36366664814874788</v>
      </c>
      <c r="EF36">
        <f t="shared" si="23"/>
        <v>-0.20423458641915332</v>
      </c>
      <c r="EH36" t="e">
        <f t="shared" si="24"/>
        <v>#DIV/0!</v>
      </c>
      <c r="EI36">
        <f t="shared" si="25"/>
        <v>2.7924422136337075</v>
      </c>
      <c r="EJ36">
        <f t="shared" si="26"/>
        <v>2.0333162567588934</v>
      </c>
      <c r="EK36">
        <f t="shared" si="27"/>
        <v>-5.8595336516982828</v>
      </c>
      <c r="EM36" t="str">
        <f t="shared" si="28"/>
        <v>Poor</v>
      </c>
      <c r="EN36" t="str">
        <f t="shared" si="29"/>
        <v>Fair</v>
      </c>
      <c r="EO36" t="str">
        <f t="shared" si="30"/>
        <v>Fair</v>
      </c>
      <c r="EP36" t="str">
        <f t="shared" si="31"/>
        <v>Poor</v>
      </c>
      <c r="EQ36" t="s">
        <v>293</v>
      </c>
    </row>
    <row r="37" spans="1:147" x14ac:dyDescent="0.25">
      <c r="A37" t="s">
        <v>240</v>
      </c>
      <c r="B37" t="s">
        <v>244</v>
      </c>
      <c r="L37" t="s">
        <v>244</v>
      </c>
      <c r="N37" t="s">
        <v>241</v>
      </c>
      <c r="P37" t="s">
        <v>241</v>
      </c>
      <c r="R37" t="s">
        <v>241</v>
      </c>
      <c r="Z37" t="s">
        <v>244</v>
      </c>
      <c r="AH37" t="s">
        <v>244</v>
      </c>
      <c r="AQ37" t="s">
        <v>241</v>
      </c>
      <c r="AV37" t="s">
        <v>241</v>
      </c>
      <c r="AW37" t="s">
        <v>242</v>
      </c>
      <c r="BC37" t="s">
        <v>242</v>
      </c>
      <c r="BG37" t="s">
        <v>241</v>
      </c>
      <c r="BJ37" t="s">
        <v>241</v>
      </c>
      <c r="BM37" t="s">
        <v>242</v>
      </c>
      <c r="BO37" t="s">
        <v>244</v>
      </c>
      <c r="BR37" t="s">
        <v>244</v>
      </c>
      <c r="BY37" t="s">
        <v>241</v>
      </c>
      <c r="BZ37" t="s">
        <v>241</v>
      </c>
      <c r="CA37" t="s">
        <v>244</v>
      </c>
      <c r="CB37" t="s">
        <v>244</v>
      </c>
      <c r="CD37" t="s">
        <v>241</v>
      </c>
      <c r="CG37" t="s">
        <v>244</v>
      </c>
      <c r="CH37" t="s">
        <v>241</v>
      </c>
      <c r="CI37" t="s">
        <v>241</v>
      </c>
      <c r="CJ37" t="s">
        <v>244</v>
      </c>
      <c r="CQ37" t="s">
        <v>241</v>
      </c>
      <c r="CS37" t="s">
        <v>244</v>
      </c>
      <c r="CW37" t="s">
        <v>244</v>
      </c>
      <c r="DB37">
        <f t="shared" si="0"/>
        <v>3</v>
      </c>
      <c r="DC37">
        <f t="shared" si="1"/>
        <v>12</v>
      </c>
      <c r="DD37">
        <f t="shared" si="2"/>
        <v>13</v>
      </c>
      <c r="DE37">
        <f t="shared" si="3"/>
        <v>0</v>
      </c>
      <c r="DG37">
        <f t="shared" si="4"/>
        <v>7</v>
      </c>
      <c r="DH37">
        <f t="shared" si="5"/>
        <v>6.4807406984078604</v>
      </c>
      <c r="DK37">
        <f t="shared" si="6"/>
        <v>28</v>
      </c>
      <c r="DM37">
        <f t="shared" si="7"/>
        <v>0.10714285714285714</v>
      </c>
      <c r="DN37">
        <f t="shared" si="8"/>
        <v>0.42857142857142855</v>
      </c>
      <c r="DO37">
        <f t="shared" si="9"/>
        <v>0.4642857142857143</v>
      </c>
      <c r="DP37">
        <f t="shared" si="10"/>
        <v>0</v>
      </c>
      <c r="DR37">
        <f t="shared" si="11"/>
        <v>1</v>
      </c>
      <c r="DS37" t="s">
        <v>294</v>
      </c>
      <c r="DT37">
        <f t="shared" si="12"/>
        <v>-0.19047619047619047</v>
      </c>
      <c r="DU37">
        <f t="shared" si="13"/>
        <v>0.23809523809523805</v>
      </c>
      <c r="DV37">
        <f t="shared" si="14"/>
        <v>0.28571428571428575</v>
      </c>
      <c r="DW37">
        <f t="shared" si="15"/>
        <v>-0.33333333333333331</v>
      </c>
      <c r="DY37">
        <f t="shared" si="16"/>
        <v>-0.31867920098983599</v>
      </c>
      <c r="DZ37">
        <f t="shared" si="17"/>
        <v>-6.2273179962544944E-2</v>
      </c>
      <c r="EA37">
        <f t="shared" si="18"/>
        <v>3.2970421273405243E-2</v>
      </c>
      <c r="EB37">
        <f t="shared" si="19"/>
        <v>0.44322005491707084</v>
      </c>
      <c r="EC37">
        <f t="shared" si="20"/>
        <v>7.8993142740517913E-2</v>
      </c>
      <c r="ED37">
        <f t="shared" si="21"/>
        <v>0.49243542868805357</v>
      </c>
      <c r="EE37">
        <f t="shared" si="22"/>
        <v>-0.33333333333333331</v>
      </c>
      <c r="EF37">
        <f t="shared" si="23"/>
        <v>-0.33333333333333331</v>
      </c>
      <c r="EH37">
        <f t="shared" si="24"/>
        <v>-2.4440403706431146</v>
      </c>
      <c r="EI37">
        <f t="shared" si="25"/>
        <v>1.9094065395649333</v>
      </c>
      <c r="EJ37">
        <f t="shared" si="26"/>
        <v>2.2735942402352203</v>
      </c>
      <c r="EK37" t="e">
        <f t="shared" si="27"/>
        <v>#DIV/0!</v>
      </c>
      <c r="EM37" t="str">
        <f t="shared" si="28"/>
        <v>Poor</v>
      </c>
      <c r="EN37" t="str">
        <f t="shared" si="29"/>
        <v>Fair</v>
      </c>
      <c r="EO37" t="str">
        <f t="shared" si="30"/>
        <v>Fair</v>
      </c>
      <c r="EP37" t="str">
        <f t="shared" si="31"/>
        <v>Poor</v>
      </c>
      <c r="EQ37" t="s">
        <v>294</v>
      </c>
    </row>
    <row r="38" spans="1:147" x14ac:dyDescent="0.25">
      <c r="A38" t="s">
        <v>240</v>
      </c>
      <c r="F38" t="s">
        <v>244</v>
      </c>
      <c r="G38" t="s">
        <v>241</v>
      </c>
      <c r="I38" t="s">
        <v>241</v>
      </c>
      <c r="K38" t="s">
        <v>241</v>
      </c>
      <c r="S38" t="s">
        <v>244</v>
      </c>
      <c r="U38" t="s">
        <v>244</v>
      </c>
      <c r="Z38" t="s">
        <v>244</v>
      </c>
      <c r="AF38" t="s">
        <v>244</v>
      </c>
      <c r="AH38" t="s">
        <v>242</v>
      </c>
      <c r="AI38" t="s">
        <v>241</v>
      </c>
      <c r="AJ38" t="s">
        <v>241</v>
      </c>
      <c r="AO38" t="s">
        <v>241</v>
      </c>
      <c r="AQ38" t="s">
        <v>242</v>
      </c>
      <c r="AV38" t="s">
        <v>244</v>
      </c>
      <c r="AY38" t="s">
        <v>241</v>
      </c>
      <c r="BC38" t="s">
        <v>244</v>
      </c>
      <c r="BG38" t="s">
        <v>242</v>
      </c>
      <c r="BR38" t="s">
        <v>244</v>
      </c>
      <c r="BY38" t="s">
        <v>241</v>
      </c>
      <c r="CA38" t="s">
        <v>244</v>
      </c>
      <c r="CC38" t="s">
        <v>241</v>
      </c>
      <c r="CF38" t="s">
        <v>241</v>
      </c>
      <c r="CI38" t="s">
        <v>241</v>
      </c>
      <c r="CM38" t="s">
        <v>241</v>
      </c>
      <c r="CT38" t="s">
        <v>244</v>
      </c>
      <c r="CU38" t="s">
        <v>241</v>
      </c>
      <c r="CX38" t="s">
        <v>241</v>
      </c>
      <c r="DB38">
        <f t="shared" si="0"/>
        <v>3</v>
      </c>
      <c r="DC38">
        <f t="shared" si="1"/>
        <v>10</v>
      </c>
      <c r="DD38">
        <f t="shared" si="2"/>
        <v>14</v>
      </c>
      <c r="DE38">
        <f t="shared" si="3"/>
        <v>0</v>
      </c>
      <c r="DG38">
        <f t="shared" si="4"/>
        <v>6.75</v>
      </c>
      <c r="DH38">
        <f t="shared" si="5"/>
        <v>6.3966136874651625</v>
      </c>
      <c r="DK38">
        <f t="shared" si="6"/>
        <v>27</v>
      </c>
      <c r="DM38">
        <f t="shared" si="7"/>
        <v>0.1111111111111111</v>
      </c>
      <c r="DN38">
        <f t="shared" si="8"/>
        <v>0.37037037037037041</v>
      </c>
      <c r="DO38">
        <f t="shared" si="9"/>
        <v>0.5185185185185186</v>
      </c>
      <c r="DP38">
        <f t="shared" si="10"/>
        <v>0</v>
      </c>
      <c r="DR38">
        <f t="shared" si="11"/>
        <v>1</v>
      </c>
      <c r="DS38" t="s">
        <v>295</v>
      </c>
      <c r="DT38">
        <f t="shared" si="12"/>
        <v>-0.1851851851851852</v>
      </c>
      <c r="DU38">
        <f t="shared" si="13"/>
        <v>0.16049382716049387</v>
      </c>
      <c r="DV38">
        <f t="shared" si="14"/>
        <v>0.35802469135802478</v>
      </c>
      <c r="DW38">
        <f t="shared" si="15"/>
        <v>-0.33333333333333331</v>
      </c>
      <c r="DY38">
        <f t="shared" si="16"/>
        <v>-0.31784067907418367</v>
      </c>
      <c r="DZ38">
        <f t="shared" si="17"/>
        <v>-5.2529691296186731E-2</v>
      </c>
      <c r="EA38">
        <f t="shared" si="18"/>
        <v>-4.3343376741800471E-2</v>
      </c>
      <c r="EB38">
        <f t="shared" si="19"/>
        <v>0.36433103106278819</v>
      </c>
      <c r="EC38">
        <f t="shared" si="20"/>
        <v>0.14711589818462195</v>
      </c>
      <c r="ED38">
        <f t="shared" si="21"/>
        <v>0.56893348453142756</v>
      </c>
      <c r="EE38">
        <f t="shared" si="22"/>
        <v>-0.33333333333333331</v>
      </c>
      <c r="EF38">
        <f t="shared" si="23"/>
        <v>-0.33333333333333331</v>
      </c>
      <c r="EH38">
        <f t="shared" si="24"/>
        <v>-2.2963966338592297</v>
      </c>
      <c r="EI38">
        <f t="shared" si="25"/>
        <v>1.29521177010239</v>
      </c>
      <c r="EJ38">
        <f t="shared" si="26"/>
        <v>2.7924422136337075</v>
      </c>
      <c r="EK38" t="e">
        <f t="shared" si="27"/>
        <v>#DIV/0!</v>
      </c>
      <c r="EM38" t="str">
        <f t="shared" si="28"/>
        <v>Poor</v>
      </c>
      <c r="EN38" t="str">
        <f t="shared" si="29"/>
        <v>Poor</v>
      </c>
      <c r="EO38" t="str">
        <f t="shared" si="30"/>
        <v>Fair</v>
      </c>
      <c r="EP38" t="str">
        <f t="shared" si="31"/>
        <v>Poor</v>
      </c>
      <c r="EQ38" t="s">
        <v>295</v>
      </c>
    </row>
    <row r="39" spans="1:147" x14ac:dyDescent="0.25">
      <c r="A39" t="s">
        <v>240</v>
      </c>
      <c r="D39" t="s">
        <v>241</v>
      </c>
      <c r="E39" t="s">
        <v>244</v>
      </c>
      <c r="K39" t="s">
        <v>241</v>
      </c>
      <c r="M39" t="s">
        <v>244</v>
      </c>
      <c r="N39" t="s">
        <v>244</v>
      </c>
      <c r="P39" t="s">
        <v>241</v>
      </c>
      <c r="R39" t="s">
        <v>241</v>
      </c>
      <c r="X39" t="s">
        <v>244</v>
      </c>
      <c r="Z39" t="s">
        <v>242</v>
      </c>
      <c r="AB39" t="s">
        <v>244</v>
      </c>
      <c r="AC39" t="s">
        <v>244</v>
      </c>
      <c r="AI39" t="s">
        <v>244</v>
      </c>
      <c r="AZ39" t="s">
        <v>242</v>
      </c>
      <c r="BG39" t="s">
        <v>242</v>
      </c>
      <c r="BK39" t="s">
        <v>242</v>
      </c>
      <c r="BL39" t="s">
        <v>244</v>
      </c>
      <c r="BO39" t="s">
        <v>241</v>
      </c>
      <c r="BP39" t="s">
        <v>241</v>
      </c>
      <c r="BR39" t="s">
        <v>244</v>
      </c>
      <c r="BS39" t="s">
        <v>241</v>
      </c>
      <c r="BT39" t="s">
        <v>244</v>
      </c>
      <c r="BV39" t="s">
        <v>244</v>
      </c>
      <c r="BY39" t="s">
        <v>244</v>
      </c>
      <c r="CB39" t="s">
        <v>241</v>
      </c>
      <c r="CC39" t="s">
        <v>241</v>
      </c>
      <c r="CD39" t="s">
        <v>241</v>
      </c>
      <c r="CK39" t="s">
        <v>244</v>
      </c>
      <c r="CN39" t="s">
        <v>241</v>
      </c>
      <c r="CS39" t="s">
        <v>244</v>
      </c>
      <c r="CU39" t="s">
        <v>243</v>
      </c>
      <c r="DB39">
        <f t="shared" si="0"/>
        <v>4</v>
      </c>
      <c r="DC39">
        <f t="shared" si="1"/>
        <v>14</v>
      </c>
      <c r="DD39">
        <f t="shared" si="2"/>
        <v>11</v>
      </c>
      <c r="DE39">
        <f t="shared" si="3"/>
        <v>1</v>
      </c>
      <c r="DG39">
        <f t="shared" si="4"/>
        <v>7.5</v>
      </c>
      <c r="DH39">
        <f t="shared" si="5"/>
        <v>6.0277137733417083</v>
      </c>
      <c r="DK39">
        <f t="shared" si="6"/>
        <v>30</v>
      </c>
      <c r="DM39">
        <f t="shared" si="7"/>
        <v>0.13333333333333333</v>
      </c>
      <c r="DN39">
        <f t="shared" si="8"/>
        <v>0.46666666666666662</v>
      </c>
      <c r="DO39">
        <f t="shared" si="9"/>
        <v>0.36666666666666664</v>
      </c>
      <c r="DP39">
        <f t="shared" si="10"/>
        <v>3.3333333333333333E-2</v>
      </c>
      <c r="DR39">
        <f t="shared" si="11"/>
        <v>0.99999999999999989</v>
      </c>
      <c r="DS39" t="s">
        <v>296</v>
      </c>
      <c r="DT39">
        <f t="shared" si="12"/>
        <v>-0.15555555555555556</v>
      </c>
      <c r="DU39">
        <f t="shared" si="13"/>
        <v>0.28888888888888881</v>
      </c>
      <c r="DV39">
        <f t="shared" si="14"/>
        <v>0.15555555555555553</v>
      </c>
      <c r="DW39">
        <f t="shared" si="15"/>
        <v>-0.28888888888888892</v>
      </c>
      <c r="DY39">
        <f t="shared" si="16"/>
        <v>-0.29168103627851799</v>
      </c>
      <c r="DZ39">
        <f t="shared" si="17"/>
        <v>-1.9430074832593125E-2</v>
      </c>
      <c r="EA39">
        <f t="shared" si="18"/>
        <v>8.9111300622180201E-2</v>
      </c>
      <c r="EB39">
        <f t="shared" si="19"/>
        <v>0.48866647715559741</v>
      </c>
      <c r="EC39">
        <f t="shared" si="20"/>
        <v>-3.741715621922348E-2</v>
      </c>
      <c r="ED39">
        <f t="shared" si="21"/>
        <v>0.34852826733033454</v>
      </c>
      <c r="EE39">
        <f t="shared" si="22"/>
        <v>-0.36077115431162393</v>
      </c>
      <c r="EF39">
        <f t="shared" si="23"/>
        <v>-0.2170066234661539</v>
      </c>
      <c r="EH39">
        <f t="shared" si="24"/>
        <v>-1.8798015443535114</v>
      </c>
      <c r="EI39">
        <f t="shared" si="25"/>
        <v>2.378756427812049</v>
      </c>
      <c r="EJ39">
        <f t="shared" si="26"/>
        <v>1.3260366532421441</v>
      </c>
      <c r="EK39">
        <f t="shared" si="27"/>
        <v>-6.611119160302902</v>
      </c>
      <c r="EM39" t="str">
        <f t="shared" si="28"/>
        <v>Poor</v>
      </c>
      <c r="EN39" t="str">
        <f t="shared" si="29"/>
        <v>Fair</v>
      </c>
      <c r="EO39" t="str">
        <f t="shared" si="30"/>
        <v>Poor</v>
      </c>
      <c r="EP39" t="str">
        <f t="shared" si="31"/>
        <v>Poor</v>
      </c>
      <c r="EQ39" t="s">
        <v>296</v>
      </c>
    </row>
    <row r="40" spans="1:147" x14ac:dyDescent="0.25">
      <c r="A40" t="s">
        <v>240</v>
      </c>
      <c r="C40" t="s">
        <v>244</v>
      </c>
      <c r="H40" t="s">
        <v>244</v>
      </c>
      <c r="I40" t="s">
        <v>244</v>
      </c>
      <c r="J40" t="s">
        <v>244</v>
      </c>
      <c r="N40" t="s">
        <v>241</v>
      </c>
      <c r="O40" t="s">
        <v>244</v>
      </c>
      <c r="P40" t="s">
        <v>244</v>
      </c>
      <c r="Z40" t="s">
        <v>244</v>
      </c>
      <c r="AB40" t="s">
        <v>241</v>
      </c>
      <c r="AC40" t="s">
        <v>244</v>
      </c>
      <c r="AH40" t="s">
        <v>241</v>
      </c>
      <c r="AO40" t="s">
        <v>242</v>
      </c>
      <c r="AP40" t="s">
        <v>241</v>
      </c>
      <c r="BF40" t="s">
        <v>244</v>
      </c>
      <c r="BG40" t="s">
        <v>244</v>
      </c>
      <c r="BI40" t="s">
        <v>242</v>
      </c>
      <c r="BV40" t="s">
        <v>244</v>
      </c>
      <c r="CB40" t="s">
        <v>243</v>
      </c>
      <c r="CG40" t="s">
        <v>244</v>
      </c>
      <c r="CI40" t="s">
        <v>241</v>
      </c>
      <c r="CP40" t="s">
        <v>244</v>
      </c>
      <c r="CV40" t="s">
        <v>244</v>
      </c>
      <c r="CX40" t="s">
        <v>244</v>
      </c>
      <c r="DB40">
        <f t="shared" si="0"/>
        <v>2</v>
      </c>
      <c r="DC40">
        <f t="shared" si="1"/>
        <v>15</v>
      </c>
      <c r="DD40">
        <f t="shared" si="2"/>
        <v>5</v>
      </c>
      <c r="DE40">
        <f t="shared" si="3"/>
        <v>1</v>
      </c>
      <c r="DG40">
        <f t="shared" si="4"/>
        <v>5.75</v>
      </c>
      <c r="DH40">
        <f t="shared" si="5"/>
        <v>6.3966136874651625</v>
      </c>
      <c r="DK40">
        <f t="shared" si="6"/>
        <v>23</v>
      </c>
      <c r="DM40">
        <f t="shared" si="7"/>
        <v>8.6956521739130432E-2</v>
      </c>
      <c r="DN40">
        <f t="shared" si="8"/>
        <v>0.65217391304347827</v>
      </c>
      <c r="DO40">
        <f t="shared" si="9"/>
        <v>0.21739130434782608</v>
      </c>
      <c r="DP40">
        <f t="shared" si="10"/>
        <v>4.3478260869565216E-2</v>
      </c>
      <c r="DR40">
        <f t="shared" si="11"/>
        <v>0.99999999999999989</v>
      </c>
      <c r="DS40" t="s">
        <v>297</v>
      </c>
      <c r="DT40">
        <f t="shared" si="12"/>
        <v>-0.21739130434782608</v>
      </c>
      <c r="DU40">
        <f t="shared" si="13"/>
        <v>0.53623188405797106</v>
      </c>
      <c r="DV40">
        <f t="shared" si="14"/>
        <v>-4.3478260869565223E-2</v>
      </c>
      <c r="DW40">
        <f t="shared" si="15"/>
        <v>-0.27536231884057971</v>
      </c>
      <c r="DY40">
        <f t="shared" si="16"/>
        <v>-0.34625706157897157</v>
      </c>
      <c r="DZ40">
        <f t="shared" si="17"/>
        <v>-8.8525547116680592E-2</v>
      </c>
      <c r="EA40">
        <f t="shared" si="18"/>
        <v>0.31840899803254163</v>
      </c>
      <c r="EB40">
        <f t="shared" si="19"/>
        <v>0.75405477008340049</v>
      </c>
      <c r="EC40">
        <f t="shared" si="20"/>
        <v>-0.23211841369322952</v>
      </c>
      <c r="ED40">
        <f t="shared" si="21"/>
        <v>0.14516189195409909</v>
      </c>
      <c r="EE40">
        <f t="shared" si="22"/>
        <v>-0.36862850657233664</v>
      </c>
      <c r="EF40">
        <f t="shared" si="23"/>
        <v>-0.18209613110882278</v>
      </c>
      <c r="EH40">
        <f t="shared" si="24"/>
        <v>-2.7750482621285806</v>
      </c>
      <c r="EI40">
        <f t="shared" si="25"/>
        <v>4.0496270404404733</v>
      </c>
      <c r="EJ40">
        <f t="shared" si="26"/>
        <v>-0.37914377220257756</v>
      </c>
      <c r="EK40">
        <f t="shared" si="27"/>
        <v>-4.8567549023826784</v>
      </c>
      <c r="EM40" t="str">
        <f t="shared" si="28"/>
        <v>Poor</v>
      </c>
      <c r="EN40" t="str">
        <f t="shared" si="29"/>
        <v>Moderate</v>
      </c>
      <c r="EO40" t="str">
        <f t="shared" si="30"/>
        <v>Poor</v>
      </c>
      <c r="EP40" t="str">
        <f t="shared" si="31"/>
        <v>Poor</v>
      </c>
      <c r="EQ40" t="s">
        <v>297</v>
      </c>
    </row>
    <row r="41" spans="1:147" x14ac:dyDescent="0.25">
      <c r="A41" t="s">
        <v>240</v>
      </c>
      <c r="D41" t="s">
        <v>241</v>
      </c>
      <c r="E41" t="s">
        <v>241</v>
      </c>
      <c r="G41" t="s">
        <v>241</v>
      </c>
      <c r="I41" t="s">
        <v>241</v>
      </c>
      <c r="J41" t="s">
        <v>243</v>
      </c>
      <c r="N41" t="s">
        <v>241</v>
      </c>
      <c r="P41" t="s">
        <v>241</v>
      </c>
      <c r="Q41" t="s">
        <v>241</v>
      </c>
      <c r="V41" t="s">
        <v>241</v>
      </c>
      <c r="W41" t="s">
        <v>241</v>
      </c>
      <c r="AF41" t="s">
        <v>241</v>
      </c>
      <c r="AH41" t="s">
        <v>241</v>
      </c>
      <c r="AY41" t="s">
        <v>241</v>
      </c>
      <c r="AZ41" t="s">
        <v>241</v>
      </c>
      <c r="BC41" t="s">
        <v>241</v>
      </c>
      <c r="BD41" t="s">
        <v>241</v>
      </c>
      <c r="BF41" t="s">
        <v>243</v>
      </c>
      <c r="BG41" t="s">
        <v>242</v>
      </c>
      <c r="BJ41" t="s">
        <v>241</v>
      </c>
      <c r="BL41" t="s">
        <v>241</v>
      </c>
      <c r="BM41" t="s">
        <v>244</v>
      </c>
      <c r="BY41" t="s">
        <v>244</v>
      </c>
      <c r="BZ41" t="s">
        <v>244</v>
      </c>
      <c r="CB41" t="s">
        <v>244</v>
      </c>
      <c r="CJ41" t="s">
        <v>241</v>
      </c>
      <c r="CM41" t="s">
        <v>243</v>
      </c>
      <c r="CN41" t="s">
        <v>244</v>
      </c>
      <c r="CO41" t="s">
        <v>243</v>
      </c>
      <c r="DB41">
        <f t="shared" si="0"/>
        <v>1</v>
      </c>
      <c r="DC41">
        <f t="shared" si="1"/>
        <v>5</v>
      </c>
      <c r="DD41">
        <f t="shared" si="2"/>
        <v>18</v>
      </c>
      <c r="DE41">
        <f t="shared" si="3"/>
        <v>4</v>
      </c>
      <c r="DG41">
        <f t="shared" si="4"/>
        <v>7</v>
      </c>
      <c r="DH41">
        <f t="shared" si="5"/>
        <v>7.5277265270908096</v>
      </c>
      <c r="DK41">
        <f t="shared" si="6"/>
        <v>28</v>
      </c>
      <c r="DM41">
        <f t="shared" si="7"/>
        <v>3.5714285714285719E-2</v>
      </c>
      <c r="DN41">
        <f t="shared" si="8"/>
        <v>0.17857142857142858</v>
      </c>
      <c r="DO41">
        <f t="shared" si="9"/>
        <v>0.6428571428571429</v>
      </c>
      <c r="DP41">
        <f t="shared" si="10"/>
        <v>0.14285714285714288</v>
      </c>
      <c r="DR41">
        <f t="shared" si="11"/>
        <v>1</v>
      </c>
      <c r="DS41" t="s">
        <v>298</v>
      </c>
      <c r="DT41">
        <f t="shared" si="12"/>
        <v>-0.2857142857142857</v>
      </c>
      <c r="DU41">
        <f t="shared" si="13"/>
        <v>-9.5238095238095233E-2</v>
      </c>
      <c r="DV41">
        <f t="shared" si="14"/>
        <v>0.52380952380952384</v>
      </c>
      <c r="DW41">
        <f t="shared" si="15"/>
        <v>-0.14285714285714282</v>
      </c>
      <c r="DY41">
        <f t="shared" si="16"/>
        <v>-0.36263609202247304</v>
      </c>
      <c r="DZ41">
        <f t="shared" si="17"/>
        <v>-0.20879247940609838</v>
      </c>
      <c r="EA41">
        <f t="shared" si="18"/>
        <v>-0.25398911073290997</v>
      </c>
      <c r="EB41">
        <f t="shared" si="19"/>
        <v>6.3512920256719535E-2</v>
      </c>
      <c r="EC41">
        <f t="shared" si="20"/>
        <v>0.32519827394832246</v>
      </c>
      <c r="ED41">
        <f t="shared" si="21"/>
        <v>0.72242077367072521</v>
      </c>
      <c r="EE41">
        <f t="shared" si="22"/>
        <v>-0.28790229182150923</v>
      </c>
      <c r="EF41">
        <f t="shared" si="23"/>
        <v>2.1880061072235835E-3</v>
      </c>
      <c r="EH41">
        <f t="shared" si="24"/>
        <v>-6.110100926607787</v>
      </c>
      <c r="EI41">
        <f t="shared" si="25"/>
        <v>-0.98687032759033788</v>
      </c>
      <c r="EJ41">
        <f t="shared" si="26"/>
        <v>4.3384585076063855</v>
      </c>
      <c r="EK41">
        <f t="shared" si="27"/>
        <v>-1.6201851746019647</v>
      </c>
      <c r="EM41" t="str">
        <f t="shared" si="28"/>
        <v>Poor</v>
      </c>
      <c r="EN41" t="str">
        <f t="shared" si="29"/>
        <v>Poor</v>
      </c>
      <c r="EO41" t="str">
        <f t="shared" si="30"/>
        <v>Moderate</v>
      </c>
      <c r="EP41" t="str">
        <f t="shared" si="31"/>
        <v>Poor</v>
      </c>
      <c r="EQ41" t="s">
        <v>298</v>
      </c>
    </row>
    <row r="42" spans="1:147" x14ac:dyDescent="0.25">
      <c r="A42" t="s">
        <v>240</v>
      </c>
      <c r="D42" t="s">
        <v>242</v>
      </c>
      <c r="E42" t="s">
        <v>244</v>
      </c>
      <c r="M42" t="s">
        <v>244</v>
      </c>
      <c r="P42" t="s">
        <v>244</v>
      </c>
      <c r="S42" t="s">
        <v>244</v>
      </c>
      <c r="U42" t="s">
        <v>244</v>
      </c>
      <c r="W42" t="s">
        <v>241</v>
      </c>
      <c r="X42" t="s">
        <v>244</v>
      </c>
      <c r="Y42" t="s">
        <v>242</v>
      </c>
      <c r="AB42" t="s">
        <v>241</v>
      </c>
      <c r="AE42" t="s">
        <v>244</v>
      </c>
      <c r="AF42" t="s">
        <v>244</v>
      </c>
      <c r="AI42" t="s">
        <v>244</v>
      </c>
      <c r="AK42" t="s">
        <v>241</v>
      </c>
      <c r="AO42" t="s">
        <v>244</v>
      </c>
      <c r="AQ42" t="s">
        <v>241</v>
      </c>
      <c r="AW42" t="s">
        <v>244</v>
      </c>
      <c r="AY42" t="s">
        <v>244</v>
      </c>
      <c r="BD42" t="s">
        <v>242</v>
      </c>
      <c r="BI42" t="s">
        <v>241</v>
      </c>
      <c r="BK42" t="s">
        <v>241</v>
      </c>
      <c r="BO42" t="s">
        <v>244</v>
      </c>
      <c r="BP42" t="s">
        <v>244</v>
      </c>
      <c r="BS42" t="s">
        <v>244</v>
      </c>
      <c r="BZ42" t="s">
        <v>242</v>
      </c>
      <c r="CD42" t="s">
        <v>244</v>
      </c>
      <c r="CI42" t="s">
        <v>244</v>
      </c>
      <c r="CJ42" t="s">
        <v>242</v>
      </c>
      <c r="CK42" t="s">
        <v>241</v>
      </c>
      <c r="CN42" t="s">
        <v>244</v>
      </c>
      <c r="CQ42" t="s">
        <v>244</v>
      </c>
      <c r="CS42" t="s">
        <v>244</v>
      </c>
      <c r="CU42" t="s">
        <v>242</v>
      </c>
      <c r="DB42">
        <f t="shared" si="0"/>
        <v>6</v>
      </c>
      <c r="DC42">
        <f t="shared" si="1"/>
        <v>20</v>
      </c>
      <c r="DD42">
        <f t="shared" si="2"/>
        <v>7</v>
      </c>
      <c r="DE42">
        <f t="shared" si="3"/>
        <v>0</v>
      </c>
      <c r="DG42">
        <f t="shared" si="4"/>
        <v>8.25</v>
      </c>
      <c r="DH42">
        <f t="shared" si="5"/>
        <v>8.421203397773187</v>
      </c>
      <c r="DK42">
        <f t="shared" si="6"/>
        <v>33</v>
      </c>
      <c r="DM42">
        <f t="shared" si="7"/>
        <v>0.18181818181818182</v>
      </c>
      <c r="DN42">
        <f t="shared" si="8"/>
        <v>0.60606060606060608</v>
      </c>
      <c r="DO42">
        <f t="shared" si="9"/>
        <v>0.2121212121212121</v>
      </c>
      <c r="DP42">
        <f t="shared" si="10"/>
        <v>0</v>
      </c>
      <c r="DR42">
        <f t="shared" si="11"/>
        <v>1</v>
      </c>
      <c r="DS42" t="s">
        <v>299</v>
      </c>
      <c r="DT42">
        <f t="shared" si="12"/>
        <v>-9.0909090909090898E-2</v>
      </c>
      <c r="DU42">
        <f t="shared" si="13"/>
        <v>0.47474747474747475</v>
      </c>
      <c r="DV42">
        <f t="shared" si="14"/>
        <v>-5.0505050505050532E-2</v>
      </c>
      <c r="DW42">
        <f t="shared" si="15"/>
        <v>-0.33333333333333331</v>
      </c>
      <c r="DY42">
        <f t="shared" si="16"/>
        <v>-0.23817127466254717</v>
      </c>
      <c r="DZ42">
        <f t="shared" si="17"/>
        <v>5.6353092844365363E-2</v>
      </c>
      <c r="EA42">
        <f t="shared" si="18"/>
        <v>0.28818667145622545</v>
      </c>
      <c r="EB42">
        <f t="shared" si="19"/>
        <v>0.66130827803872405</v>
      </c>
      <c r="EC42">
        <f t="shared" si="20"/>
        <v>-0.20659301713692557</v>
      </c>
      <c r="ED42">
        <f t="shared" si="21"/>
        <v>0.10558291612682452</v>
      </c>
      <c r="EE42">
        <f t="shared" si="22"/>
        <v>-0.33333333333333331</v>
      </c>
      <c r="EF42">
        <f t="shared" si="23"/>
        <v>-0.33333333333333331</v>
      </c>
      <c r="EH42">
        <f t="shared" si="24"/>
        <v>-1.0155048005794949</v>
      </c>
      <c r="EI42">
        <f t="shared" si="25"/>
        <v>4.1860861562672484</v>
      </c>
      <c r="EJ42">
        <f t="shared" si="26"/>
        <v>-0.53226914203290043</v>
      </c>
      <c r="EK42" t="e">
        <f t="shared" si="27"/>
        <v>#DIV/0!</v>
      </c>
      <c r="EM42" t="str">
        <f t="shared" si="28"/>
        <v>Poor</v>
      </c>
      <c r="EN42" t="str">
        <f t="shared" si="29"/>
        <v>Moderate</v>
      </c>
      <c r="EO42" t="str">
        <f t="shared" si="30"/>
        <v>Poor</v>
      </c>
      <c r="EP42" t="str">
        <f t="shared" si="31"/>
        <v>Poor</v>
      </c>
      <c r="EQ42" t="s">
        <v>299</v>
      </c>
    </row>
    <row r="43" spans="1:147" x14ac:dyDescent="0.25">
      <c r="A43" t="s">
        <v>240</v>
      </c>
      <c r="D43" t="s">
        <v>242</v>
      </c>
      <c r="F43" t="s">
        <v>242</v>
      </c>
      <c r="H43" t="s">
        <v>242</v>
      </c>
      <c r="L43" t="s">
        <v>242</v>
      </c>
      <c r="M43" t="s">
        <v>241</v>
      </c>
      <c r="R43" t="s">
        <v>242</v>
      </c>
      <c r="U43" t="s">
        <v>241</v>
      </c>
      <c r="V43" t="s">
        <v>242</v>
      </c>
      <c r="W43" t="s">
        <v>244</v>
      </c>
      <c r="AB43" t="s">
        <v>244</v>
      </c>
      <c r="AD43" t="s">
        <v>244</v>
      </c>
      <c r="AF43" t="s">
        <v>242</v>
      </c>
      <c r="AN43" t="s">
        <v>241</v>
      </c>
      <c r="BD43" t="s">
        <v>242</v>
      </c>
      <c r="BF43" t="s">
        <v>242</v>
      </c>
      <c r="BG43" t="s">
        <v>243</v>
      </c>
      <c r="BL43" t="s">
        <v>242</v>
      </c>
      <c r="BR43" t="s">
        <v>242</v>
      </c>
      <c r="BS43" t="s">
        <v>241</v>
      </c>
      <c r="BT43" t="s">
        <v>244</v>
      </c>
      <c r="BV43" t="s">
        <v>242</v>
      </c>
      <c r="BZ43" t="s">
        <v>244</v>
      </c>
      <c r="CB43" t="s">
        <v>243</v>
      </c>
      <c r="CF43" t="s">
        <v>244</v>
      </c>
      <c r="CP43" t="s">
        <v>242</v>
      </c>
      <c r="CW43" t="s">
        <v>244</v>
      </c>
      <c r="DB43">
        <f t="shared" si="0"/>
        <v>13</v>
      </c>
      <c r="DC43">
        <f t="shared" si="1"/>
        <v>7</v>
      </c>
      <c r="DD43">
        <f t="shared" si="2"/>
        <v>4</v>
      </c>
      <c r="DE43">
        <f t="shared" si="3"/>
        <v>2</v>
      </c>
      <c r="DG43">
        <f t="shared" si="4"/>
        <v>6.5</v>
      </c>
      <c r="DH43">
        <f t="shared" si="5"/>
        <v>4.7958315233127191</v>
      </c>
      <c r="DK43">
        <f t="shared" si="6"/>
        <v>26</v>
      </c>
      <c r="DM43">
        <f t="shared" si="7"/>
        <v>0.5</v>
      </c>
      <c r="DN43">
        <f t="shared" si="8"/>
        <v>0.26923076923076922</v>
      </c>
      <c r="DO43">
        <f t="shared" si="9"/>
        <v>0.15384615384615385</v>
      </c>
      <c r="DP43">
        <f t="shared" si="10"/>
        <v>7.6923076923076927E-2</v>
      </c>
      <c r="DR43">
        <f t="shared" si="11"/>
        <v>1</v>
      </c>
      <c r="DS43" t="s">
        <v>300</v>
      </c>
      <c r="DT43">
        <f t="shared" si="12"/>
        <v>0.33333333333333331</v>
      </c>
      <c r="DU43">
        <f t="shared" si="13"/>
        <v>2.5641025641025623E-2</v>
      </c>
      <c r="DV43">
        <f t="shared" si="14"/>
        <v>-0.12820512820512819</v>
      </c>
      <c r="DW43">
        <f t="shared" si="15"/>
        <v>-0.23076923076923075</v>
      </c>
      <c r="DY43">
        <f t="shared" si="16"/>
        <v>0.11825930513179148</v>
      </c>
      <c r="DZ43">
        <f t="shared" si="17"/>
        <v>0.54840736153487513</v>
      </c>
      <c r="EA43">
        <f t="shared" si="18"/>
        <v>-0.1651554891837646</v>
      </c>
      <c r="EB43">
        <f t="shared" si="19"/>
        <v>0.21643754046581587</v>
      </c>
      <c r="EC43">
        <f t="shared" si="20"/>
        <v>-0.28340306842131602</v>
      </c>
      <c r="ED43">
        <f t="shared" si="21"/>
        <v>2.6992812011059603E-2</v>
      </c>
      <c r="EE43">
        <f t="shared" si="22"/>
        <v>-0.34539050591802212</v>
      </c>
      <c r="EF43">
        <f t="shared" si="23"/>
        <v>-0.11614795562043936</v>
      </c>
      <c r="EH43">
        <f t="shared" si="24"/>
        <v>2.5495097567963918</v>
      </c>
      <c r="EI43">
        <f t="shared" si="25"/>
        <v>0.22107053275171648</v>
      </c>
      <c r="EJ43">
        <f t="shared" si="26"/>
        <v>-1.3588932662615223</v>
      </c>
      <c r="EK43">
        <f t="shared" si="27"/>
        <v>-3.3119103248729425</v>
      </c>
      <c r="EM43" t="str">
        <f t="shared" si="28"/>
        <v>Fair</v>
      </c>
      <c r="EN43" t="str">
        <f t="shared" si="29"/>
        <v>Poor</v>
      </c>
      <c r="EO43" t="str">
        <f t="shared" si="30"/>
        <v>Poor</v>
      </c>
      <c r="EP43" t="str">
        <f t="shared" si="31"/>
        <v>Poor</v>
      </c>
      <c r="EQ43" t="s">
        <v>300</v>
      </c>
    </row>
    <row r="44" spans="1:147" x14ac:dyDescent="0.25">
      <c r="A44" t="s">
        <v>240</v>
      </c>
      <c r="D44" t="s">
        <v>244</v>
      </c>
      <c r="E44" t="s">
        <v>244</v>
      </c>
      <c r="K44" t="s">
        <v>244</v>
      </c>
      <c r="O44" t="s">
        <v>244</v>
      </c>
      <c r="S44" t="s">
        <v>244</v>
      </c>
      <c r="V44" t="s">
        <v>244</v>
      </c>
      <c r="Y44" t="s">
        <v>244</v>
      </c>
      <c r="AC44" t="s">
        <v>244</v>
      </c>
      <c r="AH44" t="s">
        <v>244</v>
      </c>
      <c r="AK44" t="s">
        <v>244</v>
      </c>
      <c r="AN44" t="s">
        <v>241</v>
      </c>
      <c r="AW44" t="s">
        <v>244</v>
      </c>
      <c r="BB44" t="s">
        <v>241</v>
      </c>
      <c r="BD44" t="s">
        <v>241</v>
      </c>
      <c r="BF44" t="s">
        <v>244</v>
      </c>
      <c r="BK44" t="s">
        <v>241</v>
      </c>
      <c r="BL44" t="s">
        <v>244</v>
      </c>
      <c r="BN44" t="s">
        <v>241</v>
      </c>
      <c r="BP44" t="s">
        <v>243</v>
      </c>
      <c r="BT44" t="s">
        <v>241</v>
      </c>
      <c r="CA44" t="s">
        <v>241</v>
      </c>
      <c r="CB44" t="s">
        <v>242</v>
      </c>
      <c r="CJ44" t="s">
        <v>242</v>
      </c>
      <c r="CO44" t="s">
        <v>242</v>
      </c>
      <c r="CP44" t="s">
        <v>241</v>
      </c>
      <c r="CQ44" t="s">
        <v>241</v>
      </c>
      <c r="CX44" t="s">
        <v>241</v>
      </c>
      <c r="DB44">
        <f t="shared" si="0"/>
        <v>3</v>
      </c>
      <c r="DC44">
        <f t="shared" si="1"/>
        <v>13</v>
      </c>
      <c r="DD44">
        <f t="shared" si="2"/>
        <v>10</v>
      </c>
      <c r="DE44">
        <f t="shared" si="3"/>
        <v>1</v>
      </c>
      <c r="DG44">
        <f t="shared" si="4"/>
        <v>6.75</v>
      </c>
      <c r="DH44">
        <f t="shared" si="5"/>
        <v>5.6789083458002736</v>
      </c>
      <c r="DK44">
        <f t="shared" si="6"/>
        <v>27</v>
      </c>
      <c r="DM44">
        <f t="shared" si="7"/>
        <v>0.1111111111111111</v>
      </c>
      <c r="DN44">
        <f t="shared" si="8"/>
        <v>0.48148148148148145</v>
      </c>
      <c r="DO44">
        <f t="shared" si="9"/>
        <v>0.37037037037037041</v>
      </c>
      <c r="DP44">
        <f t="shared" si="10"/>
        <v>3.7037037037037035E-2</v>
      </c>
      <c r="DR44">
        <f t="shared" si="11"/>
        <v>1</v>
      </c>
      <c r="DS44" t="s">
        <v>301</v>
      </c>
      <c r="DT44">
        <f t="shared" si="12"/>
        <v>-0.1851851851851852</v>
      </c>
      <c r="DU44">
        <f t="shared" si="13"/>
        <v>0.30864197530864196</v>
      </c>
      <c r="DV44">
        <f t="shared" si="14"/>
        <v>0.16049382716049387</v>
      </c>
      <c r="DW44">
        <f t="shared" si="15"/>
        <v>-0.2839506172839506</v>
      </c>
      <c r="DY44">
        <f t="shared" si="16"/>
        <v>-0.31784067907418367</v>
      </c>
      <c r="DZ44">
        <f t="shared" si="17"/>
        <v>-5.2529691296186731E-2</v>
      </c>
      <c r="EA44">
        <f t="shared" si="18"/>
        <v>9.7733182135239127E-2</v>
      </c>
      <c r="EB44">
        <f t="shared" si="19"/>
        <v>0.51955076848204484</v>
      </c>
      <c r="EC44">
        <f t="shared" si="20"/>
        <v>-4.3343376741800471E-2</v>
      </c>
      <c r="ED44">
        <f t="shared" si="21"/>
        <v>0.36433103106278819</v>
      </c>
      <c r="EE44">
        <f t="shared" si="22"/>
        <v>-0.36366664814874788</v>
      </c>
      <c r="EF44">
        <f t="shared" si="23"/>
        <v>-0.20423458641915332</v>
      </c>
      <c r="EH44">
        <f t="shared" si="24"/>
        <v>-2.2963966338592297</v>
      </c>
      <c r="EI44">
        <f t="shared" si="25"/>
        <v>2.4072777703738848</v>
      </c>
      <c r="EJ44">
        <f t="shared" si="26"/>
        <v>1.29521177010239</v>
      </c>
      <c r="EK44">
        <f t="shared" si="27"/>
        <v>-5.8595336516982828</v>
      </c>
      <c r="EM44" t="str">
        <f t="shared" si="28"/>
        <v>Poor</v>
      </c>
      <c r="EN44" t="str">
        <f t="shared" si="29"/>
        <v>Fair</v>
      </c>
      <c r="EO44" t="str">
        <f t="shared" si="30"/>
        <v>Poor</v>
      </c>
      <c r="EP44" t="str">
        <f t="shared" si="31"/>
        <v>Poor</v>
      </c>
      <c r="EQ44" t="s">
        <v>301</v>
      </c>
    </row>
    <row r="45" spans="1:147" x14ac:dyDescent="0.25">
      <c r="A45" t="s">
        <v>240</v>
      </c>
      <c r="B45" t="s">
        <v>244</v>
      </c>
      <c r="E45" t="s">
        <v>244</v>
      </c>
      <c r="M45" t="s">
        <v>244</v>
      </c>
      <c r="Q45" t="s">
        <v>244</v>
      </c>
      <c r="S45" t="s">
        <v>242</v>
      </c>
      <c r="W45" t="s">
        <v>244</v>
      </c>
      <c r="Y45" t="s">
        <v>242</v>
      </c>
      <c r="AC45" t="s">
        <v>242</v>
      </c>
      <c r="AO45" t="s">
        <v>241</v>
      </c>
      <c r="AV45" t="s">
        <v>242</v>
      </c>
      <c r="AZ45" t="s">
        <v>244</v>
      </c>
      <c r="BD45" t="s">
        <v>242</v>
      </c>
      <c r="BE45" t="s">
        <v>244</v>
      </c>
      <c r="BG45" t="s">
        <v>242</v>
      </c>
      <c r="BL45" t="s">
        <v>244</v>
      </c>
      <c r="BP45" t="s">
        <v>244</v>
      </c>
      <c r="BS45" t="s">
        <v>244</v>
      </c>
      <c r="BV45" t="s">
        <v>242</v>
      </c>
      <c r="CB45" t="s">
        <v>241</v>
      </c>
      <c r="CC45" t="s">
        <v>244</v>
      </c>
      <c r="CG45" t="s">
        <v>244</v>
      </c>
      <c r="CS45" t="s">
        <v>244</v>
      </c>
      <c r="CT45" t="s">
        <v>244</v>
      </c>
      <c r="CU45" t="s">
        <v>242</v>
      </c>
      <c r="CW45" t="s">
        <v>244</v>
      </c>
      <c r="DB45">
        <f t="shared" si="0"/>
        <v>8</v>
      </c>
      <c r="DC45">
        <f t="shared" si="1"/>
        <v>15</v>
      </c>
      <c r="DD45">
        <f t="shared" si="2"/>
        <v>2</v>
      </c>
      <c r="DE45">
        <f t="shared" si="3"/>
        <v>0</v>
      </c>
      <c r="DG45">
        <f t="shared" si="4"/>
        <v>6.25</v>
      </c>
      <c r="DH45">
        <f t="shared" si="5"/>
        <v>6.751543033509698</v>
      </c>
      <c r="DK45">
        <f t="shared" si="6"/>
        <v>25</v>
      </c>
      <c r="DM45">
        <f t="shared" si="7"/>
        <v>0.32</v>
      </c>
      <c r="DN45">
        <f t="shared" si="8"/>
        <v>0.6</v>
      </c>
      <c r="DO45">
        <f t="shared" si="9"/>
        <v>0.08</v>
      </c>
      <c r="DP45">
        <f t="shared" si="10"/>
        <v>0</v>
      </c>
      <c r="DR45">
        <f t="shared" si="11"/>
        <v>0.99999999999999989</v>
      </c>
      <c r="DS45" t="s">
        <v>302</v>
      </c>
      <c r="DT45">
        <f t="shared" si="12"/>
        <v>9.3333333333333338E-2</v>
      </c>
      <c r="DU45">
        <f t="shared" si="13"/>
        <v>0.46666666666666662</v>
      </c>
      <c r="DV45">
        <f t="shared" si="14"/>
        <v>-0.22666666666666666</v>
      </c>
      <c r="DW45">
        <f t="shared" si="15"/>
        <v>-0.33333333333333331</v>
      </c>
      <c r="DY45">
        <f t="shared" si="16"/>
        <v>-0.11129420516310441</v>
      </c>
      <c r="DZ45">
        <f t="shared" si="17"/>
        <v>0.2979608718297711</v>
      </c>
      <c r="EA45">
        <f t="shared" si="18"/>
        <v>0.25176476656648911</v>
      </c>
      <c r="EB45">
        <f t="shared" si="19"/>
        <v>0.68156856676684408</v>
      </c>
      <c r="EC45">
        <f t="shared" si="20"/>
        <v>-0.34567395010390467</v>
      </c>
      <c r="ED45">
        <f t="shared" si="21"/>
        <v>-0.10765938322942861</v>
      </c>
      <c r="EE45">
        <f t="shared" si="22"/>
        <v>-0.33333333333333331</v>
      </c>
      <c r="EF45">
        <f t="shared" si="23"/>
        <v>-0.33333333333333331</v>
      </c>
      <c r="EH45">
        <f t="shared" si="24"/>
        <v>0.75030630999847614</v>
      </c>
      <c r="EI45">
        <f t="shared" si="25"/>
        <v>3.5721725415588006</v>
      </c>
      <c r="EJ45">
        <f t="shared" si="26"/>
        <v>-3.1331415682915642</v>
      </c>
      <c r="EK45" t="e">
        <f t="shared" si="27"/>
        <v>#DIV/0!</v>
      </c>
      <c r="EM45" t="str">
        <f t="shared" si="28"/>
        <v>Poor</v>
      </c>
      <c r="EN45" t="str">
        <f t="shared" si="29"/>
        <v>Moderate</v>
      </c>
      <c r="EO45" t="str">
        <f t="shared" si="30"/>
        <v>Poor</v>
      </c>
      <c r="EP45" t="str">
        <f t="shared" si="31"/>
        <v>Poor</v>
      </c>
      <c r="EQ45" t="s">
        <v>302</v>
      </c>
    </row>
    <row r="46" spans="1:147" x14ac:dyDescent="0.25">
      <c r="A46" t="s">
        <v>240</v>
      </c>
      <c r="B46" t="s">
        <v>244</v>
      </c>
      <c r="E46" t="s">
        <v>242</v>
      </c>
      <c r="O46" t="s">
        <v>242</v>
      </c>
      <c r="S46" t="s">
        <v>242</v>
      </c>
      <c r="AB46" t="s">
        <v>244</v>
      </c>
      <c r="AD46" t="s">
        <v>244</v>
      </c>
      <c r="AH46" t="s">
        <v>244</v>
      </c>
      <c r="AV46" t="s">
        <v>242</v>
      </c>
      <c r="BB46" t="s">
        <v>244</v>
      </c>
      <c r="BJ46" t="s">
        <v>244</v>
      </c>
      <c r="BM46" t="s">
        <v>242</v>
      </c>
      <c r="BS46" t="s">
        <v>242</v>
      </c>
      <c r="BT46" t="s">
        <v>244</v>
      </c>
      <c r="BY46" t="s">
        <v>244</v>
      </c>
      <c r="CA46" t="s">
        <v>242</v>
      </c>
      <c r="CC46" t="s">
        <v>244</v>
      </c>
      <c r="CD46" t="s">
        <v>242</v>
      </c>
      <c r="CF46" t="s">
        <v>241</v>
      </c>
      <c r="CQ46" t="s">
        <v>242</v>
      </c>
      <c r="CT46" t="s">
        <v>242</v>
      </c>
      <c r="CV46" t="s">
        <v>242</v>
      </c>
      <c r="CX46" t="s">
        <v>244</v>
      </c>
      <c r="DB46">
        <f t="shared" si="0"/>
        <v>11</v>
      </c>
      <c r="DC46">
        <f t="shared" si="1"/>
        <v>10</v>
      </c>
      <c r="DD46">
        <f t="shared" si="2"/>
        <v>1</v>
      </c>
      <c r="DE46">
        <f t="shared" si="3"/>
        <v>0</v>
      </c>
      <c r="DG46">
        <f t="shared" si="4"/>
        <v>5.5</v>
      </c>
      <c r="DH46">
        <f t="shared" si="5"/>
        <v>5.8022983951764031</v>
      </c>
      <c r="DK46">
        <f t="shared" si="6"/>
        <v>22</v>
      </c>
      <c r="DM46">
        <f t="shared" si="7"/>
        <v>0.5</v>
      </c>
      <c r="DN46">
        <f t="shared" si="8"/>
        <v>0.45454545454545453</v>
      </c>
      <c r="DO46">
        <f t="shared" si="9"/>
        <v>4.5454545454545456E-2</v>
      </c>
      <c r="DP46">
        <f t="shared" si="10"/>
        <v>0</v>
      </c>
      <c r="DR46">
        <f t="shared" si="11"/>
        <v>1</v>
      </c>
      <c r="DS46" t="s">
        <v>303</v>
      </c>
      <c r="DT46">
        <f t="shared" si="12"/>
        <v>0.33333333333333331</v>
      </c>
      <c r="DU46">
        <f t="shared" si="13"/>
        <v>0.27272727272727271</v>
      </c>
      <c r="DV46">
        <f t="shared" si="14"/>
        <v>-0.27272727272727271</v>
      </c>
      <c r="DW46">
        <f t="shared" si="15"/>
        <v>-0.33333333333333331</v>
      </c>
      <c r="DY46">
        <f t="shared" si="16"/>
        <v>9.952321439668052E-2</v>
      </c>
      <c r="DZ46">
        <f t="shared" si="17"/>
        <v>0.56714345226998608</v>
      </c>
      <c r="EA46">
        <f t="shared" si="18"/>
        <v>3.9885315791689913E-2</v>
      </c>
      <c r="EB46">
        <f t="shared" si="19"/>
        <v>0.50556922966285556</v>
      </c>
      <c r="EC46">
        <f t="shared" si="20"/>
        <v>-0.37013205166125807</v>
      </c>
      <c r="ED46">
        <f t="shared" si="21"/>
        <v>-0.17532249379328732</v>
      </c>
      <c r="EE46">
        <f t="shared" si="22"/>
        <v>-0.33333333333333331</v>
      </c>
      <c r="EF46">
        <f t="shared" si="23"/>
        <v>-0.33333333333333331</v>
      </c>
      <c r="EH46">
        <f t="shared" si="24"/>
        <v>2.3452078799117144</v>
      </c>
      <c r="EI46">
        <f t="shared" si="25"/>
        <v>1.9267848867997692</v>
      </c>
      <c r="EJ46">
        <f t="shared" si="26"/>
        <v>-4.6058968414724308</v>
      </c>
      <c r="EK46" t="e">
        <f t="shared" si="27"/>
        <v>#DIV/0!</v>
      </c>
      <c r="EM46" t="str">
        <f t="shared" si="28"/>
        <v>Fair</v>
      </c>
      <c r="EN46" t="str">
        <f t="shared" si="29"/>
        <v>Fair</v>
      </c>
      <c r="EO46" t="str">
        <f t="shared" si="30"/>
        <v>Poor</v>
      </c>
      <c r="EP46" t="str">
        <f t="shared" si="31"/>
        <v>Poor</v>
      </c>
      <c r="EQ46" t="s">
        <v>303</v>
      </c>
    </row>
    <row r="47" spans="1:147" x14ac:dyDescent="0.25">
      <c r="A47" t="s">
        <v>240</v>
      </c>
      <c r="F47" t="s">
        <v>242</v>
      </c>
      <c r="I47" t="s">
        <v>242</v>
      </c>
      <c r="K47" t="s">
        <v>244</v>
      </c>
      <c r="N47" t="s">
        <v>244</v>
      </c>
      <c r="Q47" t="s">
        <v>242</v>
      </c>
      <c r="R47" t="s">
        <v>244</v>
      </c>
      <c r="S47" t="s">
        <v>242</v>
      </c>
      <c r="U47" t="s">
        <v>244</v>
      </c>
      <c r="Z47" t="s">
        <v>242</v>
      </c>
      <c r="AB47" t="s">
        <v>242</v>
      </c>
      <c r="AD47" t="s">
        <v>244</v>
      </c>
      <c r="AO47" t="s">
        <v>242</v>
      </c>
      <c r="BM47" t="s">
        <v>242</v>
      </c>
      <c r="BP47" t="s">
        <v>242</v>
      </c>
      <c r="BY47" t="s">
        <v>244</v>
      </c>
      <c r="BZ47" t="s">
        <v>242</v>
      </c>
      <c r="CK47" t="s">
        <v>242</v>
      </c>
      <c r="CP47" t="s">
        <v>244</v>
      </c>
      <c r="CQ47" t="s">
        <v>242</v>
      </c>
      <c r="CS47" t="s">
        <v>242</v>
      </c>
      <c r="CU47" t="s">
        <v>242</v>
      </c>
      <c r="CX47" t="s">
        <v>242</v>
      </c>
      <c r="DB47">
        <f t="shared" si="0"/>
        <v>15</v>
      </c>
      <c r="DC47">
        <f t="shared" si="1"/>
        <v>7</v>
      </c>
      <c r="DD47">
        <f t="shared" si="2"/>
        <v>0</v>
      </c>
      <c r="DE47">
        <f t="shared" si="3"/>
        <v>0</v>
      </c>
      <c r="DG47">
        <f t="shared" si="4"/>
        <v>5.5</v>
      </c>
      <c r="DH47">
        <f t="shared" si="5"/>
        <v>7.1414284285428504</v>
      </c>
      <c r="DK47">
        <f t="shared" si="6"/>
        <v>22</v>
      </c>
      <c r="DM47">
        <f t="shared" si="7"/>
        <v>0.68181818181818188</v>
      </c>
      <c r="DN47">
        <f t="shared" si="8"/>
        <v>0.31818181818181818</v>
      </c>
      <c r="DO47">
        <f t="shared" si="9"/>
        <v>0</v>
      </c>
      <c r="DP47">
        <f t="shared" si="10"/>
        <v>0</v>
      </c>
      <c r="DR47">
        <f t="shared" si="11"/>
        <v>1</v>
      </c>
      <c r="DS47" t="s">
        <v>304</v>
      </c>
      <c r="DT47">
        <f t="shared" si="12"/>
        <v>0.5757575757575758</v>
      </c>
      <c r="DU47">
        <f t="shared" si="13"/>
        <v>9.0909090909090898E-2</v>
      </c>
      <c r="DV47">
        <f t="shared" si="14"/>
        <v>-0.33333333333333331</v>
      </c>
      <c r="DW47">
        <f t="shared" si="15"/>
        <v>-0.33333333333333331</v>
      </c>
      <c r="DY47">
        <f t="shared" si="16"/>
        <v>0.35795386872784501</v>
      </c>
      <c r="DZ47">
        <f t="shared" si="17"/>
        <v>0.79356128278730664</v>
      </c>
      <c r="EA47">
        <f t="shared" si="18"/>
        <v>-0.12689461612063996</v>
      </c>
      <c r="EB47">
        <f t="shared" si="19"/>
        <v>0.30871279793882173</v>
      </c>
      <c r="EC47">
        <f t="shared" si="20"/>
        <v>-0.33333333333333331</v>
      </c>
      <c r="ED47">
        <f t="shared" si="21"/>
        <v>-0.33333333333333331</v>
      </c>
      <c r="EE47">
        <f t="shared" si="22"/>
        <v>-0.33333333333333331</v>
      </c>
      <c r="EF47">
        <f t="shared" si="23"/>
        <v>-0.33333333333333331</v>
      </c>
      <c r="EH47">
        <f t="shared" si="24"/>
        <v>4.3485082280621041</v>
      </c>
      <c r="EI47">
        <f t="shared" si="25"/>
        <v>0.68660656232559503</v>
      </c>
      <c r="EJ47" t="e">
        <f t="shared" si="26"/>
        <v>#DIV/0!</v>
      </c>
      <c r="EK47" t="e">
        <f t="shared" si="27"/>
        <v>#DIV/0!</v>
      </c>
      <c r="EM47" t="str">
        <f t="shared" si="28"/>
        <v>Moderate</v>
      </c>
      <c r="EN47" t="str">
        <f t="shared" si="29"/>
        <v>Poor</v>
      </c>
      <c r="EO47" t="str">
        <f t="shared" si="30"/>
        <v>Poor</v>
      </c>
      <c r="EP47" t="str">
        <f t="shared" si="31"/>
        <v>Poor</v>
      </c>
      <c r="EQ47" t="s">
        <v>304</v>
      </c>
    </row>
    <row r="48" spans="1:147" x14ac:dyDescent="0.25">
      <c r="A48" t="s">
        <v>240</v>
      </c>
      <c r="G48" t="s">
        <v>244</v>
      </c>
      <c r="H48" t="s">
        <v>244</v>
      </c>
      <c r="I48" t="s">
        <v>244</v>
      </c>
      <c r="K48" t="s">
        <v>242</v>
      </c>
      <c r="P48" t="s">
        <v>242</v>
      </c>
      <c r="R48" t="s">
        <v>242</v>
      </c>
      <c r="V48" t="s">
        <v>242</v>
      </c>
      <c r="AJ48" t="s">
        <v>242</v>
      </c>
      <c r="AK48" t="s">
        <v>244</v>
      </c>
      <c r="AN48" t="s">
        <v>244</v>
      </c>
      <c r="AP48" t="s">
        <v>244</v>
      </c>
      <c r="AV48" t="s">
        <v>244</v>
      </c>
      <c r="BD48" t="s">
        <v>242</v>
      </c>
      <c r="BM48" t="s">
        <v>244</v>
      </c>
      <c r="BN48" t="s">
        <v>244</v>
      </c>
      <c r="BR48" t="s">
        <v>242</v>
      </c>
      <c r="BV48" t="s">
        <v>242</v>
      </c>
      <c r="BZ48" t="s">
        <v>242</v>
      </c>
      <c r="CC48" t="s">
        <v>244</v>
      </c>
      <c r="CF48" t="s">
        <v>242</v>
      </c>
      <c r="CI48" t="s">
        <v>242</v>
      </c>
      <c r="CJ48" t="s">
        <v>242</v>
      </c>
      <c r="CK48" t="s">
        <v>242</v>
      </c>
      <c r="CM48" t="s">
        <v>241</v>
      </c>
      <c r="CO48" t="s">
        <v>242</v>
      </c>
      <c r="CP48" t="s">
        <v>244</v>
      </c>
      <c r="CV48" t="s">
        <v>244</v>
      </c>
      <c r="CW48" t="s">
        <v>244</v>
      </c>
      <c r="DB48">
        <f t="shared" si="0"/>
        <v>14</v>
      </c>
      <c r="DC48">
        <f t="shared" si="1"/>
        <v>13</v>
      </c>
      <c r="DD48">
        <f t="shared" si="2"/>
        <v>1</v>
      </c>
      <c r="DE48">
        <f t="shared" si="3"/>
        <v>0</v>
      </c>
      <c r="DG48">
        <f t="shared" si="4"/>
        <v>7</v>
      </c>
      <c r="DH48">
        <f t="shared" si="5"/>
        <v>7.5277265270908096</v>
      </c>
      <c r="DK48">
        <f t="shared" si="6"/>
        <v>28</v>
      </c>
      <c r="DM48">
        <f t="shared" si="7"/>
        <v>0.5</v>
      </c>
      <c r="DN48">
        <f t="shared" si="8"/>
        <v>0.4642857142857143</v>
      </c>
      <c r="DO48">
        <f t="shared" si="9"/>
        <v>3.5714285714285719E-2</v>
      </c>
      <c r="DP48">
        <f t="shared" si="10"/>
        <v>0</v>
      </c>
      <c r="DR48">
        <f t="shared" si="11"/>
        <v>1</v>
      </c>
      <c r="DS48" t="s">
        <v>305</v>
      </c>
      <c r="DT48">
        <f t="shared" si="12"/>
        <v>0.33333333333333331</v>
      </c>
      <c r="DU48">
        <f t="shared" si="13"/>
        <v>0.28571428571428575</v>
      </c>
      <c r="DV48">
        <f t="shared" si="14"/>
        <v>-0.2857142857142857</v>
      </c>
      <c r="DW48">
        <f t="shared" si="15"/>
        <v>-0.33333333333333331</v>
      </c>
      <c r="DY48">
        <f t="shared" si="16"/>
        <v>0.12608281396660703</v>
      </c>
      <c r="DZ48">
        <f t="shared" si="17"/>
        <v>0.5405838527000596</v>
      </c>
      <c r="EA48">
        <f t="shared" si="18"/>
        <v>7.8993142740517913E-2</v>
      </c>
      <c r="EB48">
        <f t="shared" si="19"/>
        <v>0.49243542868805357</v>
      </c>
      <c r="EC48">
        <f t="shared" si="20"/>
        <v>-0.36263609202247304</v>
      </c>
      <c r="ED48">
        <f t="shared" si="21"/>
        <v>-0.20879247940609838</v>
      </c>
      <c r="EE48">
        <f t="shared" si="22"/>
        <v>-0.33333333333333331</v>
      </c>
      <c r="EF48">
        <f t="shared" si="23"/>
        <v>-0.33333333333333331</v>
      </c>
      <c r="EH48">
        <f t="shared" si="24"/>
        <v>2.6457513110645903</v>
      </c>
      <c r="EI48">
        <f t="shared" si="25"/>
        <v>2.2735942402352203</v>
      </c>
      <c r="EJ48">
        <f t="shared" si="26"/>
        <v>-6.110100926607787</v>
      </c>
      <c r="EK48" t="e">
        <f t="shared" si="27"/>
        <v>#DIV/0!</v>
      </c>
      <c r="EM48" t="str">
        <f t="shared" si="28"/>
        <v>Fair</v>
      </c>
      <c r="EN48" t="str">
        <f t="shared" si="29"/>
        <v>Fair</v>
      </c>
      <c r="EO48" t="str">
        <f t="shared" si="30"/>
        <v>Poor</v>
      </c>
      <c r="EP48" t="str">
        <f t="shared" si="31"/>
        <v>Poor</v>
      </c>
      <c r="EQ48" t="s">
        <v>305</v>
      </c>
    </row>
    <row r="49" spans="1:147" x14ac:dyDescent="0.25">
      <c r="A49" t="s">
        <v>240</v>
      </c>
      <c r="C49" t="s">
        <v>241</v>
      </c>
      <c r="G49" t="s">
        <v>244</v>
      </c>
      <c r="L49" t="s">
        <v>241</v>
      </c>
      <c r="N49" t="s">
        <v>241</v>
      </c>
      <c r="P49" t="s">
        <v>244</v>
      </c>
      <c r="Q49" t="s">
        <v>241</v>
      </c>
      <c r="X49" t="s">
        <v>241</v>
      </c>
      <c r="Y49" t="s">
        <v>241</v>
      </c>
      <c r="AB49" t="s">
        <v>241</v>
      </c>
      <c r="AC49" t="s">
        <v>241</v>
      </c>
      <c r="AH49" t="s">
        <v>244</v>
      </c>
      <c r="AJ49" t="s">
        <v>241</v>
      </c>
      <c r="AK49" t="s">
        <v>244</v>
      </c>
      <c r="AN49" t="s">
        <v>243</v>
      </c>
      <c r="AQ49" t="s">
        <v>241</v>
      </c>
      <c r="AV49" t="s">
        <v>241</v>
      </c>
      <c r="BC49" t="s">
        <v>241</v>
      </c>
      <c r="BD49" t="s">
        <v>243</v>
      </c>
      <c r="BI49" t="s">
        <v>241</v>
      </c>
      <c r="BJ49" t="s">
        <v>241</v>
      </c>
      <c r="BK49" t="s">
        <v>244</v>
      </c>
      <c r="BM49" t="s">
        <v>241</v>
      </c>
      <c r="BO49" t="s">
        <v>241</v>
      </c>
      <c r="BV49" t="s">
        <v>244</v>
      </c>
      <c r="CB49" t="s">
        <v>244</v>
      </c>
      <c r="CC49" t="s">
        <v>241</v>
      </c>
      <c r="CF49" t="s">
        <v>241</v>
      </c>
      <c r="CM49" t="s">
        <v>243</v>
      </c>
      <c r="DB49">
        <f t="shared" si="0"/>
        <v>0</v>
      </c>
      <c r="DC49">
        <f t="shared" si="1"/>
        <v>7</v>
      </c>
      <c r="DD49">
        <f t="shared" si="2"/>
        <v>18</v>
      </c>
      <c r="DE49">
        <f t="shared" si="3"/>
        <v>3</v>
      </c>
      <c r="DG49">
        <f t="shared" si="4"/>
        <v>7</v>
      </c>
      <c r="DH49">
        <f t="shared" si="5"/>
        <v>7.8740078740118111</v>
      </c>
      <c r="DK49">
        <f t="shared" si="6"/>
        <v>28</v>
      </c>
      <c r="DM49">
        <f t="shared" si="7"/>
        <v>0</v>
      </c>
      <c r="DN49">
        <f t="shared" si="8"/>
        <v>0.25</v>
      </c>
      <c r="DO49">
        <f t="shared" si="9"/>
        <v>0.6428571428571429</v>
      </c>
      <c r="DP49">
        <f t="shared" si="10"/>
        <v>0.10714285714285714</v>
      </c>
      <c r="DR49">
        <f t="shared" si="11"/>
        <v>1</v>
      </c>
      <c r="DS49" t="s">
        <v>306</v>
      </c>
      <c r="DT49">
        <f t="shared" si="12"/>
        <v>-0.33333333333333331</v>
      </c>
      <c r="DU49">
        <f t="shared" si="13"/>
        <v>0</v>
      </c>
      <c r="DV49">
        <f t="shared" si="14"/>
        <v>0.52380952380952384</v>
      </c>
      <c r="DW49">
        <f t="shared" si="15"/>
        <v>-0.19047619047619047</v>
      </c>
      <c r="DY49">
        <f t="shared" si="16"/>
        <v>-0.33333333333333331</v>
      </c>
      <c r="DZ49">
        <f t="shared" si="17"/>
        <v>-0.33333333333333331</v>
      </c>
      <c r="EA49">
        <f t="shared" si="18"/>
        <v>-0.17948421471910372</v>
      </c>
      <c r="EB49">
        <f t="shared" si="19"/>
        <v>0.17948421471910372</v>
      </c>
      <c r="EC49">
        <f t="shared" si="20"/>
        <v>0.32519827394832246</v>
      </c>
      <c r="ED49">
        <f t="shared" si="21"/>
        <v>0.72242077367072521</v>
      </c>
      <c r="EE49">
        <f t="shared" si="22"/>
        <v>-0.31867920098983599</v>
      </c>
      <c r="EF49">
        <f t="shared" si="23"/>
        <v>-6.2273179962544944E-2</v>
      </c>
      <c r="EH49" t="e">
        <f t="shared" si="24"/>
        <v>#DIV/0!</v>
      </c>
      <c r="EI49">
        <f t="shared" si="25"/>
        <v>0</v>
      </c>
      <c r="EJ49">
        <f t="shared" si="26"/>
        <v>4.3384585076063855</v>
      </c>
      <c r="EK49">
        <f t="shared" si="27"/>
        <v>-2.4440403706431146</v>
      </c>
      <c r="EM49" t="str">
        <f t="shared" si="28"/>
        <v>Poor</v>
      </c>
      <c r="EN49" t="str">
        <f t="shared" si="29"/>
        <v>Poor</v>
      </c>
      <c r="EO49" t="str">
        <f t="shared" si="30"/>
        <v>Moderate</v>
      </c>
      <c r="EP49" t="str">
        <f t="shared" si="31"/>
        <v>Poor</v>
      </c>
      <c r="EQ49" t="s">
        <v>306</v>
      </c>
    </row>
    <row r="50" spans="1:147" x14ac:dyDescent="0.25">
      <c r="A50" t="s">
        <v>240</v>
      </c>
      <c r="C50" t="s">
        <v>244</v>
      </c>
      <c r="H50" t="s">
        <v>244</v>
      </c>
      <c r="J50" t="s">
        <v>244</v>
      </c>
      <c r="V50" t="s">
        <v>242</v>
      </c>
      <c r="W50" t="s">
        <v>241</v>
      </c>
      <c r="X50" t="s">
        <v>244</v>
      </c>
      <c r="Y50" t="s">
        <v>242</v>
      </c>
      <c r="Z50" t="s">
        <v>244</v>
      </c>
      <c r="AJ50" t="s">
        <v>241</v>
      </c>
      <c r="AQ50" t="s">
        <v>244</v>
      </c>
      <c r="BB50" t="s">
        <v>244</v>
      </c>
      <c r="BC50" t="s">
        <v>244</v>
      </c>
      <c r="BE50" t="s">
        <v>241</v>
      </c>
      <c r="BI50" t="s">
        <v>244</v>
      </c>
      <c r="BJ50" t="s">
        <v>241</v>
      </c>
      <c r="BK50" t="s">
        <v>242</v>
      </c>
      <c r="BN50" t="s">
        <v>244</v>
      </c>
      <c r="BP50" t="s">
        <v>244</v>
      </c>
      <c r="CD50" t="s">
        <v>241</v>
      </c>
      <c r="CG50" t="s">
        <v>241</v>
      </c>
      <c r="CH50" t="s">
        <v>244</v>
      </c>
      <c r="CI50" t="s">
        <v>241</v>
      </c>
      <c r="CJ50" t="s">
        <v>244</v>
      </c>
      <c r="CP50" t="s">
        <v>244</v>
      </c>
      <c r="CQ50" t="s">
        <v>244</v>
      </c>
      <c r="CS50" t="s">
        <v>241</v>
      </c>
      <c r="CT50" t="s">
        <v>242</v>
      </c>
      <c r="DB50">
        <f t="shared" si="0"/>
        <v>4</v>
      </c>
      <c r="DC50">
        <f t="shared" si="1"/>
        <v>15</v>
      </c>
      <c r="DD50">
        <f t="shared" si="2"/>
        <v>8</v>
      </c>
      <c r="DE50">
        <f t="shared" si="3"/>
        <v>0</v>
      </c>
      <c r="DG50">
        <f t="shared" si="4"/>
        <v>6.75</v>
      </c>
      <c r="DH50">
        <f t="shared" si="5"/>
        <v>6.3966136874651625</v>
      </c>
      <c r="DK50">
        <f t="shared" si="6"/>
        <v>27</v>
      </c>
      <c r="DM50">
        <f t="shared" si="7"/>
        <v>0.14814814814814814</v>
      </c>
      <c r="DN50">
        <f t="shared" si="8"/>
        <v>0.55555555555555558</v>
      </c>
      <c r="DO50">
        <f t="shared" si="9"/>
        <v>0.29629629629629628</v>
      </c>
      <c r="DP50">
        <f t="shared" si="10"/>
        <v>0</v>
      </c>
      <c r="DR50">
        <f t="shared" si="11"/>
        <v>1</v>
      </c>
      <c r="DS50" t="s">
        <v>307</v>
      </c>
      <c r="DT50">
        <f t="shared" si="12"/>
        <v>-0.13580246913580249</v>
      </c>
      <c r="DU50">
        <f t="shared" si="13"/>
        <v>0.40740740740740744</v>
      </c>
      <c r="DV50">
        <f t="shared" si="14"/>
        <v>6.1728395061728371E-2</v>
      </c>
      <c r="DW50">
        <f t="shared" si="15"/>
        <v>-0.33333333333333331</v>
      </c>
      <c r="DY50">
        <f t="shared" si="16"/>
        <v>-0.28575469140740994</v>
      </c>
      <c r="DZ50">
        <f t="shared" si="17"/>
        <v>1.4149753135804993E-2</v>
      </c>
      <c r="EA50">
        <f t="shared" si="18"/>
        <v>0.19766065499551605</v>
      </c>
      <c r="EB50">
        <f t="shared" si="19"/>
        <v>0.61715415981929889</v>
      </c>
      <c r="EC50">
        <f t="shared" si="20"/>
        <v>-0.13101556899414551</v>
      </c>
      <c r="ED50">
        <f t="shared" si="21"/>
        <v>0.25447235911760224</v>
      </c>
      <c r="EE50">
        <f t="shared" si="22"/>
        <v>-0.33333333333333331</v>
      </c>
      <c r="EF50">
        <f t="shared" si="23"/>
        <v>-0.33333333333333331</v>
      </c>
      <c r="EH50">
        <f t="shared" si="24"/>
        <v>-1.4897749319363942</v>
      </c>
      <c r="EI50">
        <f t="shared" si="25"/>
        <v>3.1952112606211189</v>
      </c>
      <c r="EJ50">
        <f t="shared" si="26"/>
        <v>0.52682951901470265</v>
      </c>
      <c r="EK50" t="e">
        <f t="shared" si="27"/>
        <v>#DIV/0!</v>
      </c>
      <c r="EM50" t="str">
        <f t="shared" si="28"/>
        <v>Poor</v>
      </c>
      <c r="EN50" t="str">
        <f t="shared" si="29"/>
        <v>Moderate</v>
      </c>
      <c r="EO50" t="str">
        <f t="shared" si="30"/>
        <v>Poor</v>
      </c>
      <c r="EP50" t="str">
        <f t="shared" si="31"/>
        <v>Poor</v>
      </c>
      <c r="EQ50" t="s">
        <v>307</v>
      </c>
    </row>
  </sheetData>
  <mergeCells count="5">
    <mergeCell ref="DM3:DP3"/>
    <mergeCell ref="DU3:DV3"/>
    <mergeCell ref="EA3:ED3"/>
    <mergeCell ref="EI3:EJ3"/>
    <mergeCell ref="EM3:EP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20170109041826-COMP Y PART-Surv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marpr</dc:creator>
  <cp:lastModifiedBy>marpr</cp:lastModifiedBy>
  <cp:revision>3</cp:revision>
  <dcterms:created xsi:type="dcterms:W3CDTF">2019-03-04T11:13:43Z</dcterms:created>
  <dcterms:modified xsi:type="dcterms:W3CDTF">2019-03-04T17:31:30Z</dcterms:modified>
  <dc:language>es-ES</dc:language>
</cp:coreProperties>
</file>