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xu96/GitHub/MatrixOptim.jl/examples/network/dtu42380a1/results/"/>
    </mc:Choice>
  </mc:AlternateContent>
  <xr:revisionPtr revIDLastSave="0" documentId="13_ncr:1_{E90D69C8-2ECB-904C-9960-D6FD4B262C30}" xr6:coauthVersionLast="45" xr6:coauthVersionMax="45" xr10:uidLastSave="{00000000-0000-0000-0000-000000000000}"/>
  <bookViews>
    <workbookView xWindow="30300" yWindow="1920" windowWidth="28040" windowHeight="17440" xr2:uid="{00000000-000D-0000-FFFF-FFFF00000000}"/>
  </bookViews>
  <sheets>
    <sheet name="strategy-1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1" l="1"/>
  <c r="N17" i="1"/>
  <c r="N12" i="1"/>
  <c r="N7" i="1"/>
  <c r="M7" i="1"/>
  <c r="M12" i="1"/>
  <c r="L17" i="1"/>
  <c r="L12" i="1"/>
  <c r="L7" i="1"/>
  <c r="J17" i="1"/>
  <c r="K17" i="1"/>
  <c r="M17" i="1"/>
  <c r="O17" i="1"/>
  <c r="I17" i="1"/>
  <c r="J12" i="1"/>
  <c r="K12" i="1"/>
  <c r="O12" i="1"/>
  <c r="I12" i="1"/>
  <c r="J7" i="1"/>
  <c r="K7" i="1"/>
  <c r="I7" i="1"/>
</calcChain>
</file>

<file path=xl/sharedStrings.xml><?xml version="1.0" encoding="utf-8"?>
<sst xmlns="http://schemas.openxmlformats.org/spreadsheetml/2006/main" count="40" uniqueCount="25">
  <si>
    <t>Demand</t>
  </si>
  <si>
    <t>Production</t>
  </si>
  <si>
    <t>Inventory</t>
  </si>
  <si>
    <t>Capacity</t>
  </si>
  <si>
    <t>Unmet demand</t>
  </si>
  <si>
    <t>DC</t>
  </si>
  <si>
    <t>Period</t>
  </si>
  <si>
    <t>Product 1</t>
  </si>
  <si>
    <t>Product 2</t>
  </si>
  <si>
    <t>Product 3</t>
  </si>
  <si>
    <t>Blend (RT)</t>
  </si>
  <si>
    <t>Blend (OT)</t>
  </si>
  <si>
    <t xml:space="preserve"> Pack(RT)</t>
  </si>
  <si>
    <t xml:space="preserve"> Pack(OT)</t>
  </si>
  <si>
    <t>region</t>
  </si>
  <si>
    <t>product</t>
  </si>
  <si>
    <t>ave inventory</t>
  </si>
  <si>
    <t>ave fill rate (%)</t>
  </si>
  <si>
    <t>machine</t>
  </si>
  <si>
    <t>ave regular (%)</t>
  </si>
  <si>
    <t>ave overtime (%)</t>
  </si>
  <si>
    <t>blending</t>
  </si>
  <si>
    <t>packaging</t>
  </si>
  <si>
    <t>week</t>
  </si>
  <si>
    <t>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</si>
</sst>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6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/>
    </xf>
    <xf numFmtId="0" fontId="0" fillId="34" borderId="10" xfId="0" applyFill="1" applyBorder="1"/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34" borderId="10" xfId="0" applyFill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topLeftCell="C14" zoomScale="220" workbookViewId="0">
      <selection activeCell="K21" sqref="K21:L26"/>
    </sheetView>
  </sheetViews>
  <sheetFormatPr baseColWidth="10" defaultRowHeight="16" x14ac:dyDescent="0.2"/>
  <cols>
    <col min="7" max="7" width="15.83203125" customWidth="1"/>
    <col min="11" max="11" width="15.83203125" customWidth="1"/>
  </cols>
  <sheetData>
    <row r="1" spans="1:18" x14ac:dyDescent="0.2">
      <c r="C1" t="s">
        <v>0</v>
      </c>
      <c r="F1" t="s">
        <v>1</v>
      </c>
      <c r="I1" s="8" t="s">
        <v>2</v>
      </c>
      <c r="J1" s="8"/>
      <c r="K1" s="8"/>
      <c r="L1" s="8" t="s">
        <v>3</v>
      </c>
      <c r="M1" s="8"/>
      <c r="N1" s="8"/>
      <c r="O1" s="8"/>
      <c r="P1" t="s">
        <v>4</v>
      </c>
    </row>
    <row r="2" spans="1:18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7</v>
      </c>
      <c r="G2" t="s">
        <v>8</v>
      </c>
      <c r="H2" t="s">
        <v>9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7</v>
      </c>
      <c r="Q2" t="s">
        <v>8</v>
      </c>
      <c r="R2" t="s">
        <v>9</v>
      </c>
    </row>
    <row r="3" spans="1:18" x14ac:dyDescent="0.2">
      <c r="A3">
        <v>1</v>
      </c>
      <c r="B3">
        <v>1</v>
      </c>
      <c r="C3">
        <v>40539</v>
      </c>
      <c r="D3">
        <v>20854</v>
      </c>
      <c r="E3">
        <v>9502</v>
      </c>
      <c r="F3">
        <v>40281</v>
      </c>
      <c r="G3">
        <v>20263</v>
      </c>
      <c r="H3">
        <v>8376</v>
      </c>
      <c r="I3">
        <v>2110</v>
      </c>
      <c r="J3">
        <v>1243</v>
      </c>
      <c r="K3">
        <v>814</v>
      </c>
      <c r="L3">
        <v>312695</v>
      </c>
      <c r="M3">
        <v>0</v>
      </c>
      <c r="N3">
        <v>137840</v>
      </c>
      <c r="O3">
        <v>0</v>
      </c>
      <c r="P3">
        <v>0</v>
      </c>
      <c r="Q3">
        <v>0</v>
      </c>
      <c r="R3">
        <v>0</v>
      </c>
    </row>
    <row r="4" spans="1:18" x14ac:dyDescent="0.2">
      <c r="A4">
        <v>1</v>
      </c>
      <c r="B4">
        <v>2</v>
      </c>
      <c r="C4">
        <v>40997</v>
      </c>
      <c r="D4">
        <v>21562</v>
      </c>
      <c r="E4">
        <v>8975</v>
      </c>
      <c r="F4">
        <v>40997</v>
      </c>
      <c r="G4">
        <v>21562</v>
      </c>
      <c r="H4">
        <v>11667.5</v>
      </c>
      <c r="I4">
        <v>2110</v>
      </c>
      <c r="J4">
        <v>1243</v>
      </c>
      <c r="K4">
        <v>814</v>
      </c>
      <c r="L4">
        <v>341803</v>
      </c>
      <c r="M4">
        <v>0</v>
      </c>
      <c r="N4">
        <v>148453</v>
      </c>
      <c r="O4">
        <v>0</v>
      </c>
      <c r="P4">
        <v>0</v>
      </c>
      <c r="Q4">
        <v>0</v>
      </c>
      <c r="R4">
        <v>0</v>
      </c>
    </row>
    <row r="5" spans="1:18" x14ac:dyDescent="0.2">
      <c r="A5">
        <v>1</v>
      </c>
      <c r="B5">
        <v>3</v>
      </c>
      <c r="C5">
        <v>39855</v>
      </c>
      <c r="D5">
        <v>21925</v>
      </c>
      <c r="E5">
        <v>9347</v>
      </c>
      <c r="F5">
        <v>39855</v>
      </c>
      <c r="G5">
        <v>21925</v>
      </c>
      <c r="H5">
        <v>9347</v>
      </c>
      <c r="I5">
        <v>2110</v>
      </c>
      <c r="J5">
        <v>1243</v>
      </c>
      <c r="K5">
        <v>814</v>
      </c>
      <c r="L5">
        <v>325127</v>
      </c>
      <c r="M5">
        <v>0</v>
      </c>
      <c r="N5">
        <v>142254</v>
      </c>
      <c r="O5">
        <v>0</v>
      </c>
      <c r="P5">
        <v>0</v>
      </c>
      <c r="Q5">
        <v>0</v>
      </c>
      <c r="R5">
        <v>0</v>
      </c>
    </row>
    <row r="6" spans="1:18" x14ac:dyDescent="0.2">
      <c r="A6">
        <v>1</v>
      </c>
      <c r="B6">
        <v>4</v>
      </c>
      <c r="C6">
        <v>38574</v>
      </c>
      <c r="D6">
        <v>22315</v>
      </c>
      <c r="E6">
        <v>9958</v>
      </c>
      <c r="F6">
        <v>38574</v>
      </c>
      <c r="G6">
        <v>22315</v>
      </c>
      <c r="H6">
        <v>9958</v>
      </c>
      <c r="I6">
        <v>2110</v>
      </c>
      <c r="J6">
        <v>1243</v>
      </c>
      <c r="K6">
        <v>814</v>
      </c>
      <c r="L6">
        <v>325619</v>
      </c>
      <c r="M6">
        <v>0</v>
      </c>
      <c r="N6">
        <v>141694</v>
      </c>
      <c r="O6">
        <v>0</v>
      </c>
      <c r="P6">
        <v>0</v>
      </c>
      <c r="Q6">
        <v>0</v>
      </c>
      <c r="R6">
        <v>0</v>
      </c>
    </row>
    <row r="7" spans="1:18" x14ac:dyDescent="0.2">
      <c r="I7" s="1">
        <f>AVERAGE(I3:I6)</f>
        <v>2110</v>
      </c>
      <c r="J7" s="1">
        <f t="shared" ref="J7:K7" si="0">AVERAGE(J3:J6)</f>
        <v>1243</v>
      </c>
      <c r="K7" s="1">
        <f t="shared" si="0"/>
        <v>814</v>
      </c>
      <c r="L7" s="1">
        <f>AVERAGE(L3:L6) / 432000 / 1.028527778 * 100</f>
        <v>73.439877190855711</v>
      </c>
      <c r="M7" s="1">
        <f>AVERAGE(M3:M6) /  86400 / 1.028527778 * 100</f>
        <v>0</v>
      </c>
      <c r="N7" s="1">
        <f>AVERAGE(N3:N6) / 432000 * 100</f>
        <v>33.00005787037037</v>
      </c>
      <c r="O7" s="1">
        <f>AVERAGE(O3:O6)/ 86400 * 100</f>
        <v>0</v>
      </c>
    </row>
    <row r="8" spans="1:18" x14ac:dyDescent="0.2">
      <c r="A8">
        <v>2</v>
      </c>
      <c r="B8">
        <v>1</v>
      </c>
      <c r="C8">
        <v>55948</v>
      </c>
      <c r="D8">
        <v>38245</v>
      </c>
      <c r="E8">
        <v>16888</v>
      </c>
      <c r="F8">
        <v>55855</v>
      </c>
      <c r="G8">
        <v>38233</v>
      </c>
      <c r="H8">
        <v>19767.3</v>
      </c>
      <c r="I8">
        <v>1650</v>
      </c>
      <c r="J8">
        <v>1488</v>
      </c>
      <c r="K8">
        <v>5789.3000000000102</v>
      </c>
      <c r="L8">
        <v>444324</v>
      </c>
      <c r="M8">
        <v>88864.799999999901</v>
      </c>
      <c r="N8">
        <v>227710.6</v>
      </c>
      <c r="O8">
        <v>0</v>
      </c>
      <c r="P8">
        <v>0</v>
      </c>
      <c r="Q8">
        <v>0</v>
      </c>
      <c r="R8">
        <v>0</v>
      </c>
    </row>
    <row r="9" spans="1:18" x14ac:dyDescent="0.2">
      <c r="A9">
        <v>2</v>
      </c>
      <c r="B9">
        <v>2</v>
      </c>
      <c r="C9">
        <v>55804</v>
      </c>
      <c r="D9">
        <v>39364</v>
      </c>
      <c r="E9">
        <v>16617</v>
      </c>
      <c r="F9">
        <v>55804</v>
      </c>
      <c r="G9">
        <v>39364</v>
      </c>
      <c r="H9">
        <v>18858.799999999901</v>
      </c>
      <c r="I9">
        <v>1650</v>
      </c>
      <c r="J9">
        <v>1488</v>
      </c>
      <c r="K9">
        <v>3046</v>
      </c>
      <c r="L9">
        <v>444323.99999999901</v>
      </c>
      <c r="M9">
        <v>88864.799999999901</v>
      </c>
      <c r="N9">
        <v>228053.59999999899</v>
      </c>
      <c r="O9">
        <v>0</v>
      </c>
      <c r="P9">
        <v>0</v>
      </c>
      <c r="Q9">
        <v>0</v>
      </c>
      <c r="R9">
        <v>0</v>
      </c>
    </row>
    <row r="10" spans="1:18" x14ac:dyDescent="0.2">
      <c r="A10">
        <v>2</v>
      </c>
      <c r="B10">
        <v>3</v>
      </c>
      <c r="C10">
        <v>55292</v>
      </c>
      <c r="D10">
        <v>39409</v>
      </c>
      <c r="E10">
        <v>14462</v>
      </c>
      <c r="F10">
        <v>55292</v>
      </c>
      <c r="G10">
        <v>39409</v>
      </c>
      <c r="H10">
        <v>14462</v>
      </c>
      <c r="I10">
        <v>1650</v>
      </c>
      <c r="J10">
        <v>1488</v>
      </c>
      <c r="K10">
        <v>3046</v>
      </c>
      <c r="L10">
        <v>444323.99999999901</v>
      </c>
      <c r="M10">
        <v>60661</v>
      </c>
      <c r="N10">
        <v>218326</v>
      </c>
      <c r="O10">
        <v>0</v>
      </c>
      <c r="P10">
        <v>0</v>
      </c>
      <c r="Q10">
        <v>0</v>
      </c>
      <c r="R10">
        <v>0</v>
      </c>
    </row>
    <row r="11" spans="1:18" x14ac:dyDescent="0.2">
      <c r="A11">
        <v>2</v>
      </c>
      <c r="B11">
        <v>4</v>
      </c>
      <c r="C11">
        <v>53866</v>
      </c>
      <c r="D11">
        <v>39380</v>
      </c>
      <c r="E11">
        <v>13666</v>
      </c>
      <c r="F11">
        <v>53866</v>
      </c>
      <c r="G11">
        <v>39380</v>
      </c>
      <c r="H11">
        <v>13666</v>
      </c>
      <c r="I11">
        <v>1650</v>
      </c>
      <c r="J11">
        <v>1488</v>
      </c>
      <c r="K11">
        <v>3046</v>
      </c>
      <c r="L11">
        <v>444323.99999999901</v>
      </c>
      <c r="M11">
        <v>50036</v>
      </c>
      <c r="N11">
        <v>213824</v>
      </c>
      <c r="O11">
        <v>0</v>
      </c>
      <c r="P11">
        <v>0</v>
      </c>
      <c r="Q11">
        <v>0</v>
      </c>
      <c r="R11">
        <v>0</v>
      </c>
    </row>
    <row r="12" spans="1:18" x14ac:dyDescent="0.2">
      <c r="I12" s="1">
        <f>AVERAGE(I8:I11)</f>
        <v>1650</v>
      </c>
      <c r="J12" s="1">
        <f t="shared" ref="J12:O12" si="1">AVERAGE(J8:J11)</f>
        <v>1488</v>
      </c>
      <c r="K12" s="1">
        <f t="shared" si="1"/>
        <v>3731.8250000000025</v>
      </c>
      <c r="L12" s="1">
        <f>AVERAGE(L8:L11)/ 432000 / 1.028527778 * 100</f>
        <v>99.999999978393987</v>
      </c>
      <c r="M12" s="1">
        <f>AVERAGE(M8:M11)/ 86400 / 1.028527778 * 100</f>
        <v>81.14197070653475</v>
      </c>
      <c r="N12" s="1">
        <f>AVERAGE(N8:N11)/ 432000 * 100</f>
        <v>51.383923611111058</v>
      </c>
      <c r="O12" s="1">
        <f t="shared" si="1"/>
        <v>0</v>
      </c>
    </row>
    <row r="13" spans="1:18" x14ac:dyDescent="0.2">
      <c r="A13">
        <v>3</v>
      </c>
      <c r="B13">
        <v>1</v>
      </c>
      <c r="C13">
        <v>49559</v>
      </c>
      <c r="D13">
        <v>27461</v>
      </c>
      <c r="E13">
        <v>6738</v>
      </c>
      <c r="F13">
        <v>49424</v>
      </c>
      <c r="G13">
        <v>27396</v>
      </c>
      <c r="H13">
        <v>8673.4</v>
      </c>
      <c r="I13">
        <v>4172</v>
      </c>
      <c r="J13">
        <v>1734</v>
      </c>
      <c r="K13">
        <v>3014</v>
      </c>
      <c r="L13">
        <v>386716.4</v>
      </c>
      <c r="M13">
        <v>0</v>
      </c>
      <c r="N13">
        <v>170986.8</v>
      </c>
      <c r="O13">
        <v>0</v>
      </c>
      <c r="P13">
        <v>0</v>
      </c>
      <c r="Q13">
        <v>0</v>
      </c>
      <c r="R13">
        <v>0</v>
      </c>
    </row>
    <row r="14" spans="1:18" x14ac:dyDescent="0.2">
      <c r="A14">
        <v>3</v>
      </c>
      <c r="B14">
        <v>2</v>
      </c>
      <c r="C14">
        <v>50155</v>
      </c>
      <c r="D14">
        <v>27718</v>
      </c>
      <c r="E14">
        <v>10495</v>
      </c>
      <c r="F14">
        <v>50155</v>
      </c>
      <c r="G14">
        <v>27718</v>
      </c>
      <c r="H14">
        <v>10495</v>
      </c>
      <c r="I14">
        <v>4172</v>
      </c>
      <c r="J14">
        <v>1734</v>
      </c>
      <c r="K14">
        <v>3014</v>
      </c>
      <c r="L14">
        <v>402180</v>
      </c>
      <c r="M14">
        <v>0</v>
      </c>
      <c r="N14">
        <v>176736</v>
      </c>
      <c r="O14">
        <v>0</v>
      </c>
      <c r="P14">
        <v>0</v>
      </c>
      <c r="Q14">
        <v>0</v>
      </c>
      <c r="R14">
        <v>0</v>
      </c>
    </row>
    <row r="15" spans="1:18" x14ac:dyDescent="0.2">
      <c r="A15">
        <v>3</v>
      </c>
      <c r="B15">
        <v>3</v>
      </c>
      <c r="C15">
        <v>48959</v>
      </c>
      <c r="D15">
        <v>26460</v>
      </c>
      <c r="E15">
        <v>11565</v>
      </c>
      <c r="F15">
        <v>48959</v>
      </c>
      <c r="G15">
        <v>26460</v>
      </c>
      <c r="H15">
        <v>11565</v>
      </c>
      <c r="I15">
        <v>4172</v>
      </c>
      <c r="J15">
        <v>1734</v>
      </c>
      <c r="K15">
        <v>3014</v>
      </c>
      <c r="L15">
        <v>397526</v>
      </c>
      <c r="M15">
        <v>0</v>
      </c>
      <c r="N15">
        <v>173968</v>
      </c>
      <c r="O15">
        <v>0</v>
      </c>
      <c r="P15">
        <v>0</v>
      </c>
      <c r="Q15">
        <v>0</v>
      </c>
      <c r="R15">
        <v>0</v>
      </c>
    </row>
    <row r="16" spans="1:18" x14ac:dyDescent="0.2">
      <c r="A16">
        <v>3</v>
      </c>
      <c r="B16">
        <v>4</v>
      </c>
      <c r="C16">
        <v>46259</v>
      </c>
      <c r="D16">
        <v>27059</v>
      </c>
      <c r="E16">
        <v>13377</v>
      </c>
      <c r="F16">
        <v>46259</v>
      </c>
      <c r="G16">
        <v>27059</v>
      </c>
      <c r="H16">
        <v>13377</v>
      </c>
      <c r="I16">
        <v>4172</v>
      </c>
      <c r="J16">
        <v>1734</v>
      </c>
      <c r="K16">
        <v>3014</v>
      </c>
      <c r="L16">
        <v>400593</v>
      </c>
      <c r="M16">
        <v>0</v>
      </c>
      <c r="N16">
        <v>173390</v>
      </c>
      <c r="O16">
        <v>0</v>
      </c>
      <c r="P16">
        <v>0</v>
      </c>
      <c r="Q16">
        <v>0</v>
      </c>
      <c r="R16">
        <v>0</v>
      </c>
    </row>
    <row r="17" spans="2:16" x14ac:dyDescent="0.2">
      <c r="I17" s="1">
        <f>AVERAGE(I13:I16)</f>
        <v>4172</v>
      </c>
      <c r="J17" s="1">
        <f t="shared" ref="J17:O17" si="2">AVERAGE(J13:J16)</f>
        <v>1734</v>
      </c>
      <c r="K17" s="1">
        <f t="shared" si="2"/>
        <v>3014</v>
      </c>
      <c r="L17" s="1">
        <f>AVERAGE(L13:L16)/ 432000 / 1.028527778 * 100</f>
        <v>89.293814854538127</v>
      </c>
      <c r="M17" s="1">
        <f t="shared" si="2"/>
        <v>0</v>
      </c>
      <c r="N17" s="1">
        <f>AVERAGE(N13:N16)/ 432000 * 100</f>
        <v>40.224583333333335</v>
      </c>
      <c r="O17" s="1">
        <f t="shared" si="2"/>
        <v>0</v>
      </c>
    </row>
    <row r="20" spans="2:16" x14ac:dyDescent="0.2">
      <c r="D20" s="2" t="s">
        <v>14</v>
      </c>
      <c r="E20" s="2" t="s">
        <v>15</v>
      </c>
      <c r="F20" s="2" t="s">
        <v>16</v>
      </c>
      <c r="G20" s="2" t="s">
        <v>17</v>
      </c>
      <c r="I20" s="2" t="s">
        <v>14</v>
      </c>
      <c r="J20" s="2" t="s">
        <v>18</v>
      </c>
      <c r="K20" s="2" t="s">
        <v>19</v>
      </c>
      <c r="L20" s="2" t="s">
        <v>20</v>
      </c>
      <c r="N20" s="2" t="s">
        <v>14</v>
      </c>
      <c r="O20" s="2" t="s">
        <v>23</v>
      </c>
      <c r="P20" s="2" t="s">
        <v>24</v>
      </c>
    </row>
    <row r="21" spans="2:16" x14ac:dyDescent="0.2">
      <c r="D21" s="9">
        <v>1</v>
      </c>
      <c r="E21" s="3">
        <v>1</v>
      </c>
      <c r="F21" s="4">
        <v>2110</v>
      </c>
      <c r="G21" s="3">
        <v>100</v>
      </c>
      <c r="I21" s="6">
        <v>1</v>
      </c>
      <c r="J21" s="3" t="s">
        <v>21</v>
      </c>
      <c r="K21" s="10">
        <v>73.439877190855711</v>
      </c>
      <c r="L21" s="3">
        <v>0</v>
      </c>
      <c r="N21" s="6">
        <v>1</v>
      </c>
      <c r="O21" s="5">
        <v>1</v>
      </c>
      <c r="P21" s="5">
        <v>0</v>
      </c>
    </row>
    <row r="22" spans="2:16" x14ac:dyDescent="0.2">
      <c r="D22" s="9"/>
      <c r="E22" s="3">
        <v>2</v>
      </c>
      <c r="F22" s="4">
        <v>1243</v>
      </c>
      <c r="G22" s="3">
        <v>100</v>
      </c>
      <c r="I22" s="7"/>
      <c r="J22" s="3" t="s">
        <v>22</v>
      </c>
      <c r="K22" s="10">
        <v>33.00005787037037</v>
      </c>
      <c r="L22" s="3">
        <v>0</v>
      </c>
      <c r="N22" s="7"/>
      <c r="O22" s="5">
        <v>2</v>
      </c>
      <c r="P22" s="5">
        <v>1</v>
      </c>
    </row>
    <row r="23" spans="2:16" x14ac:dyDescent="0.2">
      <c r="D23" s="9"/>
      <c r="E23" s="3">
        <v>3</v>
      </c>
      <c r="F23" s="4">
        <v>814</v>
      </c>
      <c r="G23" s="3">
        <v>100</v>
      </c>
      <c r="I23" s="6">
        <v>2</v>
      </c>
      <c r="J23" s="3" t="s">
        <v>21</v>
      </c>
      <c r="K23" s="10">
        <v>100</v>
      </c>
      <c r="L23" s="3">
        <v>81.14197070653475</v>
      </c>
      <c r="N23" s="6">
        <v>2</v>
      </c>
      <c r="O23" s="5">
        <v>1</v>
      </c>
      <c r="P23" s="5">
        <v>0</v>
      </c>
    </row>
    <row r="24" spans="2:16" x14ac:dyDescent="0.2">
      <c r="D24" s="9">
        <v>2</v>
      </c>
      <c r="E24" s="3">
        <v>1</v>
      </c>
      <c r="F24" s="4">
        <v>1650</v>
      </c>
      <c r="G24" s="3">
        <v>100</v>
      </c>
      <c r="I24" s="7"/>
      <c r="J24" s="3" t="s">
        <v>22</v>
      </c>
      <c r="K24" s="10">
        <v>51.383923611111058</v>
      </c>
      <c r="L24" s="3">
        <v>0</v>
      </c>
      <c r="N24" s="7"/>
      <c r="O24" s="5">
        <v>2</v>
      </c>
      <c r="P24" s="5">
        <v>1</v>
      </c>
    </row>
    <row r="25" spans="2:16" x14ac:dyDescent="0.2">
      <c r="D25" s="9"/>
      <c r="E25" s="3">
        <v>2</v>
      </c>
      <c r="F25" s="4">
        <v>1488</v>
      </c>
      <c r="G25" s="3">
        <v>100</v>
      </c>
      <c r="I25" s="6">
        <v>3</v>
      </c>
      <c r="J25" s="3" t="s">
        <v>21</v>
      </c>
      <c r="K25" s="10">
        <v>89.293814854538127</v>
      </c>
      <c r="L25" s="3">
        <v>0</v>
      </c>
      <c r="N25" s="6">
        <v>3</v>
      </c>
      <c r="O25" s="5">
        <v>1</v>
      </c>
      <c r="P25" s="5">
        <v>1</v>
      </c>
    </row>
    <row r="26" spans="2:16" x14ac:dyDescent="0.2">
      <c r="D26" s="9"/>
      <c r="E26" s="3">
        <v>3</v>
      </c>
      <c r="F26" s="4">
        <v>3731.8250000000025</v>
      </c>
      <c r="G26" s="3">
        <v>100</v>
      </c>
      <c r="I26" s="7"/>
      <c r="J26" s="3" t="s">
        <v>22</v>
      </c>
      <c r="K26" s="10">
        <v>40.224583333333335</v>
      </c>
      <c r="L26" s="3">
        <v>0</v>
      </c>
      <c r="N26" s="7"/>
      <c r="O26" s="5">
        <v>2</v>
      </c>
      <c r="P26" s="5">
        <v>0</v>
      </c>
    </row>
    <row r="27" spans="2:16" x14ac:dyDescent="0.2">
      <c r="B27">
        <v>1.0285277777777699</v>
      </c>
      <c r="D27" s="9">
        <v>3</v>
      </c>
      <c r="E27" s="3">
        <v>1</v>
      </c>
      <c r="F27" s="4">
        <v>4172</v>
      </c>
      <c r="G27" s="3">
        <v>100</v>
      </c>
    </row>
    <row r="28" spans="2:16" x14ac:dyDescent="0.2">
      <c r="B28">
        <v>1</v>
      </c>
      <c r="D28" s="9"/>
      <c r="E28" s="3">
        <v>2</v>
      </c>
      <c r="F28" s="4">
        <v>1734</v>
      </c>
      <c r="G28" s="3">
        <v>100</v>
      </c>
    </row>
    <row r="29" spans="2:16" x14ac:dyDescent="0.2">
      <c r="D29" s="9"/>
      <c r="E29" s="3">
        <v>3</v>
      </c>
      <c r="F29" s="4">
        <v>3014</v>
      </c>
      <c r="G29" s="3">
        <v>100</v>
      </c>
    </row>
  </sheetData>
  <mergeCells count="11">
    <mergeCell ref="D27:D29"/>
    <mergeCell ref="I21:I22"/>
    <mergeCell ref="I23:I24"/>
    <mergeCell ref="I25:I26"/>
    <mergeCell ref="N21:N22"/>
    <mergeCell ref="N23:N24"/>
    <mergeCell ref="N25:N26"/>
    <mergeCell ref="I1:K1"/>
    <mergeCell ref="L1:O1"/>
    <mergeCell ref="D21:D23"/>
    <mergeCell ref="D24:D2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strategy-1-2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2020-03-14T15:21:57Z</dcterms:created>
  <dcterms:modified xsi:type="dcterms:W3CDTF">2020-03-14T18:11:52Z</dcterms:modified>
</cp:coreProperties>
</file>