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codeName="ThisWorkbook" defaultThemeVersion="166925"/>
  <mc:AlternateContent xmlns:mc="http://schemas.openxmlformats.org/markup-compatibility/2006">
    <mc:Choice Requires="x15">
      <x15ac:absPath xmlns:x15ac="http://schemas.microsoft.com/office/spreadsheetml/2010/11/ac" url="/Users/hummelmao/Documents/组织部/script/growth_chart/"/>
    </mc:Choice>
  </mc:AlternateContent>
  <xr:revisionPtr revIDLastSave="0" documentId="13_ncr:1_{B0BE3761-FF43-9347-81E5-AD35AADF33BA}" xr6:coauthVersionLast="46" xr6:coauthVersionMax="46" xr10:uidLastSave="{00000000-0000-0000-0000-000000000000}"/>
  <bookViews>
    <workbookView xWindow="11200" yWindow="1880" windowWidth="28800" windowHeight="18000" xr2:uid="{00000000-000D-0000-FFFF-FFFF00000000}"/>
  </bookViews>
  <sheets>
    <sheet name="基层办" sheetId="1" r:id="rId1"/>
    <sheet name="队建办" sheetId="2" r:id="rId2"/>
    <sheet name="团校办" sheetId="3" r:id="rId3"/>
  </sheets>
  <calcPr calcId="191029"/>
</workbook>
</file>

<file path=xl/calcChain.xml><?xml version="1.0" encoding="utf-8"?>
<calcChain xmlns="http://schemas.openxmlformats.org/spreadsheetml/2006/main">
  <c r="C18" i="1" l="1"/>
  <c r="C28" i="1"/>
  <c r="C37" i="1"/>
  <c r="C43" i="1"/>
  <c r="J43" i="3"/>
  <c r="I43" i="3"/>
  <c r="H43" i="3"/>
  <c r="C43" i="3"/>
  <c r="J34" i="3"/>
  <c r="I34" i="3"/>
  <c r="H34" i="3"/>
  <c r="C34" i="3"/>
  <c r="J22" i="3"/>
  <c r="I22" i="3"/>
  <c r="H22" i="3"/>
  <c r="C22" i="3"/>
  <c r="C10" i="3"/>
  <c r="J10" i="3"/>
  <c r="I10" i="3"/>
  <c r="H10" i="3"/>
  <c r="J35" i="2"/>
  <c r="I35" i="2"/>
  <c r="H35" i="2"/>
  <c r="C35" i="2"/>
  <c r="C22" i="2"/>
  <c r="J22" i="2"/>
  <c r="I22" i="2"/>
  <c r="H22" i="2"/>
  <c r="I18" i="1"/>
  <c r="J18" i="1"/>
  <c r="J37" i="1"/>
  <c r="I37" i="1"/>
  <c r="J43" i="1"/>
  <c r="I43" i="1"/>
  <c r="H43" i="1"/>
  <c r="H37" i="1"/>
  <c r="J28" i="1"/>
  <c r="I28" i="1"/>
  <c r="H28" i="1"/>
  <c r="J9" i="2"/>
  <c r="I9" i="2"/>
  <c r="H9" i="2"/>
  <c r="C9" i="2"/>
  <c r="H18" i="1"/>
  <c r="J9" i="1"/>
  <c r="I9" i="1"/>
  <c r="H9" i="1"/>
  <c r="C9" i="1"/>
</calcChain>
</file>

<file path=xl/sharedStrings.xml><?xml version="1.0" encoding="utf-8"?>
<sst xmlns="http://schemas.openxmlformats.org/spreadsheetml/2006/main" count="353" uniqueCount="177">
  <si>
    <t>组别</t>
  </si>
  <si>
    <t>姓名</t>
  </si>
  <si>
    <t>青年大学习</t>
  </si>
  <si>
    <t>本周参与的部门工作</t>
  </si>
  <si>
    <t>本周是否参与培训</t>
  </si>
  <si>
    <t>本周工作收获与反思</t>
  </si>
  <si>
    <t>工作参与度</t>
  </si>
  <si>
    <t>工作效率</t>
  </si>
  <si>
    <t>工作态度</t>
  </si>
  <si>
    <t>综合事务组</t>
  </si>
  <si>
    <t>张正泉</t>
  </si>
  <si>
    <t>是</t>
  </si>
  <si>
    <t>无</t>
  </si>
  <si>
    <t>张志豪</t>
  </si>
  <si>
    <t>朱薇</t>
  </si>
  <si>
    <t>段智允</t>
  </si>
  <si>
    <t>青年体悟城市推文撰写</t>
  </si>
  <si>
    <t>(空)</t>
  </si>
  <si>
    <t>暂无</t>
  </si>
  <si>
    <t>张施杰</t>
  </si>
  <si>
    <t>安则成</t>
  </si>
  <si>
    <t>本周参与了组织部的推送排版工作，是来到这里之后第一个完成的任务。第一次上手过程稍显曲折，但还是克服焦躁和困难顺利完成了，boss们也给了我很多指导和帮助，我相信在组织部的工作一定会让我收获更多。</t>
  </si>
  <si>
    <t>5</t>
  </si>
  <si>
    <t>徐伊阳</t>
  </si>
  <si>
    <t>许芦琰</t>
  </si>
  <si>
    <t>记错了去值班的时间。。还要更细心一些呀</t>
  </si>
  <si>
    <t>叶姚丞</t>
  </si>
  <si>
    <t>黎雨婷</t>
  </si>
  <si>
    <t>袁崇瑜</t>
  </si>
  <si>
    <t>李姜</t>
  </si>
  <si>
    <t>金子云</t>
  </si>
  <si>
    <t>杨敏</t>
  </si>
  <si>
    <t>第5组和第6组优秀团支部工作创建书各项打分_x000D_
优秀团支部风采展准备工作和组长副组长信息交接等</t>
  </si>
  <si>
    <t>有 _x000D_
副部例会交接工作具体内容和要求</t>
  </si>
  <si>
    <t>各小组联系人评定自己小组的情况 _x000D_
最后总分一起评定高低 _x000D_
容易产生个体差异_x000D_
每个小组联系人可能内心的评定标准稍有差别，定的平均线可能不太一致_x000D_
另外评分标准分的等级有的不太合理 有的处于两个等级之间的情况 没有达到3分 但是又比1分好很多 建议有待改进</t>
  </si>
  <si>
    <t>陈璐</t>
  </si>
  <si>
    <t>创建优秀学生团支部：第七组和第八组的创建手册评分_x000D_
风采展：检查对应组别的小组长主视角PPT</t>
  </si>
  <si>
    <t>本周的工作让我对于培育组的工作有更加深刻的认识以及对于所存在的问题也有一定的了解，在实实在在参与打分时才意识到打分细则做的太细会导致得分率过低以及打分人员工作上的负担，从而可能会影响打分工作的进度和工作积极性。若能所有团支部将文档提交至网站进行分块打分（让打分工作系统化），避免文件在不同层级相互传递会提高分数整合以及打分效率。</t>
  </si>
  <si>
    <t>于杭</t>
  </si>
  <si>
    <t>风采展示问卷和通讯稿；第二次创建打分</t>
  </si>
  <si>
    <t>更深入参与优秀团支部创建过程及组织培育工作流程，涉及通讯稿写作</t>
  </si>
  <si>
    <t>唐澎湃</t>
  </si>
  <si>
    <t>风采展邀请文件修改    解答各团支书关于风采展的疑惑</t>
  </si>
  <si>
    <t>正式文件的字体格式</t>
  </si>
  <si>
    <t>陈书祺</t>
  </si>
  <si>
    <t>优学团创建 评分、联络</t>
  </si>
  <si>
    <t>否</t>
  </si>
  <si>
    <t>对工作不够熟练</t>
  </si>
  <si>
    <t>丁佳烨</t>
  </si>
  <si>
    <t>通过excel技术的增加提高了工作效率</t>
  </si>
  <si>
    <t>王鹤</t>
  </si>
  <si>
    <t>顾赟清</t>
  </si>
  <si>
    <t>优秀学生团支部风采展示监场</t>
  </si>
  <si>
    <t>熟悉风采展示的流程与安排</t>
  </si>
  <si>
    <t>黄蒨</t>
  </si>
  <si>
    <t>陈诗玥</t>
  </si>
  <si>
    <t>胡文博</t>
  </si>
  <si>
    <t>本周没有参加工作，以后还要更加积极主动地参与小组事务</t>
  </si>
  <si>
    <t>凌博</t>
  </si>
  <si>
    <t>在五角场新华书店处领回团章并在太平洋森活中心寻找书店购买团章。</t>
  </si>
  <si>
    <t>在购买团章时对发票运行不清楚，网上发票发给的邮箱填写出了问题，造成了一些麻烦。寻找书店时由于对地点位置的不清晰寻找了很久。收获了办事情需要更有条理性。</t>
  </si>
  <si>
    <t>许晖敏</t>
  </si>
  <si>
    <t>通过青年大学习，对党史更了解了</t>
  </si>
  <si>
    <t>胡海辰</t>
  </si>
  <si>
    <t>青年体悟城市活动文稿写作+初稿写作</t>
  </si>
  <si>
    <t>学到了文稿写作的规范格式等知识</t>
  </si>
  <si>
    <t>卫博</t>
  </si>
  <si>
    <t>基层办例会 会议记录</t>
  </si>
  <si>
    <t>由于新加入团委组织部，对部门的职能和承担的工作还处于摸索阶段，在参与了两次例会讨论之后，我对基层办的工作内容和方法逐渐有了掌握</t>
  </si>
  <si>
    <t>林奕铖</t>
  </si>
  <si>
    <t>陈羲和</t>
  </si>
  <si>
    <t>张亚楠</t>
  </si>
  <si>
    <t>张彬</t>
  </si>
  <si>
    <t>暂未开展工作</t>
  </si>
  <si>
    <t>张天怡</t>
  </si>
  <si>
    <t>胡芳芳</t>
  </si>
  <si>
    <t>潘淇豪</t>
  </si>
  <si>
    <t>林润儿</t>
  </si>
  <si>
    <t>李之端</t>
  </si>
  <si>
    <t>刘怡茹</t>
  </si>
  <si>
    <t>骨干管理组</t>
  </si>
  <si>
    <t>穆延</t>
  </si>
  <si>
    <t>吴优</t>
  </si>
  <si>
    <t>向雯婧</t>
  </si>
  <si>
    <t>袁文璇</t>
  </si>
  <si>
    <t>宣扬新思想，争做新青年</t>
  </si>
  <si>
    <t>王逸</t>
  </si>
  <si>
    <t>无工作</t>
  </si>
  <si>
    <t>武禹嘉</t>
  </si>
  <si>
    <t>周天君</t>
  </si>
  <si>
    <t>程好雨</t>
  </si>
  <si>
    <t>政务见习  承担静安区部分同学的联系工作</t>
  </si>
  <si>
    <t>这是我加入组织部的第一周，在参与了一项小小的工作后，从大家那里学到了不少沟通技巧与处理问题的方法，但是与前辈们相比，我在各方面仍有比较大的欠缺。</t>
  </si>
  <si>
    <t>司银霞</t>
  </si>
  <si>
    <t>刘心怡</t>
  </si>
  <si>
    <t>赵成鹏</t>
  </si>
  <si>
    <t>联系参加实习的研究生</t>
  </si>
  <si>
    <t>评奖评优组</t>
  </si>
  <si>
    <t>徐颖</t>
  </si>
  <si>
    <t>王喜悦</t>
  </si>
  <si>
    <t>邬竞舸</t>
  </si>
  <si>
    <t>张岱</t>
  </si>
  <si>
    <t>乔安祺</t>
  </si>
  <si>
    <t>推送制作 评分表收集</t>
  </si>
  <si>
    <t>掌握回函标准格式_x000D_
温习推送制作技巧</t>
  </si>
  <si>
    <t>陈婵旸</t>
  </si>
  <si>
    <t>李远远</t>
  </si>
  <si>
    <t>陶易洁</t>
  </si>
  <si>
    <t>季高韵</t>
  </si>
  <si>
    <t>钱凯婧</t>
  </si>
  <si>
    <t>于浩淼</t>
  </si>
  <si>
    <t>金雨菲</t>
  </si>
  <si>
    <t>顾祎文</t>
  </si>
  <si>
    <t>团校办技能统计汇总</t>
  </si>
  <si>
    <t>exel数据处理更加熟练了</t>
  </si>
  <si>
    <t>林子寒</t>
  </si>
  <si>
    <t>陈妍婕</t>
  </si>
  <si>
    <t>这一周雨菲姐交代了我们之后要做的三个工作，下一周开始将会陆续开展，反思就是自己还可以再积极一些</t>
  </si>
  <si>
    <t>孙徐安</t>
  </si>
  <si>
    <t>副部例会会议记录_x000D_
综务组内部会议</t>
  </si>
  <si>
    <t>自己的工作效率还是要提高，会议记录整理速度要加快，希望以后能够进步</t>
  </si>
  <si>
    <t>毛浩楠</t>
  </si>
  <si>
    <t>石笑萱</t>
  </si>
  <si>
    <t>望道青年组</t>
  </si>
  <si>
    <t>赵欣予</t>
  </si>
  <si>
    <t>朱宜家</t>
  </si>
  <si>
    <t>冯歆瑶</t>
  </si>
  <si>
    <t>507值班过程中熟悉各文件摆放位置</t>
  </si>
  <si>
    <t>陈佳宁</t>
  </si>
  <si>
    <t>在相对清闲的日子里要更加注重自我的提升，多多学习专业知识，努力成为更好的自己。</t>
  </si>
  <si>
    <t>宋建呈</t>
  </si>
  <si>
    <t>507值班</t>
  </si>
  <si>
    <t>部门内建</t>
  </si>
  <si>
    <t>新学期，在新的组，接触新的伙伴与工作，要加油呀@</t>
  </si>
  <si>
    <t>张玥</t>
  </si>
  <si>
    <t>刘钰瑶</t>
  </si>
  <si>
    <t>值班，_x000D_
“学党史，强信念，跟党走”学习教育“青年体悟人民城市”活动启动仪式议  志愿者</t>
  </si>
  <si>
    <t>学习到了组织活动的流程，也结识了一些小伙伴</t>
  </si>
  <si>
    <t>张露引</t>
  </si>
  <si>
    <t>王怀洲</t>
  </si>
  <si>
    <t>王瑞杰</t>
  </si>
  <si>
    <t>社会实践要早进行</t>
  </si>
  <si>
    <t>青年讲师团</t>
  </si>
  <si>
    <t>刘方钰</t>
  </si>
  <si>
    <t>李岩</t>
  </si>
  <si>
    <t>章睿彦</t>
  </si>
  <si>
    <t>赵嘉豪</t>
  </si>
  <si>
    <t>赵文秀</t>
  </si>
  <si>
    <t>望道青马讲师团讲师联络 信息登记 材料收集等</t>
  </si>
  <si>
    <t>做联络等工作时应当更加细心，充分考虑到各方面因素和他人心理</t>
  </si>
  <si>
    <t>胡天天</t>
  </si>
  <si>
    <t>金数据</t>
  </si>
  <si>
    <t>张苗苗</t>
  </si>
  <si>
    <t>周泰霖</t>
  </si>
  <si>
    <t>团课+团课小组的沟通</t>
  </si>
  <si>
    <t>做事情还是要更细致一点</t>
  </si>
  <si>
    <t>沈文萱</t>
  </si>
  <si>
    <t>部门值班！</t>
  </si>
  <si>
    <t>准备接下来的工作！</t>
  </si>
  <si>
    <t>郑一</t>
  </si>
  <si>
    <t>本周没有，就只好填上周辽_x000D_
要自行查找问题，学会修订改进的方法</t>
  </si>
  <si>
    <t>基层团校组</t>
  </si>
  <si>
    <t>陈小涵</t>
  </si>
  <si>
    <t>胡鲲鹏</t>
  </si>
  <si>
    <t>这周没有分配工作，下次努力</t>
  </si>
  <si>
    <t>胡译文</t>
  </si>
  <si>
    <t>值班</t>
  </si>
  <si>
    <t>值班准时，走前办公室打扫得干净整洁</t>
  </si>
  <si>
    <t>林静涵</t>
  </si>
  <si>
    <t>张捷</t>
  </si>
  <si>
    <t>武朔</t>
  </si>
  <si>
    <t>基层团校值班</t>
  </si>
  <si>
    <t>状态良好</t>
  </si>
  <si>
    <t>桑丹卓嘎</t>
  </si>
  <si>
    <t>昨天开展了部门内的会议，常务副详细地介绍了本学期基层团校的工作内容以及分配了相应的工作内容到每个人。因此我也比较清晰得了解了本学期的工作内容，并将在接下来的工作中努力。</t>
  </si>
  <si>
    <t>填写率</t>
    <phoneticPr fontId="2" type="noConversion"/>
  </si>
  <si>
    <t>平均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</si>
</sst>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scheme val="minor"/>
    </font>
    <font>
      <sz val="12"/>
      <color theme="1"/>
      <name val="等线"/>
      <family val="2"/>
      <scheme val="minor"/>
    </font>
    <font>
      <sz val="9"/>
      <name val="等线"/>
      <family val="3"/>
      <charset val="13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alignment vertical="center"/>
    </xf>
  </cellStyleXfs>
  <cellXfs count="10">
    <xf numFmtId="0" fontId="0" fillId="0" borderId="0" xfId="0" applyNumberFormat="1"/>
    <xf numFmtId="0" fontId="0" fillId="0" borderId="0" xfId="0" applyNumberFormat="1" applyAlignment="1">
      <alignment horizontal="center" vertical="center"/>
    </xf>
    <xf numFmtId="9" fontId="0" fillId="0" borderId="0" xfId="1" applyFont="1" applyAlignment="1"/>
    <xf numFmtId="0" fontId="0" fillId="0" borderId="0" xfId="0" applyNumberFormat="1" applyBorder="1"/>
    <xf numFmtId="9" fontId="0" fillId="0" borderId="0" xfId="1" applyFont="1" applyBorder="1" applyAlignment="1"/>
    <xf numFmtId="0" fontId="0" fillId="0" borderId="1" xfId="0" applyNumberFormat="1" applyBorder="1"/>
    <xf numFmtId="9" fontId="0" fillId="0" borderId="1" xfId="1" applyFont="1" applyBorder="1" applyAlignment="1"/>
    <xf numFmtId="0" fontId="0" fillId="0" borderId="1" xfId="0" applyNumberFormat="1" applyBorder="1" applyAlignment="1">
      <alignment horizontal="center" vertical="center"/>
    </xf>
    <xf numFmtId="2" fontId="0" fillId="0" borderId="1" xfId="0" applyNumberFormat="1" applyBorder="1"/>
    <xf numFmtId="0" fontId="0" fillId="0" borderId="1" xfId="0" applyNumberFormat="1" applyBorder="1" applyAlignment="1">
      <alignment horizontal="center" vertical="center"/>
    </xf>
  </cellXfs>
  <cellStyles count="2">
    <cellStyle name="百分比" xfId="1" builtinId="5"/>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3"/>
  <sheetViews>
    <sheetView tabSelected="1" workbookViewId="0">
      <selection activeCell="D10" sqref="D10"/>
    </sheetView>
  </sheetViews>
  <sheetFormatPr baseColWidth="10" defaultRowHeight="16"/>
  <cols>
    <col min="7" max="7" width="28.83203125" customWidth="1"/>
    <col min="8" max="9" width="12.5" bestFit="1" customWidth="1"/>
  </cols>
  <sheetData>
    <row r="2" spans="2:11">
      <c r="B2" t="s">
        <v>0</v>
      </c>
      <c r="C2" t="s">
        <v>1</v>
      </c>
      <c r="D2" t="s">
        <v>2</v>
      </c>
      <c r="E2" t="s">
        <v>3</v>
      </c>
      <c r="F2" t="s">
        <v>4</v>
      </c>
      <c r="G2" t="s">
        <v>5</v>
      </c>
      <c r="H2" t="s">
        <v>6</v>
      </c>
      <c r="I2" t="s">
        <v>7</v>
      </c>
      <c r="J2" t="s">
        <v>8</v>
      </c>
    </row>
    <row r="3" spans="2:11">
      <c r="B3" s="9"/>
      <c r="C3" s="5" t="s">
        <v>10</v>
      </c>
      <c r="D3" s="5" t="s">
        <v>11</v>
      </c>
      <c r="E3" s="5" t="s">
        <v>12</v>
      </c>
      <c r="F3" s="5" t="s">
        <v>12</v>
      </c>
      <c r="G3" s="5" t="s">
        <v>12</v>
      </c>
      <c r="H3" s="7">
        <v>1</v>
      </c>
      <c r="I3" s="5">
        <v>1</v>
      </c>
      <c r="J3" s="5">
        <v>1</v>
      </c>
    </row>
    <row r="4" spans="2:11">
      <c r="B4" s="9"/>
      <c r="C4" s="5" t="s">
        <v>13</v>
      </c>
      <c r="D4" s="5" t="s">
        <v>11</v>
      </c>
      <c r="E4" s="5" t="s">
        <v>12</v>
      </c>
      <c r="F4" s="5" t="s">
        <v>12</v>
      </c>
      <c r="G4" s="5" t="s">
        <v>12</v>
      </c>
      <c r="H4" s="7">
        <v>3</v>
      </c>
      <c r="I4" s="5">
        <v>3</v>
      </c>
      <c r="J4" s="5">
        <v>3</v>
      </c>
    </row>
    <row r="5" spans="2:11">
      <c r="B5" s="9"/>
      <c r="C5" s="5" t="s">
        <v>14</v>
      </c>
      <c r="D5" s="5" t="s">
        <v>11</v>
      </c>
      <c r="E5" s="5" t="s">
        <v>12</v>
      </c>
      <c r="F5" s="5" t="s">
        <v>12</v>
      </c>
      <c r="G5" s="5" t="s">
        <v>12</v>
      </c>
      <c r="H5" s="7">
        <v>1</v>
      </c>
      <c r="I5" s="5">
        <v>3</v>
      </c>
      <c r="J5" s="5">
        <v>4</v>
      </c>
    </row>
    <row r="6" spans="2:11">
      <c r="B6" s="9"/>
      <c r="C6" s="5" t="s">
        <v>15</v>
      </c>
      <c r="D6" s="5" t="s">
        <v>11</v>
      </c>
      <c r="E6" s="5" t="s">
        <v>16</v>
      </c>
      <c r="F6" s="5" t="s">
        <v>17</v>
      </c>
      <c r="G6" s="5" t="s">
        <v>18</v>
      </c>
      <c r="H6" s="7">
        <v>3</v>
      </c>
      <c r="I6" s="5">
        <v>4</v>
      </c>
      <c r="J6" s="5">
        <v>4</v>
      </c>
    </row>
    <row r="7" spans="2:11">
      <c r="B7" s="9"/>
      <c r="C7" s="5" t="s">
        <v>19</v>
      </c>
      <c r="D7" s="5" t="s">
        <v>11</v>
      </c>
      <c r="E7" s="5" t="s">
        <v>12</v>
      </c>
      <c r="F7" s="5" t="s">
        <v>12</v>
      </c>
      <c r="G7" s="5" t="s">
        <v>12</v>
      </c>
      <c r="H7" s="7">
        <v>2</v>
      </c>
      <c r="I7" s="5">
        <v>2</v>
      </c>
      <c r="J7" s="5">
        <v>2</v>
      </c>
    </row>
    <row r="8" spans="2:11">
      <c r="B8" s="9"/>
      <c r="C8" s="5" t="s">
        <v>20</v>
      </c>
      <c r="D8" s="5" t="s">
        <v>11</v>
      </c>
      <c r="E8" s="5" t="s">
        <v>12</v>
      </c>
      <c r="F8" s="5" t="s">
        <v>17</v>
      </c>
      <c r="G8" s="5" t="s">
        <v>21</v>
      </c>
      <c r="H8" s="7">
        <v>4</v>
      </c>
      <c r="I8" s="5">
        <v>4</v>
      </c>
      <c r="J8" s="5">
        <v>5</v>
      </c>
    </row>
    <row r="9" spans="2:11">
      <c r="B9" s="5" t="s">
        <v>175</v>
      </c>
      <c r="C9" s="6">
        <f>6/7</f>
        <v>0.8571428571428571</v>
      </c>
      <c r="D9" s="5"/>
      <c r="E9" s="5"/>
      <c r="F9" s="5"/>
      <c r="G9" s="5"/>
      <c r="H9" s="8">
        <f>AVERAGE(H3:H8)</f>
        <v>2.3333333333333335</v>
      </c>
      <c r="I9" s="8">
        <f>AVERAGE(I3:I8)</f>
        <v>2.8333333333333335</v>
      </c>
      <c r="J9" s="8">
        <f>AVERAGE(J3:J8)</f>
        <v>3.1666666666666665</v>
      </c>
      <c r="K9" t="s">
        <v>176</v>
      </c>
    </row>
    <row r="10" spans="2:11">
      <c r="C10" s="2"/>
    </row>
    <row r="11" spans="2:11">
      <c r="B11" s="9"/>
      <c r="C11" s="5" t="s">
        <v>23</v>
      </c>
      <c r="D11" s="5"/>
      <c r="E11" s="5"/>
      <c r="F11" s="5"/>
      <c r="G11" s="5"/>
      <c r="H11" s="5"/>
      <c r="I11" s="5"/>
      <c r="J11" s="5"/>
    </row>
    <row r="12" spans="2:11">
      <c r="B12" s="9"/>
      <c r="C12" s="5" t="s">
        <v>24</v>
      </c>
      <c r="D12" s="5" t="s">
        <v>11</v>
      </c>
      <c r="E12" s="5" t="s">
        <v>12</v>
      </c>
      <c r="F12" s="5" t="s">
        <v>12</v>
      </c>
      <c r="G12" s="5" t="s">
        <v>25</v>
      </c>
      <c r="H12" s="5">
        <v>5</v>
      </c>
      <c r="I12" s="5">
        <v>4</v>
      </c>
      <c r="J12" s="5">
        <v>5</v>
      </c>
    </row>
    <row r="13" spans="2:11">
      <c r="B13" s="9"/>
      <c r="C13" s="5" t="s">
        <v>26</v>
      </c>
      <c r="D13" s="5"/>
      <c r="E13" s="5"/>
      <c r="F13" s="5"/>
      <c r="G13" s="5"/>
      <c r="H13" s="5"/>
      <c r="I13" s="5"/>
      <c r="J13" s="5"/>
    </row>
    <row r="14" spans="2:11">
      <c r="B14" s="9"/>
      <c r="C14" s="5" t="s">
        <v>27</v>
      </c>
      <c r="D14" s="5"/>
      <c r="E14" s="5"/>
      <c r="F14" s="5"/>
      <c r="G14" s="5"/>
      <c r="H14" s="5"/>
      <c r="I14" s="5"/>
      <c r="J14" s="5"/>
    </row>
    <row r="15" spans="2:11">
      <c r="B15" s="9"/>
      <c r="C15" s="5" t="s">
        <v>28</v>
      </c>
      <c r="D15" s="5"/>
      <c r="E15" s="5"/>
      <c r="F15" s="5"/>
      <c r="G15" s="5"/>
      <c r="H15" s="5"/>
      <c r="I15" s="5"/>
      <c r="J15" s="5"/>
    </row>
    <row r="16" spans="2:11">
      <c r="B16" s="9"/>
      <c r="C16" s="5" t="s">
        <v>29</v>
      </c>
      <c r="D16" s="5"/>
      <c r="E16" s="5"/>
      <c r="F16" s="5"/>
      <c r="G16" s="5"/>
      <c r="H16" s="5"/>
      <c r="I16" s="5"/>
      <c r="J16" s="5"/>
    </row>
    <row r="17" spans="2:11">
      <c r="B17" s="9"/>
      <c r="C17" s="5" t="s">
        <v>30</v>
      </c>
      <c r="D17" s="5"/>
      <c r="E17" s="5"/>
      <c r="F17" s="5"/>
      <c r="G17" s="5"/>
      <c r="H17" s="5"/>
      <c r="I17" s="5"/>
      <c r="J17" s="5"/>
    </row>
    <row r="18" spans="2:11">
      <c r="B18" s="5" t="s">
        <v>175</v>
      </c>
      <c r="C18" s="6">
        <f>1/7</f>
        <v>0.14285714285714285</v>
      </c>
      <c r="D18" s="5"/>
      <c r="E18" s="5"/>
      <c r="F18" s="5"/>
      <c r="G18" s="5"/>
      <c r="H18" s="5">
        <f>AVERAGE(H11:H17)</f>
        <v>5</v>
      </c>
      <c r="I18" s="5">
        <f>AVERAGE(I11:I17)</f>
        <v>4</v>
      </c>
      <c r="J18" s="5">
        <f>AVERAGE(J11:J17)</f>
        <v>5</v>
      </c>
      <c r="K18" t="s">
        <v>176</v>
      </c>
    </row>
    <row r="19" spans="2:11">
      <c r="B19" s="1"/>
    </row>
    <row r="20" spans="2:11">
      <c r="B20" s="9"/>
      <c r="C20" s="5" t="s">
        <v>31</v>
      </c>
      <c r="D20" s="5" t="s">
        <v>11</v>
      </c>
      <c r="E20" s="5" t="s">
        <v>32</v>
      </c>
      <c r="F20" s="5" t="s">
        <v>33</v>
      </c>
      <c r="G20" s="5" t="s">
        <v>34</v>
      </c>
      <c r="H20" s="5">
        <v>5</v>
      </c>
      <c r="I20" s="5">
        <v>5</v>
      </c>
      <c r="J20" s="5">
        <v>5</v>
      </c>
    </row>
    <row r="21" spans="2:11">
      <c r="B21" s="9"/>
      <c r="C21" s="5" t="s">
        <v>35</v>
      </c>
      <c r="D21" s="5" t="s">
        <v>11</v>
      </c>
      <c r="E21" s="5" t="s">
        <v>36</v>
      </c>
      <c r="F21" s="5" t="s">
        <v>17</v>
      </c>
      <c r="G21" s="5" t="s">
        <v>37</v>
      </c>
      <c r="H21" s="5">
        <v>4</v>
      </c>
      <c r="I21" s="5">
        <v>4</v>
      </c>
      <c r="J21" s="5">
        <v>5</v>
      </c>
    </row>
    <row r="22" spans="2:11">
      <c r="B22" s="9"/>
      <c r="C22" s="5" t="s">
        <v>38</v>
      </c>
      <c r="D22" s="5" t="s">
        <v>11</v>
      </c>
      <c r="E22" s="5" t="s">
        <v>39</v>
      </c>
      <c r="F22" s="5" t="s">
        <v>39</v>
      </c>
      <c r="G22" s="5" t="s">
        <v>40</v>
      </c>
      <c r="H22" s="5">
        <v>4</v>
      </c>
      <c r="I22" s="5">
        <v>4</v>
      </c>
      <c r="J22" s="5">
        <v>4</v>
      </c>
    </row>
    <row r="23" spans="2:11">
      <c r="B23" s="9"/>
      <c r="C23" s="5" t="s">
        <v>41</v>
      </c>
      <c r="D23" s="5" t="s">
        <v>11</v>
      </c>
      <c r="E23" s="5" t="s">
        <v>42</v>
      </c>
      <c r="F23" s="5" t="s">
        <v>12</v>
      </c>
      <c r="G23" s="5" t="s">
        <v>43</v>
      </c>
      <c r="H23" s="5">
        <v>5</v>
      </c>
      <c r="I23" s="5">
        <v>3</v>
      </c>
      <c r="J23" s="5">
        <v>5</v>
      </c>
    </row>
    <row r="24" spans="2:11">
      <c r="B24" s="9"/>
      <c r="C24" s="5" t="s">
        <v>44</v>
      </c>
      <c r="D24" s="5" t="s">
        <v>11</v>
      </c>
      <c r="E24" s="5" t="s">
        <v>45</v>
      </c>
      <c r="F24" s="5" t="s">
        <v>46</v>
      </c>
      <c r="G24" s="5" t="s">
        <v>47</v>
      </c>
      <c r="H24" s="5">
        <v>5</v>
      </c>
      <c r="I24" s="5">
        <v>5</v>
      </c>
      <c r="J24" s="5">
        <v>5</v>
      </c>
    </row>
    <row r="25" spans="2:11">
      <c r="B25" s="9"/>
      <c r="C25" s="5" t="s">
        <v>48</v>
      </c>
      <c r="D25" s="5" t="s">
        <v>11</v>
      </c>
      <c r="E25" s="5" t="s">
        <v>17</v>
      </c>
      <c r="F25" s="5" t="s">
        <v>17</v>
      </c>
      <c r="G25" s="5" t="s">
        <v>49</v>
      </c>
      <c r="H25" s="5">
        <v>5</v>
      </c>
      <c r="I25" s="5">
        <v>5</v>
      </c>
      <c r="J25" s="5">
        <v>5</v>
      </c>
    </row>
    <row r="26" spans="2:11">
      <c r="B26" s="9"/>
      <c r="C26" s="5" t="s">
        <v>50</v>
      </c>
      <c r="D26" s="5"/>
      <c r="E26" s="5"/>
      <c r="F26" s="5"/>
      <c r="G26" s="5"/>
      <c r="H26" s="5"/>
      <c r="I26" s="5"/>
      <c r="J26" s="5"/>
    </row>
    <row r="27" spans="2:11">
      <c r="B27" s="9"/>
      <c r="C27" s="5" t="s">
        <v>51</v>
      </c>
      <c r="D27" s="5" t="s">
        <v>11</v>
      </c>
      <c r="E27" s="5" t="s">
        <v>52</v>
      </c>
      <c r="F27" s="5" t="s">
        <v>17</v>
      </c>
      <c r="G27" s="5" t="s">
        <v>53</v>
      </c>
      <c r="H27" s="5">
        <v>5</v>
      </c>
      <c r="I27" s="5">
        <v>5</v>
      </c>
      <c r="J27" s="5" t="s">
        <v>22</v>
      </c>
    </row>
    <row r="28" spans="2:11">
      <c r="B28" s="5" t="s">
        <v>175</v>
      </c>
      <c r="C28" s="6">
        <f>7/8</f>
        <v>0.875</v>
      </c>
      <c r="D28" s="5"/>
      <c r="E28" s="5"/>
      <c r="F28" s="5"/>
      <c r="G28" s="5"/>
      <c r="H28" s="8">
        <f>AVERAGE(H20:H27)</f>
        <v>4.7142857142857144</v>
      </c>
      <c r="I28" s="8">
        <f>AVERAGE(I20:I27)</f>
        <v>4.4285714285714288</v>
      </c>
      <c r="J28" s="8">
        <f>AVERAGE(J20:J27)</f>
        <v>4.833333333333333</v>
      </c>
      <c r="K28" t="s">
        <v>176</v>
      </c>
    </row>
    <row r="30" spans="2:11">
      <c r="B30" s="9"/>
      <c r="C30" s="5" t="s">
        <v>54</v>
      </c>
      <c r="D30" s="5"/>
      <c r="E30" s="5"/>
      <c r="F30" s="5"/>
      <c r="G30" s="5"/>
      <c r="H30" s="5"/>
      <c r="I30" s="5"/>
      <c r="J30" s="5"/>
    </row>
    <row r="31" spans="2:11">
      <c r="B31" s="9"/>
      <c r="C31" s="5" t="s">
        <v>55</v>
      </c>
      <c r="D31" s="5"/>
      <c r="E31" s="5"/>
      <c r="F31" s="5"/>
      <c r="G31" s="5"/>
      <c r="H31" s="5"/>
      <c r="I31" s="5"/>
      <c r="J31" s="5"/>
    </row>
    <row r="32" spans="2:11">
      <c r="B32" s="9"/>
      <c r="C32" s="5" t="s">
        <v>56</v>
      </c>
      <c r="D32" s="5" t="s">
        <v>11</v>
      </c>
      <c r="E32" s="5" t="s">
        <v>12</v>
      </c>
      <c r="F32" s="5" t="s">
        <v>17</v>
      </c>
      <c r="G32" s="5" t="s">
        <v>57</v>
      </c>
      <c r="H32" s="5">
        <v>2</v>
      </c>
      <c r="I32" s="5">
        <v>2</v>
      </c>
      <c r="J32" s="5">
        <v>2</v>
      </c>
    </row>
    <row r="33" spans="2:11">
      <c r="B33" s="9"/>
      <c r="C33" s="5" t="s">
        <v>58</v>
      </c>
      <c r="D33" s="5" t="s">
        <v>11</v>
      </c>
      <c r="E33" s="5" t="s">
        <v>59</v>
      </c>
      <c r="F33" s="5" t="s">
        <v>12</v>
      </c>
      <c r="G33" s="5" t="s">
        <v>60</v>
      </c>
      <c r="H33" s="5">
        <v>4</v>
      </c>
      <c r="I33" s="5">
        <v>2</v>
      </c>
      <c r="J33" s="5">
        <v>4</v>
      </c>
    </row>
    <row r="34" spans="2:11">
      <c r="B34" s="9"/>
      <c r="C34" s="5" t="s">
        <v>61</v>
      </c>
      <c r="D34" s="5" t="s">
        <v>11</v>
      </c>
      <c r="E34" s="5" t="s">
        <v>12</v>
      </c>
      <c r="F34" s="5" t="s">
        <v>12</v>
      </c>
      <c r="G34" s="5" t="s">
        <v>62</v>
      </c>
      <c r="H34" s="5">
        <v>3</v>
      </c>
      <c r="I34" s="5">
        <v>3</v>
      </c>
      <c r="J34" s="5">
        <v>4</v>
      </c>
    </row>
    <row r="35" spans="2:11">
      <c r="B35" s="9"/>
      <c r="C35" s="5" t="s">
        <v>63</v>
      </c>
      <c r="D35" s="5" t="s">
        <v>11</v>
      </c>
      <c r="E35" s="5" t="s">
        <v>64</v>
      </c>
      <c r="F35" s="5" t="s">
        <v>17</v>
      </c>
      <c r="G35" s="5" t="s">
        <v>65</v>
      </c>
      <c r="H35" s="5">
        <v>4</v>
      </c>
      <c r="I35" s="5">
        <v>4</v>
      </c>
      <c r="J35" s="5">
        <v>5</v>
      </c>
    </row>
    <row r="36" spans="2:11">
      <c r="B36" s="9"/>
      <c r="C36" s="5" t="s">
        <v>66</v>
      </c>
      <c r="D36" s="5" t="s">
        <v>11</v>
      </c>
      <c r="E36" s="5" t="s">
        <v>67</v>
      </c>
      <c r="F36" s="5" t="s">
        <v>17</v>
      </c>
      <c r="G36" s="5" t="s">
        <v>68</v>
      </c>
      <c r="H36" s="5">
        <v>3</v>
      </c>
      <c r="I36" s="5">
        <v>3</v>
      </c>
      <c r="J36" s="5">
        <v>3</v>
      </c>
    </row>
    <row r="37" spans="2:11">
      <c r="B37" s="5" t="s">
        <v>175</v>
      </c>
      <c r="C37" s="6">
        <f>5/7</f>
        <v>0.7142857142857143</v>
      </c>
      <c r="D37" s="5"/>
      <c r="E37" s="5"/>
      <c r="F37" s="5"/>
      <c r="G37" s="5"/>
      <c r="H37" s="5">
        <f>AVERAGE(H30:H36)</f>
        <v>3.2</v>
      </c>
      <c r="I37" s="5">
        <f>AVERAGE(I30:I36)</f>
        <v>2.8</v>
      </c>
      <c r="J37" s="5">
        <f>AVERAGE(J30:J36)</f>
        <v>3.6</v>
      </c>
      <c r="K37" t="s">
        <v>176</v>
      </c>
    </row>
    <row r="39" spans="2:11">
      <c r="B39" s="9"/>
      <c r="C39" s="5" t="s">
        <v>69</v>
      </c>
      <c r="D39" s="5"/>
      <c r="E39" s="5"/>
      <c r="F39" s="5"/>
      <c r="G39" s="5"/>
      <c r="H39" s="5"/>
      <c r="I39" s="5"/>
      <c r="J39" s="5"/>
    </row>
    <row r="40" spans="2:11">
      <c r="B40" s="9"/>
      <c r="C40" s="5" t="s">
        <v>70</v>
      </c>
      <c r="D40" s="5"/>
      <c r="E40" s="5"/>
      <c r="F40" s="5"/>
      <c r="G40" s="5"/>
      <c r="H40" s="5"/>
      <c r="I40" s="5"/>
      <c r="J40" s="5"/>
    </row>
    <row r="41" spans="2:11">
      <c r="B41" s="9"/>
      <c r="C41" s="5" t="s">
        <v>71</v>
      </c>
      <c r="D41" s="5" t="s">
        <v>11</v>
      </c>
      <c r="E41" s="5" t="s">
        <v>12</v>
      </c>
      <c r="F41" s="5" t="s">
        <v>17</v>
      </c>
      <c r="G41" s="5" t="s">
        <v>12</v>
      </c>
      <c r="H41" s="5">
        <v>1</v>
      </c>
      <c r="I41" s="5">
        <v>1</v>
      </c>
      <c r="J41" s="5">
        <v>1</v>
      </c>
    </row>
    <row r="42" spans="2:11">
      <c r="B42" s="9"/>
      <c r="C42" s="5" t="s">
        <v>72</v>
      </c>
      <c r="D42" s="5" t="s">
        <v>11</v>
      </c>
      <c r="E42" s="5" t="s">
        <v>12</v>
      </c>
      <c r="F42" s="5" t="s">
        <v>17</v>
      </c>
      <c r="G42" s="5" t="s">
        <v>73</v>
      </c>
      <c r="H42" s="5">
        <v>5</v>
      </c>
      <c r="I42" s="5">
        <v>5</v>
      </c>
      <c r="J42" s="5">
        <v>5</v>
      </c>
    </row>
    <row r="43" spans="2:11">
      <c r="B43" s="5" t="s">
        <v>175</v>
      </c>
      <c r="C43" s="6">
        <f>2/4</f>
        <v>0.5</v>
      </c>
      <c r="D43" s="5"/>
      <c r="E43" s="5"/>
      <c r="F43" s="5"/>
      <c r="G43" s="5"/>
      <c r="H43" s="5">
        <f>AVERAGE(H39:H42)</f>
        <v>3</v>
      </c>
      <c r="I43" s="5">
        <f>AVERAGE(I39:I42)</f>
        <v>3</v>
      </c>
      <c r="J43" s="5">
        <f>AVERAGE(J39:J42)</f>
        <v>3</v>
      </c>
      <c r="K43" t="s">
        <v>176</v>
      </c>
    </row>
  </sheetData>
  <mergeCells count="5">
    <mergeCell ref="B3:B8"/>
    <mergeCell ref="B11:B17"/>
    <mergeCell ref="B39:B42"/>
    <mergeCell ref="B30:B36"/>
    <mergeCell ref="B20:B27"/>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5"/>
  <sheetViews>
    <sheetView workbookViewId="0">
      <selection activeCell="B2" sqref="B2:K35"/>
    </sheetView>
  </sheetViews>
  <sheetFormatPr baseColWidth="10" defaultRowHeight="16"/>
  <cols>
    <col min="7" max="7" width="23.6640625" customWidth="1"/>
  </cols>
  <sheetData>
    <row r="2" spans="2:11">
      <c r="B2" t="s">
        <v>0</v>
      </c>
      <c r="C2" t="s">
        <v>1</v>
      </c>
      <c r="D2" t="s">
        <v>2</v>
      </c>
      <c r="E2" t="s">
        <v>3</v>
      </c>
      <c r="F2" t="s">
        <v>4</v>
      </c>
      <c r="G2" t="s">
        <v>5</v>
      </c>
      <c r="H2" t="s">
        <v>6</v>
      </c>
      <c r="I2" t="s">
        <v>7</v>
      </c>
      <c r="J2" t="s">
        <v>8</v>
      </c>
    </row>
    <row r="3" spans="2:11">
      <c r="B3" s="9" t="s">
        <v>9</v>
      </c>
      <c r="C3" s="5" t="s">
        <v>74</v>
      </c>
      <c r="D3" s="5"/>
      <c r="E3" s="5"/>
      <c r="F3" s="5"/>
      <c r="G3" s="5"/>
      <c r="H3" s="5"/>
      <c r="I3" s="5"/>
      <c r="J3" s="5"/>
    </row>
    <row r="4" spans="2:11">
      <c r="B4" s="9"/>
      <c r="C4" s="5" t="s">
        <v>75</v>
      </c>
      <c r="D4" s="5"/>
      <c r="E4" s="5"/>
      <c r="F4" s="5"/>
      <c r="G4" s="5"/>
      <c r="H4" s="5"/>
      <c r="I4" s="5"/>
      <c r="J4" s="5"/>
    </row>
    <row r="5" spans="2:11">
      <c r="B5" s="9"/>
      <c r="C5" s="5" t="s">
        <v>76</v>
      </c>
      <c r="D5" s="5"/>
      <c r="E5" s="5"/>
      <c r="F5" s="5"/>
      <c r="G5" s="5"/>
      <c r="H5" s="5"/>
      <c r="I5" s="5"/>
      <c r="J5" s="5"/>
    </row>
    <row r="6" spans="2:11">
      <c r="B6" s="9"/>
      <c r="C6" s="5" t="s">
        <v>77</v>
      </c>
      <c r="D6" s="5"/>
      <c r="E6" s="5"/>
      <c r="F6" s="5"/>
      <c r="G6" s="5"/>
      <c r="H6" s="5"/>
      <c r="I6" s="5"/>
      <c r="J6" s="5"/>
    </row>
    <row r="7" spans="2:11">
      <c r="B7" s="9"/>
      <c r="C7" s="5" t="s">
        <v>78</v>
      </c>
      <c r="D7" s="5"/>
      <c r="E7" s="5"/>
      <c r="F7" s="5"/>
      <c r="G7" s="5"/>
      <c r="H7" s="5"/>
      <c r="I7" s="5"/>
      <c r="J7" s="5"/>
    </row>
    <row r="8" spans="2:11">
      <c r="B8" s="9"/>
      <c r="C8" s="5" t="s">
        <v>79</v>
      </c>
      <c r="D8" s="5"/>
      <c r="E8" s="5"/>
      <c r="F8" s="5"/>
      <c r="G8" s="5"/>
      <c r="H8" s="5"/>
      <c r="I8" s="5"/>
      <c r="J8" s="5"/>
    </row>
    <row r="9" spans="2:11">
      <c r="B9" s="5" t="s">
        <v>175</v>
      </c>
      <c r="C9" s="6">
        <f>0/6</f>
        <v>0</v>
      </c>
      <c r="D9" s="5"/>
      <c r="E9" s="5"/>
      <c r="F9" s="5"/>
      <c r="G9" s="5"/>
      <c r="H9" s="5" t="e">
        <f>AVERAGE(H3:H8)</f>
        <v>#DIV/0!</v>
      </c>
      <c r="I9" s="5" t="e">
        <f>AVERAGE(I3:I8)</f>
        <v>#DIV/0!</v>
      </c>
      <c r="J9" s="5" t="e">
        <f>AVERAGE(J3:J8)</f>
        <v>#DIV/0!</v>
      </c>
      <c r="K9" t="s">
        <v>176</v>
      </c>
    </row>
    <row r="11" spans="2:11">
      <c r="B11" s="9" t="s">
        <v>80</v>
      </c>
      <c r="C11" s="5" t="s">
        <v>81</v>
      </c>
      <c r="D11" s="5"/>
      <c r="E11" s="5"/>
      <c r="F11" s="5"/>
      <c r="G11" s="5"/>
      <c r="H11" s="5"/>
      <c r="I11" s="5"/>
      <c r="J11" s="5"/>
    </row>
    <row r="12" spans="2:11">
      <c r="B12" s="9"/>
      <c r="C12" s="5" t="s">
        <v>82</v>
      </c>
      <c r="D12" s="5"/>
      <c r="E12" s="5"/>
      <c r="F12" s="5"/>
      <c r="G12" s="5"/>
      <c r="H12" s="5"/>
      <c r="I12" s="5"/>
      <c r="J12" s="5"/>
    </row>
    <row r="13" spans="2:11">
      <c r="B13" s="9"/>
      <c r="C13" s="5" t="s">
        <v>83</v>
      </c>
      <c r="D13" s="5"/>
      <c r="E13" s="5"/>
      <c r="F13" s="5"/>
      <c r="G13" s="5"/>
      <c r="H13" s="5"/>
      <c r="I13" s="5"/>
      <c r="J13" s="5"/>
    </row>
    <row r="14" spans="2:11">
      <c r="B14" s="9"/>
      <c r="C14" s="5" t="s">
        <v>84</v>
      </c>
      <c r="D14" s="5" t="s">
        <v>11</v>
      </c>
      <c r="E14" s="5" t="s">
        <v>17</v>
      </c>
      <c r="F14" s="5" t="s">
        <v>17</v>
      </c>
      <c r="G14" s="5" t="s">
        <v>85</v>
      </c>
      <c r="H14" s="5">
        <v>5</v>
      </c>
      <c r="I14" s="5">
        <v>5</v>
      </c>
      <c r="J14" s="5">
        <v>5</v>
      </c>
    </row>
    <row r="15" spans="2:11">
      <c r="B15" s="9"/>
      <c r="C15" s="5" t="s">
        <v>86</v>
      </c>
      <c r="D15" s="5" t="s">
        <v>11</v>
      </c>
      <c r="E15" s="5" t="s">
        <v>12</v>
      </c>
      <c r="F15" s="5" t="s">
        <v>17</v>
      </c>
      <c r="G15" s="5" t="s">
        <v>87</v>
      </c>
      <c r="H15" s="5">
        <v>5</v>
      </c>
      <c r="I15" s="5">
        <v>5</v>
      </c>
      <c r="J15" s="5">
        <v>5</v>
      </c>
    </row>
    <row r="16" spans="2:11">
      <c r="B16" s="9"/>
      <c r="C16" s="5" t="s">
        <v>88</v>
      </c>
      <c r="D16" s="5"/>
      <c r="E16" s="5"/>
      <c r="F16" s="5"/>
      <c r="G16" s="5"/>
      <c r="H16" s="5"/>
      <c r="I16" s="5"/>
      <c r="J16" s="5"/>
    </row>
    <row r="17" spans="2:11">
      <c r="B17" s="9"/>
      <c r="C17" s="5" t="s">
        <v>89</v>
      </c>
      <c r="D17" s="5"/>
      <c r="E17" s="5"/>
      <c r="F17" s="5"/>
      <c r="G17" s="5"/>
      <c r="H17" s="5"/>
      <c r="I17" s="5"/>
      <c r="J17" s="5"/>
    </row>
    <row r="18" spans="2:11">
      <c r="B18" s="9"/>
      <c r="C18" s="5" t="s">
        <v>90</v>
      </c>
      <c r="D18" s="5" t="s">
        <v>11</v>
      </c>
      <c r="E18" s="5" t="s">
        <v>91</v>
      </c>
      <c r="F18" s="5" t="s">
        <v>17</v>
      </c>
      <c r="G18" s="5" t="s">
        <v>92</v>
      </c>
      <c r="H18" s="5">
        <v>4</v>
      </c>
      <c r="I18" s="5">
        <v>5</v>
      </c>
      <c r="J18" s="5">
        <v>5</v>
      </c>
    </row>
    <row r="19" spans="2:11">
      <c r="B19" s="9"/>
      <c r="C19" s="5" t="s">
        <v>93</v>
      </c>
      <c r="D19" s="5"/>
      <c r="E19" s="5"/>
      <c r="F19" s="5"/>
      <c r="G19" s="5"/>
      <c r="H19" s="5"/>
      <c r="I19" s="5"/>
      <c r="J19" s="5"/>
    </row>
    <row r="20" spans="2:11">
      <c r="B20" s="9"/>
      <c r="C20" s="5" t="s">
        <v>94</v>
      </c>
      <c r="D20" s="5"/>
      <c r="E20" s="5"/>
      <c r="F20" s="5"/>
      <c r="G20" s="5"/>
      <c r="H20" s="5"/>
      <c r="I20" s="5"/>
      <c r="J20" s="5"/>
    </row>
    <row r="21" spans="2:11">
      <c r="B21" s="9"/>
      <c r="C21" s="5" t="s">
        <v>95</v>
      </c>
      <c r="D21" s="5" t="s">
        <v>11</v>
      </c>
      <c r="E21" s="5" t="s">
        <v>96</v>
      </c>
      <c r="F21" s="5" t="s">
        <v>12</v>
      </c>
      <c r="G21" s="5" t="s">
        <v>12</v>
      </c>
      <c r="H21" s="5">
        <v>4</v>
      </c>
      <c r="I21" s="5">
        <v>4</v>
      </c>
      <c r="J21" s="5">
        <v>4</v>
      </c>
    </row>
    <row r="22" spans="2:11">
      <c r="B22" s="5" t="s">
        <v>175</v>
      </c>
      <c r="C22" s="6">
        <f>4/11</f>
        <v>0.36363636363636365</v>
      </c>
      <c r="D22" s="5"/>
      <c r="E22" s="5"/>
      <c r="F22" s="5"/>
      <c r="G22" s="5"/>
      <c r="H22" s="5">
        <f>AVERAGE(H11:H21)</f>
        <v>4.5</v>
      </c>
      <c r="I22" s="5">
        <f>AVERAGE(I11:I21)</f>
        <v>4.75</v>
      </c>
      <c r="J22" s="5">
        <f>AVERAGE(J11:J21)</f>
        <v>4.75</v>
      </c>
      <c r="K22" t="s">
        <v>176</v>
      </c>
    </row>
    <row r="24" spans="2:11">
      <c r="B24" s="9" t="s">
        <v>97</v>
      </c>
      <c r="C24" s="5" t="s">
        <v>98</v>
      </c>
      <c r="D24" s="5"/>
      <c r="E24" s="5"/>
      <c r="F24" s="5"/>
      <c r="G24" s="5"/>
      <c r="H24" s="5"/>
      <c r="I24" s="5"/>
      <c r="J24" s="5"/>
    </row>
    <row r="25" spans="2:11">
      <c r="B25" s="9"/>
      <c r="C25" s="5" t="s">
        <v>99</v>
      </c>
      <c r="D25" s="5"/>
      <c r="E25" s="5"/>
      <c r="F25" s="5"/>
      <c r="G25" s="5"/>
      <c r="H25" s="5"/>
      <c r="I25" s="5"/>
      <c r="J25" s="5"/>
    </row>
    <row r="26" spans="2:11">
      <c r="B26" s="9"/>
      <c r="C26" s="5" t="s">
        <v>100</v>
      </c>
      <c r="D26" s="5"/>
      <c r="E26" s="5"/>
      <c r="F26" s="5"/>
      <c r="G26" s="5"/>
      <c r="H26" s="5"/>
      <c r="I26" s="5"/>
      <c r="J26" s="5"/>
    </row>
    <row r="27" spans="2:11">
      <c r="B27" s="9"/>
      <c r="C27" s="5" t="s">
        <v>101</v>
      </c>
      <c r="D27" s="5"/>
      <c r="E27" s="5"/>
      <c r="F27" s="5"/>
      <c r="G27" s="5"/>
      <c r="H27" s="5"/>
      <c r="I27" s="5"/>
      <c r="J27" s="5"/>
    </row>
    <row r="28" spans="2:11">
      <c r="B28" s="9"/>
      <c r="C28" s="5" t="s">
        <v>102</v>
      </c>
      <c r="D28" s="5" t="s">
        <v>11</v>
      </c>
      <c r="E28" s="5" t="s">
        <v>103</v>
      </c>
      <c r="F28" s="5" t="s">
        <v>17</v>
      </c>
      <c r="G28" s="5" t="s">
        <v>104</v>
      </c>
      <c r="H28" s="5">
        <v>4</v>
      </c>
      <c r="I28" s="5">
        <v>4</v>
      </c>
      <c r="J28" s="5">
        <v>4</v>
      </c>
    </row>
    <row r="29" spans="2:11">
      <c r="B29" s="9"/>
      <c r="C29" s="5" t="s">
        <v>105</v>
      </c>
      <c r="D29" s="5"/>
      <c r="E29" s="5"/>
      <c r="F29" s="5"/>
      <c r="G29" s="5"/>
      <c r="H29" s="5"/>
      <c r="I29" s="5"/>
      <c r="J29" s="5"/>
    </row>
    <row r="30" spans="2:11">
      <c r="B30" s="9"/>
      <c r="C30" s="5" t="s">
        <v>106</v>
      </c>
      <c r="D30" s="5" t="s">
        <v>11</v>
      </c>
      <c r="E30" s="5" t="s">
        <v>12</v>
      </c>
      <c r="F30" s="5" t="s">
        <v>12</v>
      </c>
      <c r="G30" s="5" t="s">
        <v>12</v>
      </c>
      <c r="H30" s="5">
        <v>3</v>
      </c>
      <c r="I30" s="5">
        <v>3</v>
      </c>
      <c r="J30" s="5">
        <v>4</v>
      </c>
    </row>
    <row r="31" spans="2:11">
      <c r="B31" s="9"/>
      <c r="C31" s="5" t="s">
        <v>107</v>
      </c>
      <c r="D31" s="5" t="s">
        <v>11</v>
      </c>
      <c r="E31" s="5" t="s">
        <v>12</v>
      </c>
      <c r="F31" s="5" t="s">
        <v>12</v>
      </c>
      <c r="G31" s="5" t="s">
        <v>12</v>
      </c>
      <c r="H31" s="5">
        <v>2</v>
      </c>
      <c r="I31" s="5">
        <v>2</v>
      </c>
      <c r="J31" s="5">
        <v>5</v>
      </c>
    </row>
    <row r="32" spans="2:11">
      <c r="B32" s="9"/>
      <c r="C32" s="5" t="s">
        <v>108</v>
      </c>
      <c r="D32" s="5"/>
      <c r="E32" s="5"/>
      <c r="F32" s="5"/>
      <c r="G32" s="5"/>
      <c r="H32" s="5"/>
      <c r="I32" s="5"/>
      <c r="J32" s="5"/>
    </row>
    <row r="33" spans="2:11">
      <c r="B33" s="9"/>
      <c r="C33" s="5" t="s">
        <v>109</v>
      </c>
      <c r="D33" s="5"/>
      <c r="E33" s="5"/>
      <c r="F33" s="5"/>
      <c r="G33" s="5"/>
      <c r="H33" s="5"/>
      <c r="I33" s="5"/>
      <c r="J33" s="5"/>
    </row>
    <row r="34" spans="2:11">
      <c r="B34" s="9"/>
      <c r="C34" s="5" t="s">
        <v>110</v>
      </c>
      <c r="D34" s="5" t="s">
        <v>11</v>
      </c>
      <c r="E34" s="5" t="s">
        <v>12</v>
      </c>
      <c r="F34" s="5" t="s">
        <v>17</v>
      </c>
      <c r="G34" s="5" t="s">
        <v>12</v>
      </c>
      <c r="H34" s="5">
        <v>2</v>
      </c>
      <c r="I34" s="5">
        <v>2</v>
      </c>
      <c r="J34" s="5">
        <v>2</v>
      </c>
    </row>
    <row r="35" spans="2:11">
      <c r="B35" s="5" t="s">
        <v>175</v>
      </c>
      <c r="C35" s="6">
        <f>4/11</f>
        <v>0.36363636363636365</v>
      </c>
      <c r="D35" s="5"/>
      <c r="E35" s="5"/>
      <c r="F35" s="5"/>
      <c r="G35" s="5"/>
      <c r="H35" s="5">
        <f>AVERAGE(H24:H34)</f>
        <v>2.75</v>
      </c>
      <c r="I35" s="5">
        <f>AVERAGE(I24:I34)</f>
        <v>2.75</v>
      </c>
      <c r="J35" s="5">
        <f>AVERAGE(J24:J34)</f>
        <v>3.75</v>
      </c>
      <c r="K35" t="s">
        <v>176</v>
      </c>
    </row>
  </sheetData>
  <mergeCells count="3">
    <mergeCell ref="B24:B34"/>
    <mergeCell ref="B11:B21"/>
    <mergeCell ref="B3:B8"/>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43"/>
  <sheetViews>
    <sheetView topLeftCell="A19" workbookViewId="0">
      <selection activeCell="N19" sqref="N19"/>
    </sheetView>
  </sheetViews>
  <sheetFormatPr baseColWidth="10" defaultRowHeight="16"/>
  <cols>
    <col min="1" max="5" width="10.83203125" style="3"/>
    <col min="6" max="6" width="21.83203125" style="3" customWidth="1"/>
    <col min="7" max="7" width="33.6640625" style="3" customWidth="1"/>
    <col min="8" max="16384" width="10.83203125" style="3"/>
  </cols>
  <sheetData>
    <row r="2" spans="2:11">
      <c r="B2" s="3" t="s">
        <v>0</v>
      </c>
      <c r="C2" s="3" t="s">
        <v>1</v>
      </c>
      <c r="D2" s="3" t="s">
        <v>2</v>
      </c>
      <c r="E2" s="3" t="s">
        <v>3</v>
      </c>
      <c r="F2" s="3" t="s">
        <v>4</v>
      </c>
      <c r="G2" s="3" t="s">
        <v>5</v>
      </c>
      <c r="H2" s="3" t="s">
        <v>6</v>
      </c>
      <c r="I2" s="3" t="s">
        <v>7</v>
      </c>
      <c r="J2" s="3" t="s">
        <v>8</v>
      </c>
    </row>
    <row r="3" spans="2:11">
      <c r="B3" s="9" t="s">
        <v>9</v>
      </c>
      <c r="C3" s="5" t="s">
        <v>111</v>
      </c>
      <c r="D3" s="5"/>
      <c r="E3" s="5"/>
      <c r="F3" s="5"/>
      <c r="G3" s="5"/>
      <c r="H3" s="5"/>
      <c r="I3" s="5"/>
      <c r="J3" s="5"/>
    </row>
    <row r="4" spans="2:11">
      <c r="B4" s="9"/>
      <c r="C4" s="5" t="s">
        <v>112</v>
      </c>
      <c r="D4" s="5" t="s">
        <v>11</v>
      </c>
      <c r="E4" s="5" t="s">
        <v>113</v>
      </c>
      <c r="F4" s="5" t="s">
        <v>17</v>
      </c>
      <c r="G4" s="5" t="s">
        <v>114</v>
      </c>
      <c r="H4" s="5">
        <v>4</v>
      </c>
      <c r="I4" s="5">
        <v>4</v>
      </c>
      <c r="J4" s="5">
        <v>5</v>
      </c>
    </row>
    <row r="5" spans="2:11">
      <c r="B5" s="9"/>
      <c r="C5" s="5" t="s">
        <v>115</v>
      </c>
      <c r="D5" s="5"/>
      <c r="E5" s="5"/>
      <c r="F5" s="5"/>
      <c r="G5" s="5"/>
      <c r="H5" s="5"/>
      <c r="I5" s="5"/>
      <c r="J5" s="5"/>
    </row>
    <row r="6" spans="2:11">
      <c r="B6" s="9"/>
      <c r="C6" s="5" t="s">
        <v>116</v>
      </c>
      <c r="D6" s="5" t="s">
        <v>11</v>
      </c>
      <c r="E6" s="5" t="s">
        <v>12</v>
      </c>
      <c r="F6" s="5" t="s">
        <v>17</v>
      </c>
      <c r="G6" s="5" t="s">
        <v>117</v>
      </c>
      <c r="H6" s="5">
        <v>4</v>
      </c>
      <c r="I6" s="5">
        <v>4</v>
      </c>
      <c r="J6" s="5">
        <v>4</v>
      </c>
    </row>
    <row r="7" spans="2:11">
      <c r="B7" s="9"/>
      <c r="C7" s="5" t="s">
        <v>118</v>
      </c>
      <c r="D7" s="5" t="s">
        <v>11</v>
      </c>
      <c r="E7" s="5" t="s">
        <v>119</v>
      </c>
      <c r="F7" s="5" t="s">
        <v>12</v>
      </c>
      <c r="G7" s="5" t="s">
        <v>120</v>
      </c>
      <c r="H7" s="5">
        <v>4</v>
      </c>
      <c r="I7" s="5">
        <v>3</v>
      </c>
      <c r="J7" s="5">
        <v>4</v>
      </c>
    </row>
    <row r="8" spans="2:11">
      <c r="B8" s="9"/>
      <c r="C8" s="5" t="s">
        <v>121</v>
      </c>
      <c r="D8" s="5" t="s">
        <v>11</v>
      </c>
      <c r="E8" s="5" t="s">
        <v>12</v>
      </c>
      <c r="F8" s="5" t="s">
        <v>12</v>
      </c>
      <c r="G8" s="5" t="s">
        <v>12</v>
      </c>
      <c r="H8" s="5">
        <v>5</v>
      </c>
      <c r="I8" s="5">
        <v>5</v>
      </c>
      <c r="J8" s="5">
        <v>5</v>
      </c>
    </row>
    <row r="9" spans="2:11">
      <c r="B9" s="9"/>
      <c r="C9" s="5" t="s">
        <v>122</v>
      </c>
      <c r="D9" s="5"/>
      <c r="E9" s="5"/>
      <c r="F9" s="5"/>
      <c r="G9" s="5"/>
      <c r="H9" s="5"/>
      <c r="I9" s="5"/>
      <c r="J9" s="5"/>
    </row>
    <row r="10" spans="2:11">
      <c r="B10" s="5" t="s">
        <v>175</v>
      </c>
      <c r="C10" s="6">
        <f>4/7</f>
        <v>0.5714285714285714</v>
      </c>
      <c r="D10" s="5"/>
      <c r="E10" s="5"/>
      <c r="F10" s="5"/>
      <c r="G10" s="5"/>
      <c r="H10" s="5">
        <f>AVERAGE(H3:H9)</f>
        <v>4.25</v>
      </c>
      <c r="I10" s="5">
        <f>AVERAGE(I3:I9)</f>
        <v>4</v>
      </c>
      <c r="J10" s="5">
        <f>AVERAGE(J3:J9)</f>
        <v>4.5</v>
      </c>
      <c r="K10" s="3" t="s">
        <v>176</v>
      </c>
    </row>
    <row r="11" spans="2:11">
      <c r="C11" s="4"/>
    </row>
    <row r="12" spans="2:11">
      <c r="B12" s="9" t="s">
        <v>123</v>
      </c>
      <c r="C12" s="5" t="s">
        <v>124</v>
      </c>
      <c r="D12" s="5"/>
      <c r="E12" s="5"/>
      <c r="F12" s="5"/>
      <c r="G12" s="5"/>
      <c r="H12" s="5"/>
      <c r="I12" s="5"/>
      <c r="J12" s="5"/>
    </row>
    <row r="13" spans="2:11">
      <c r="B13" s="9"/>
      <c r="C13" s="5" t="s">
        <v>125</v>
      </c>
      <c r="D13" s="5"/>
      <c r="E13" s="5"/>
      <c r="F13" s="5"/>
      <c r="G13" s="5"/>
      <c r="H13" s="5"/>
      <c r="I13" s="5"/>
      <c r="J13" s="5"/>
    </row>
    <row r="14" spans="2:11">
      <c r="B14" s="9"/>
      <c r="C14" s="5" t="s">
        <v>126</v>
      </c>
      <c r="D14" s="5" t="s">
        <v>11</v>
      </c>
      <c r="E14" s="5" t="s">
        <v>17</v>
      </c>
      <c r="F14" s="5" t="s">
        <v>17</v>
      </c>
      <c r="G14" s="5" t="s">
        <v>127</v>
      </c>
      <c r="H14" s="5">
        <v>4</v>
      </c>
      <c r="I14" s="5">
        <v>4</v>
      </c>
      <c r="J14" s="5">
        <v>4</v>
      </c>
    </row>
    <row r="15" spans="2:11">
      <c r="B15" s="9"/>
      <c r="C15" s="5" t="s">
        <v>128</v>
      </c>
      <c r="D15" s="5" t="s">
        <v>11</v>
      </c>
      <c r="E15" s="5" t="s">
        <v>12</v>
      </c>
      <c r="F15" s="5" t="s">
        <v>17</v>
      </c>
      <c r="G15" s="5" t="s">
        <v>129</v>
      </c>
      <c r="H15" s="5">
        <v>5</v>
      </c>
      <c r="I15" s="5">
        <v>5</v>
      </c>
      <c r="J15" s="5">
        <v>5</v>
      </c>
    </row>
    <row r="16" spans="2:11">
      <c r="B16" s="9"/>
      <c r="C16" s="5" t="s">
        <v>130</v>
      </c>
      <c r="D16" s="5" t="s">
        <v>11</v>
      </c>
      <c r="E16" s="5" t="s">
        <v>131</v>
      </c>
      <c r="F16" s="5" t="s">
        <v>132</v>
      </c>
      <c r="G16" s="5" t="s">
        <v>133</v>
      </c>
      <c r="H16" s="5">
        <v>4</v>
      </c>
      <c r="I16" s="5">
        <v>4</v>
      </c>
      <c r="J16" s="5">
        <v>4</v>
      </c>
    </row>
    <row r="17" spans="2:11">
      <c r="B17" s="9"/>
      <c r="C17" s="5" t="s">
        <v>134</v>
      </c>
      <c r="D17" s="5"/>
      <c r="E17" s="5"/>
      <c r="F17" s="5"/>
      <c r="G17" s="5"/>
      <c r="H17" s="5"/>
      <c r="I17" s="5"/>
      <c r="J17" s="5"/>
    </row>
    <row r="18" spans="2:11">
      <c r="B18" s="9"/>
      <c r="C18" s="5" t="s">
        <v>135</v>
      </c>
      <c r="D18" s="5" t="s">
        <v>11</v>
      </c>
      <c r="E18" s="5" t="s">
        <v>136</v>
      </c>
      <c r="F18" s="5" t="s">
        <v>17</v>
      </c>
      <c r="G18" s="5" t="s">
        <v>137</v>
      </c>
      <c r="H18" s="5">
        <v>5</v>
      </c>
      <c r="I18" s="5">
        <v>5</v>
      </c>
      <c r="J18" s="5">
        <v>5</v>
      </c>
    </row>
    <row r="19" spans="2:11">
      <c r="B19" s="9"/>
      <c r="C19" s="5" t="s">
        <v>138</v>
      </c>
      <c r="D19" s="5" t="s">
        <v>11</v>
      </c>
      <c r="E19" s="5" t="s">
        <v>12</v>
      </c>
      <c r="F19" s="5" t="s">
        <v>12</v>
      </c>
      <c r="G19" s="5" t="s">
        <v>12</v>
      </c>
      <c r="H19" s="5">
        <v>1</v>
      </c>
      <c r="I19" s="5">
        <v>1</v>
      </c>
      <c r="J19" s="5">
        <v>1</v>
      </c>
    </row>
    <row r="20" spans="2:11">
      <c r="B20" s="9"/>
      <c r="C20" s="5" t="s">
        <v>139</v>
      </c>
      <c r="D20" s="5"/>
      <c r="E20" s="5"/>
      <c r="F20" s="5"/>
      <c r="G20" s="5"/>
      <c r="H20" s="5"/>
      <c r="I20" s="5"/>
      <c r="J20" s="5"/>
    </row>
    <row r="21" spans="2:11">
      <c r="B21" s="9"/>
      <c r="C21" s="5" t="s">
        <v>140</v>
      </c>
      <c r="D21" s="5" t="s">
        <v>11</v>
      </c>
      <c r="E21" s="5" t="s">
        <v>12</v>
      </c>
      <c r="F21" s="5" t="s">
        <v>17</v>
      </c>
      <c r="G21" s="5" t="s">
        <v>141</v>
      </c>
      <c r="H21" s="5">
        <v>5</v>
      </c>
      <c r="I21" s="5">
        <v>5</v>
      </c>
      <c r="J21" s="5">
        <v>5</v>
      </c>
    </row>
    <row r="22" spans="2:11" ht="15" customHeight="1">
      <c r="B22" s="5" t="s">
        <v>175</v>
      </c>
      <c r="C22" s="6">
        <f>6/10</f>
        <v>0.6</v>
      </c>
      <c r="D22" s="5"/>
      <c r="E22" s="5"/>
      <c r="F22" s="5"/>
      <c r="G22" s="5"/>
      <c r="H22" s="5">
        <f>AVERAGE(H12:H21)</f>
        <v>4</v>
      </c>
      <c r="I22" s="5">
        <f>AVERAGE(I12:I21)</f>
        <v>4</v>
      </c>
      <c r="J22" s="5">
        <f>AVERAGE(J12:J21)</f>
        <v>4</v>
      </c>
      <c r="K22" s="3" t="s">
        <v>176</v>
      </c>
    </row>
    <row r="24" spans="2:11">
      <c r="B24" s="9" t="s">
        <v>142</v>
      </c>
      <c r="C24" s="5" t="s">
        <v>143</v>
      </c>
      <c r="D24" s="5"/>
      <c r="E24" s="5"/>
      <c r="F24" s="5"/>
      <c r="G24" s="5"/>
      <c r="H24" s="5"/>
      <c r="I24" s="5"/>
      <c r="J24" s="5"/>
    </row>
    <row r="25" spans="2:11">
      <c r="B25" s="9"/>
      <c r="C25" s="5" t="s">
        <v>144</v>
      </c>
      <c r="D25" s="5"/>
      <c r="E25" s="5"/>
      <c r="F25" s="5"/>
      <c r="G25" s="5"/>
      <c r="H25" s="5"/>
      <c r="I25" s="5"/>
      <c r="J25" s="5"/>
    </row>
    <row r="26" spans="2:11">
      <c r="B26" s="9"/>
      <c r="C26" s="5" t="s">
        <v>145</v>
      </c>
      <c r="D26" s="5"/>
      <c r="E26" s="5"/>
      <c r="F26" s="5"/>
      <c r="G26" s="5"/>
      <c r="H26" s="5"/>
      <c r="I26" s="5"/>
      <c r="J26" s="5"/>
    </row>
    <row r="27" spans="2:11">
      <c r="B27" s="9"/>
      <c r="C27" s="5" t="s">
        <v>146</v>
      </c>
      <c r="D27" s="5"/>
      <c r="E27" s="5"/>
      <c r="F27" s="5"/>
      <c r="G27" s="5"/>
      <c r="H27" s="5"/>
      <c r="I27" s="5"/>
      <c r="J27" s="5"/>
    </row>
    <row r="28" spans="2:11">
      <c r="B28" s="9"/>
      <c r="C28" s="5" t="s">
        <v>147</v>
      </c>
      <c r="D28" s="5" t="s">
        <v>11</v>
      </c>
      <c r="E28" s="5" t="s">
        <v>148</v>
      </c>
      <c r="F28" s="5" t="s">
        <v>17</v>
      </c>
      <c r="G28" s="5" t="s">
        <v>149</v>
      </c>
      <c r="H28" s="5">
        <v>4</v>
      </c>
      <c r="I28" s="5">
        <v>4</v>
      </c>
      <c r="J28" s="5">
        <v>5</v>
      </c>
    </row>
    <row r="29" spans="2:11">
      <c r="B29" s="9"/>
      <c r="C29" s="5" t="s">
        <v>150</v>
      </c>
      <c r="D29" s="5" t="s">
        <v>11</v>
      </c>
      <c r="E29" s="5" t="s">
        <v>17</v>
      </c>
      <c r="F29" s="5" t="s">
        <v>17</v>
      </c>
      <c r="G29" s="5" t="s">
        <v>151</v>
      </c>
      <c r="H29" s="5">
        <v>5</v>
      </c>
      <c r="I29" s="5">
        <v>5</v>
      </c>
      <c r="J29" s="5">
        <v>5</v>
      </c>
    </row>
    <row r="30" spans="2:11">
      <c r="B30" s="9"/>
      <c r="C30" s="5" t="s">
        <v>152</v>
      </c>
      <c r="D30" s="5"/>
      <c r="E30" s="5"/>
      <c r="F30" s="5"/>
      <c r="G30" s="5"/>
      <c r="H30" s="5"/>
      <c r="I30" s="5"/>
      <c r="J30" s="5"/>
    </row>
    <row r="31" spans="2:11">
      <c r="B31" s="9"/>
      <c r="C31" s="5" t="s">
        <v>153</v>
      </c>
      <c r="D31" s="5" t="s">
        <v>11</v>
      </c>
      <c r="E31" s="5" t="s">
        <v>154</v>
      </c>
      <c r="F31" s="5" t="s">
        <v>17</v>
      </c>
      <c r="G31" s="5" t="s">
        <v>155</v>
      </c>
      <c r="H31" s="5">
        <v>4</v>
      </c>
      <c r="I31" s="5">
        <v>4</v>
      </c>
      <c r="J31" s="5">
        <v>4</v>
      </c>
    </row>
    <row r="32" spans="2:11">
      <c r="B32" s="9"/>
      <c r="C32" s="5" t="s">
        <v>156</v>
      </c>
      <c r="D32" s="5" t="s">
        <v>11</v>
      </c>
      <c r="E32" s="5" t="s">
        <v>157</v>
      </c>
      <c r="F32" s="5" t="s">
        <v>12</v>
      </c>
      <c r="G32" s="5" t="s">
        <v>158</v>
      </c>
      <c r="H32" s="5">
        <v>4</v>
      </c>
      <c r="I32" s="5">
        <v>5</v>
      </c>
      <c r="J32" s="5">
        <v>5</v>
      </c>
    </row>
    <row r="33" spans="2:11">
      <c r="B33" s="9"/>
      <c r="C33" s="5" t="s">
        <v>159</v>
      </c>
      <c r="D33" s="5" t="s">
        <v>11</v>
      </c>
      <c r="E33" s="5" t="s">
        <v>12</v>
      </c>
      <c r="F33" s="5" t="s">
        <v>12</v>
      </c>
      <c r="G33" s="5" t="s">
        <v>160</v>
      </c>
      <c r="H33" s="5">
        <v>1</v>
      </c>
      <c r="I33" s="5">
        <v>3</v>
      </c>
      <c r="J33" s="5">
        <v>5</v>
      </c>
    </row>
    <row r="34" spans="2:11">
      <c r="B34" s="5" t="s">
        <v>175</v>
      </c>
      <c r="C34" s="6">
        <f>5/10</f>
        <v>0.5</v>
      </c>
      <c r="D34" s="5"/>
      <c r="E34" s="5"/>
      <c r="F34" s="5"/>
      <c r="G34" s="5"/>
      <c r="H34" s="5">
        <f>AVERAGE(H24:H33)</f>
        <v>3.6</v>
      </c>
      <c r="I34" s="5">
        <f>AVERAGE(I24:I33)</f>
        <v>4.2</v>
      </c>
      <c r="J34" s="5">
        <f>AVERAGE(J24:J33)</f>
        <v>4.8</v>
      </c>
      <c r="K34" s="3" t="s">
        <v>176</v>
      </c>
    </row>
    <row r="36" spans="2:11">
      <c r="B36" s="9" t="s">
        <v>161</v>
      </c>
      <c r="C36" s="5" t="s">
        <v>162</v>
      </c>
      <c r="D36" s="5"/>
      <c r="E36" s="5"/>
      <c r="F36" s="5"/>
      <c r="G36" s="5"/>
      <c r="H36" s="5"/>
      <c r="I36" s="5"/>
      <c r="J36" s="5"/>
    </row>
    <row r="37" spans="2:11">
      <c r="B37" s="9"/>
      <c r="C37" s="5" t="s">
        <v>163</v>
      </c>
      <c r="D37" s="5" t="s">
        <v>11</v>
      </c>
      <c r="E37" s="5" t="s">
        <v>12</v>
      </c>
      <c r="F37" s="5" t="s">
        <v>17</v>
      </c>
      <c r="G37" s="5" t="s">
        <v>164</v>
      </c>
      <c r="H37" s="5">
        <v>3</v>
      </c>
      <c r="I37" s="5">
        <v>3</v>
      </c>
      <c r="J37" s="5">
        <v>3</v>
      </c>
    </row>
    <row r="38" spans="2:11">
      <c r="B38" s="9"/>
      <c r="C38" s="5" t="s">
        <v>165</v>
      </c>
      <c r="D38" s="5" t="s">
        <v>11</v>
      </c>
      <c r="E38" s="5" t="s">
        <v>166</v>
      </c>
      <c r="F38" s="5" t="s">
        <v>12</v>
      </c>
      <c r="G38" s="5" t="s">
        <v>167</v>
      </c>
      <c r="H38" s="5">
        <v>5</v>
      </c>
      <c r="I38" s="5">
        <v>5</v>
      </c>
      <c r="J38" s="5">
        <v>5</v>
      </c>
    </row>
    <row r="39" spans="2:11">
      <c r="B39" s="9"/>
      <c r="C39" s="5" t="s">
        <v>168</v>
      </c>
      <c r="D39" s="5" t="s">
        <v>11</v>
      </c>
      <c r="E39" s="5" t="s">
        <v>12</v>
      </c>
      <c r="F39" s="5" t="s">
        <v>17</v>
      </c>
      <c r="G39" s="5" t="s">
        <v>12</v>
      </c>
      <c r="H39" s="5">
        <v>1</v>
      </c>
      <c r="I39" s="5">
        <v>1</v>
      </c>
      <c r="J39" s="5">
        <v>1</v>
      </c>
    </row>
    <row r="40" spans="2:11">
      <c r="B40" s="9"/>
      <c r="C40" s="5" t="s">
        <v>169</v>
      </c>
      <c r="D40" s="5" t="s">
        <v>11</v>
      </c>
      <c r="E40" s="5" t="s">
        <v>12</v>
      </c>
      <c r="F40" s="5" t="s">
        <v>12</v>
      </c>
      <c r="G40" s="5" t="s">
        <v>12</v>
      </c>
      <c r="H40" s="5">
        <v>4</v>
      </c>
      <c r="I40" s="5">
        <v>4</v>
      </c>
      <c r="J40" s="5">
        <v>4</v>
      </c>
    </row>
    <row r="41" spans="2:11">
      <c r="B41" s="9"/>
      <c r="C41" s="5" t="s">
        <v>170</v>
      </c>
      <c r="D41" s="5" t="s">
        <v>11</v>
      </c>
      <c r="E41" s="5" t="s">
        <v>171</v>
      </c>
      <c r="F41" s="5" t="s">
        <v>17</v>
      </c>
      <c r="G41" s="5" t="s">
        <v>172</v>
      </c>
      <c r="H41" s="5">
        <v>3</v>
      </c>
      <c r="I41" s="5">
        <v>3</v>
      </c>
      <c r="J41" s="5">
        <v>3</v>
      </c>
    </row>
    <row r="42" spans="2:11">
      <c r="B42" s="9"/>
      <c r="C42" s="5" t="s">
        <v>173</v>
      </c>
      <c r="D42" s="5" t="s">
        <v>11</v>
      </c>
      <c r="E42" s="5" t="s">
        <v>12</v>
      </c>
      <c r="F42" s="5" t="s">
        <v>17</v>
      </c>
      <c r="G42" s="5" t="s">
        <v>174</v>
      </c>
      <c r="H42" s="5">
        <v>2</v>
      </c>
      <c r="I42" s="5">
        <v>5</v>
      </c>
      <c r="J42" s="5">
        <v>5</v>
      </c>
    </row>
    <row r="43" spans="2:11">
      <c r="B43" s="5" t="s">
        <v>175</v>
      </c>
      <c r="C43" s="6">
        <f>6/7</f>
        <v>0.8571428571428571</v>
      </c>
      <c r="D43" s="5"/>
      <c r="E43" s="5"/>
      <c r="F43" s="5"/>
      <c r="G43" s="5"/>
      <c r="H43" s="5">
        <f>AVERAGE(H36:H42)</f>
        <v>3</v>
      </c>
      <c r="I43" s="5">
        <f>AVERAGE(I36:I42)</f>
        <v>3.5</v>
      </c>
      <c r="J43" s="5">
        <f>AVERAGE(J36:J42)</f>
        <v>3.5</v>
      </c>
      <c r="K43" s="3" t="s">
        <v>176</v>
      </c>
    </row>
  </sheetData>
  <mergeCells count="4">
    <mergeCell ref="B3:B9"/>
    <mergeCell ref="B24:B33"/>
    <mergeCell ref="B12:B21"/>
    <mergeCell ref="B36:B4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基层办</vt:lpstr>
      <vt:lpstr>队建办</vt:lpstr>
      <vt:lpstr>团校办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2021-04-07T08:36:02Z</dcterms:created>
  <dcterms:modified xsi:type="dcterms:W3CDTF">2021-04-07T12:28:43Z</dcterms:modified>
</cp:coreProperties>
</file>