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alidcd\Desktop\FATEC\EXCEL\"/>
    </mc:Choice>
  </mc:AlternateContent>
  <xr:revisionPtr revIDLastSave="0" documentId="13_ncr:1_{8C4D8AE2-26D5-46BC-A373-580ABF121A51}" xr6:coauthVersionLast="47" xr6:coauthVersionMax="47" xr10:uidLastSave="{00000000-0000-0000-0000-000000000000}"/>
  <bookViews>
    <workbookView xWindow="-120" yWindow="-120" windowWidth="29040" windowHeight="15840" tabRatio="599" activeTab="3" xr2:uid="{00000000-000D-0000-FFFF-FFFF00000000}"/>
  </bookViews>
  <sheets>
    <sheet name="PROCV1" sheetId="1" r:id="rId1"/>
    <sheet name="PROCV2" sheetId="2" r:id="rId2"/>
    <sheet name="PROCH" sheetId="4" r:id="rId3"/>
    <sheet name="CONT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5" l="1"/>
  <c r="D20" i="5"/>
  <c r="D19" i="5"/>
  <c r="D17" i="5"/>
  <c r="D16" i="5"/>
  <c r="C18" i="4"/>
  <c r="C13" i="4"/>
  <c r="C14" i="4"/>
  <c r="C15" i="4"/>
  <c r="C16" i="4"/>
  <c r="C17" i="4"/>
  <c r="C12" i="4"/>
  <c r="D5" i="2"/>
  <c r="D6" i="2"/>
  <c r="D7" i="2"/>
  <c r="D8" i="2"/>
  <c r="D9" i="2"/>
  <c r="D10" i="2"/>
  <c r="D11" i="2"/>
  <c r="D4" i="2"/>
  <c r="C4" i="1"/>
  <c r="C5" i="1"/>
  <c r="C6" i="1"/>
  <c r="C3" i="1"/>
  <c r="F9" i="4"/>
  <c r="E9" i="4"/>
  <c r="D9" i="4"/>
  <c r="C9" i="4"/>
  <c r="E9" i="2" l="1"/>
  <c r="E4" i="2"/>
  <c r="E13" i="2" s="1"/>
  <c r="D13" i="2" s="1"/>
  <c r="E5" i="2"/>
  <c r="E6" i="2"/>
  <c r="E7" i="2"/>
  <c r="E8" i="2"/>
  <c r="E10" i="2"/>
  <c r="E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Rodrigues Santana Popovici</author>
  </authors>
  <commentList>
    <comment ref="B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Tahoma"/>
            <family val="2"/>
          </rPr>
          <t xml:space="preserve">Use a função </t>
        </r>
        <r>
          <rPr>
            <b/>
            <sz val="9"/>
            <color indexed="81"/>
            <rFont val="Tahoma"/>
            <family val="2"/>
          </rPr>
          <t>procv</t>
        </r>
        <r>
          <rPr>
            <sz val="9"/>
            <color indexed="81"/>
            <rFont val="Tahoma"/>
            <family val="2"/>
          </rPr>
          <t xml:space="preserve"> e calcule o valor do Reajuste de Cada produto.
</t>
        </r>
        <r>
          <rPr>
            <i/>
            <sz val="9"/>
            <color indexed="81"/>
            <rFont val="Tahoma"/>
            <family val="2"/>
          </rPr>
          <t>Obs.: O valor do Reajuste deve ser o valor final do produto. 
Não esqueça das referencias. Você vai precisar delas para que a função funcione.</t>
        </r>
      </text>
    </comment>
  </commentList>
</comments>
</file>

<file path=xl/sharedStrings.xml><?xml version="1.0" encoding="utf-8"?>
<sst xmlns="http://schemas.openxmlformats.org/spreadsheetml/2006/main" count="75" uniqueCount="55">
  <si>
    <t>Produto</t>
  </si>
  <si>
    <t>Valor de Compra</t>
  </si>
  <si>
    <t>Lucro</t>
  </si>
  <si>
    <t>Mouse</t>
  </si>
  <si>
    <t>Teclado</t>
  </si>
  <si>
    <t>HD 120 GB</t>
  </si>
  <si>
    <t>Monitor LCD 15</t>
  </si>
  <si>
    <t>HD 3 TB</t>
  </si>
  <si>
    <t>Monitor LCD 32</t>
  </si>
  <si>
    <t>Faixa de Lucro</t>
  </si>
  <si>
    <t>Produtos</t>
  </si>
  <si>
    <t>Valor</t>
  </si>
  <si>
    <t>Valor do Reajuste</t>
  </si>
  <si>
    <t>Reajuste</t>
  </si>
  <si>
    <t>Proc I7</t>
  </si>
  <si>
    <t>Proc I3</t>
  </si>
  <si>
    <t>Gabinete</t>
  </si>
  <si>
    <t>Fonte ATX 400W</t>
  </si>
  <si>
    <t>Total</t>
  </si>
  <si>
    <t>% do Reajuste</t>
  </si>
  <si>
    <t>Quantidade de vendas no 1° Semestre</t>
  </si>
  <si>
    <t>Empresa</t>
  </si>
  <si>
    <t>Casas Bahia</t>
  </si>
  <si>
    <t>Ponto Frio</t>
  </si>
  <si>
    <t>Lojas Americanas</t>
  </si>
  <si>
    <t>Marabraz</t>
  </si>
  <si>
    <t>Jan</t>
  </si>
  <si>
    <t>Fev</t>
  </si>
  <si>
    <t>Mar</t>
  </si>
  <si>
    <t>Abr</t>
  </si>
  <si>
    <t>Mai</t>
  </si>
  <si>
    <t>Jun</t>
  </si>
  <si>
    <t>TOTAL</t>
  </si>
  <si>
    <t>CAPITAL</t>
  </si>
  <si>
    <t>IDIOMA</t>
  </si>
  <si>
    <t>POPULAÇÃO</t>
  </si>
  <si>
    <t>Assunção</t>
  </si>
  <si>
    <t>espanhol</t>
  </si>
  <si>
    <t>Brasília</t>
  </si>
  <si>
    <t>português</t>
  </si>
  <si>
    <t>Caracas</t>
  </si>
  <si>
    <t>Cidade do México</t>
  </si>
  <si>
    <t>Havana</t>
  </si>
  <si>
    <t>Lisboa</t>
  </si>
  <si>
    <t>Lima</t>
  </si>
  <si>
    <t>Maputo</t>
  </si>
  <si>
    <t>São Tomé e Príncipe</t>
  </si>
  <si>
    <t>Quito</t>
  </si>
  <si>
    <t>Santiago</t>
  </si>
  <si>
    <t>Português</t>
  </si>
  <si>
    <t>Espanhol</t>
  </si>
  <si>
    <t>total</t>
  </si>
  <si>
    <t>Capitais sem informação de população</t>
  </si>
  <si>
    <t>Capitais com informação de população</t>
  </si>
  <si>
    <t>Total de Capitais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</si>
</sst>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10"/>
      <name val="Verdana"/>
      <family val="2"/>
    </font>
    <font>
      <b/>
      <sz val="12"/>
      <name val="Georgia"/>
      <family val="1"/>
    </font>
    <font>
      <b/>
      <sz val="11"/>
      <name val="Verdana"/>
      <family val="2"/>
    </font>
    <font>
      <b/>
      <sz val="11"/>
      <name val="Trebuchet MS"/>
      <family val="2"/>
    </font>
    <font>
      <i/>
      <sz val="11"/>
      <name val="Trebuchet MS"/>
      <family val="2"/>
    </font>
    <font>
      <sz val="10"/>
      <name val="Frutiger LT 45 Light"/>
      <family val="2"/>
    </font>
    <font>
      <b/>
      <sz val="12"/>
      <name val="Trebuchet MS"/>
      <family val="2"/>
    </font>
    <font>
      <i/>
      <sz val="10"/>
      <name val="Frutiger LT 45 Light"/>
      <family val="2"/>
    </font>
    <font>
      <sz val="9"/>
      <name val="Verdana"/>
      <family val="2"/>
    </font>
    <font>
      <b/>
      <sz val="10"/>
      <name val="Wingdings"/>
      <charset val="2"/>
    </font>
    <font>
      <sz val="10"/>
      <color theme="0"/>
      <name val="Verdana"/>
      <family val="2"/>
    </font>
    <font>
      <i/>
      <sz val="10"/>
      <name val="Verdana"/>
      <family val="2"/>
    </font>
    <font>
      <b/>
      <sz val="10"/>
      <color indexed="8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indexed="34"/>
        <bgColor indexed="42"/>
      </patternFill>
    </fill>
    <fill>
      <patternFill patternType="lightUp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17"/>
      </left>
      <right style="dashed">
        <color indexed="17"/>
      </right>
      <top style="medium">
        <color indexed="64"/>
      </top>
      <bottom/>
      <diagonal/>
    </border>
    <border>
      <left style="dashed">
        <color indexed="17"/>
      </left>
      <right style="dashed">
        <color indexed="17"/>
      </right>
      <top style="medium">
        <color indexed="64"/>
      </top>
      <bottom/>
      <diagonal/>
    </border>
    <border>
      <left style="dashed">
        <color indexed="17"/>
      </left>
      <right style="medium">
        <color indexed="17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medium">
        <color indexed="17"/>
      </right>
      <top style="thin">
        <color indexed="17"/>
      </top>
      <bottom style="thin">
        <color indexed="17"/>
      </bottom>
      <diagonal/>
    </border>
    <border>
      <left/>
      <right style="medium">
        <color indexed="64"/>
      </right>
      <top/>
      <bottom/>
      <diagonal/>
    </border>
    <border>
      <left style="medium">
        <color indexed="17"/>
      </left>
      <right style="dashed">
        <color indexed="17"/>
      </right>
      <top/>
      <bottom style="dashed">
        <color indexed="17"/>
      </bottom>
      <diagonal/>
    </border>
    <border>
      <left style="dashed">
        <color indexed="17"/>
      </left>
      <right style="dashed">
        <color indexed="17"/>
      </right>
      <top/>
      <bottom style="dashed">
        <color indexed="17"/>
      </bottom>
      <diagonal/>
    </border>
    <border>
      <left style="dashed">
        <color indexed="17"/>
      </left>
      <right style="medium">
        <color indexed="17"/>
      </right>
      <top/>
      <bottom style="dashed">
        <color indexed="17"/>
      </bottom>
      <diagonal/>
    </border>
    <border>
      <left style="medium">
        <color indexed="17"/>
      </left>
      <right style="dashed">
        <color indexed="17"/>
      </right>
      <top style="dashed">
        <color indexed="17"/>
      </top>
      <bottom style="dashed">
        <color indexed="17"/>
      </bottom>
      <diagonal/>
    </border>
    <border>
      <left style="dashed">
        <color indexed="17"/>
      </left>
      <right style="dashed">
        <color indexed="17"/>
      </right>
      <top style="dashed">
        <color indexed="17"/>
      </top>
      <bottom style="dashed">
        <color indexed="17"/>
      </bottom>
      <diagonal/>
    </border>
    <border>
      <left style="dashed">
        <color indexed="17"/>
      </left>
      <right style="medium">
        <color indexed="17"/>
      </right>
      <top style="dashed">
        <color indexed="17"/>
      </top>
      <bottom style="dashed">
        <color indexed="17"/>
      </bottom>
      <diagonal/>
    </border>
    <border>
      <left style="medium">
        <color indexed="17"/>
      </left>
      <right style="dashed">
        <color indexed="17"/>
      </right>
      <top style="dashed">
        <color indexed="17"/>
      </top>
      <bottom style="medium">
        <color indexed="17"/>
      </bottom>
      <diagonal/>
    </border>
    <border>
      <left style="dashed">
        <color indexed="17"/>
      </left>
      <right style="dashed">
        <color indexed="17"/>
      </right>
      <top style="dashed">
        <color indexed="17"/>
      </top>
      <bottom style="medium">
        <color indexed="17"/>
      </bottom>
      <diagonal/>
    </border>
    <border>
      <left style="dashed">
        <color indexed="17"/>
      </left>
      <right style="medium">
        <color indexed="17"/>
      </right>
      <top style="dashed">
        <color indexed="17"/>
      </top>
      <bottom style="medium">
        <color indexed="17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 style="medium">
        <color indexed="17"/>
      </bottom>
      <diagonal/>
    </border>
    <border>
      <left style="medium">
        <color indexed="57"/>
      </left>
      <right style="medium">
        <color indexed="17"/>
      </right>
      <top style="medium">
        <color indexed="57"/>
      </top>
      <bottom style="medium">
        <color indexed="17"/>
      </bottom>
      <diagonal/>
    </border>
    <border>
      <left style="medium">
        <color indexed="17"/>
      </left>
      <right/>
      <top/>
      <bottom/>
      <diagonal/>
    </border>
    <border>
      <left style="medium">
        <color indexed="57"/>
      </left>
      <right/>
      <top/>
      <bottom style="medium">
        <color indexed="57"/>
      </bottom>
      <diagonal/>
    </border>
    <border>
      <left style="medium">
        <color indexed="17"/>
      </left>
      <right style="medium">
        <color indexed="57"/>
      </right>
      <top/>
      <bottom style="medium">
        <color indexed="5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9" fontId="0" fillId="0" borderId="1" xfId="0" applyNumberForma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vertical="center"/>
    </xf>
    <xf numFmtId="44" fontId="4" fillId="0" borderId="2" xfId="0" applyNumberFormat="1" applyFont="1" applyBorder="1" applyAlignment="1">
      <alignment vertical="center"/>
    </xf>
    <xf numFmtId="9" fontId="4" fillId="0" borderId="1" xfId="2" applyFont="1" applyBorder="1" applyAlignment="1">
      <alignment horizontal="center" vertical="center"/>
    </xf>
    <xf numFmtId="9" fontId="4" fillId="0" borderId="3" xfId="2" applyFont="1" applyBorder="1" applyAlignment="1">
      <alignment horizontal="center" vertical="center"/>
    </xf>
    <xf numFmtId="9" fontId="0" fillId="0" borderId="1" xfId="1" applyNumberFormat="1" applyFont="1" applyBorder="1" applyAlignment="1">
      <alignment vertical="center"/>
    </xf>
    <xf numFmtId="44" fontId="0" fillId="0" borderId="0" xfId="0" applyNumberFormat="1"/>
    <xf numFmtId="9" fontId="4" fillId="0" borderId="1" xfId="0" applyNumberFormat="1" applyFont="1" applyBorder="1" applyAlignment="1">
      <alignment horizontal="center" vertical="center"/>
    </xf>
    <xf numFmtId="44" fontId="4" fillId="0" borderId="5" xfId="0" applyNumberFormat="1" applyFont="1" applyBorder="1" applyAlignment="1">
      <alignment horizontal="center" vertical="center"/>
    </xf>
    <xf numFmtId="44" fontId="4" fillId="0" borderId="4" xfId="0" applyNumberFormat="1" applyFont="1" applyBorder="1" applyAlignment="1">
      <alignment horizontal="center" vertical="center"/>
    </xf>
    <xf numFmtId="44" fontId="0" fillId="0" borderId="1" xfId="0" applyNumberFormat="1" applyBorder="1"/>
    <xf numFmtId="10" fontId="4" fillId="0" borderId="1" xfId="0" applyNumberFormat="1" applyFont="1" applyBorder="1" applyAlignment="1">
      <alignment horizontal="center" vertical="center"/>
    </xf>
    <xf numFmtId="0" fontId="8" fillId="6" borderId="6" xfId="0" applyFont="1" applyFill="1" applyBorder="1"/>
    <xf numFmtId="0" fontId="10" fillId="6" borderId="10" xfId="0" applyFont="1" applyFill="1" applyBorder="1"/>
    <xf numFmtId="0" fontId="8" fillId="6" borderId="11" xfId="0" applyFont="1" applyFill="1" applyBorder="1"/>
    <xf numFmtId="0" fontId="11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8" fillId="6" borderId="15" xfId="0" applyFont="1" applyFill="1" applyBorder="1"/>
    <xf numFmtId="0" fontId="12" fillId="6" borderId="16" xfId="0" applyFont="1" applyFill="1" applyBorder="1" applyAlignment="1">
      <alignment horizontal="left"/>
    </xf>
    <xf numFmtId="3" fontId="13" fillId="6" borderId="17" xfId="0" applyNumberFormat="1" applyFont="1" applyFill="1" applyBorder="1" applyAlignment="1">
      <alignment horizontal="center"/>
    </xf>
    <xf numFmtId="3" fontId="13" fillId="6" borderId="18" xfId="0" applyNumberFormat="1" applyFont="1" applyFill="1" applyBorder="1" applyAlignment="1">
      <alignment horizontal="center"/>
    </xf>
    <xf numFmtId="0" fontId="12" fillId="6" borderId="19" xfId="0" applyFont="1" applyFill="1" applyBorder="1" applyAlignment="1">
      <alignment horizontal="left"/>
    </xf>
    <xf numFmtId="3" fontId="13" fillId="6" borderId="20" xfId="0" applyNumberFormat="1" applyFont="1" applyFill="1" applyBorder="1" applyAlignment="1">
      <alignment horizontal="center"/>
    </xf>
    <xf numFmtId="3" fontId="13" fillId="6" borderId="21" xfId="0" applyNumberFormat="1" applyFont="1" applyFill="1" applyBorder="1" applyAlignment="1">
      <alignment horizontal="center"/>
    </xf>
    <xf numFmtId="0" fontId="14" fillId="6" borderId="22" xfId="0" applyFont="1" applyFill="1" applyBorder="1" applyAlignment="1">
      <alignment horizontal="center"/>
    </xf>
    <xf numFmtId="3" fontId="15" fillId="6" borderId="23" xfId="0" applyNumberFormat="1" applyFont="1" applyFill="1" applyBorder="1" applyAlignment="1">
      <alignment horizontal="center"/>
    </xf>
    <xf numFmtId="3" fontId="15" fillId="6" borderId="24" xfId="0" applyNumberFormat="1" applyFont="1" applyFill="1" applyBorder="1" applyAlignment="1">
      <alignment horizontal="center"/>
    </xf>
    <xf numFmtId="0" fontId="16" fillId="6" borderId="0" xfId="0" applyFont="1" applyFill="1"/>
    <xf numFmtId="14" fontId="16" fillId="6" borderId="0" xfId="0" applyNumberFormat="1" applyFont="1" applyFill="1" applyAlignment="1">
      <alignment horizontal="right"/>
    </xf>
    <xf numFmtId="44" fontId="16" fillId="6" borderId="0" xfId="1" applyFont="1" applyFill="1" applyBorder="1"/>
    <xf numFmtId="0" fontId="10" fillId="8" borderId="25" xfId="0" applyFont="1" applyFill="1" applyBorder="1" applyAlignment="1">
      <alignment wrapText="1"/>
    </xf>
    <xf numFmtId="0" fontId="10" fillId="8" borderId="26" xfId="0" applyFont="1" applyFill="1" applyBorder="1" applyAlignment="1">
      <alignment horizontal="center" vertical="center" wrapText="1"/>
    </xf>
    <xf numFmtId="0" fontId="8" fillId="6" borderId="27" xfId="0" applyFont="1" applyFill="1" applyBorder="1"/>
    <xf numFmtId="0" fontId="8" fillId="6" borderId="0" xfId="0" applyFont="1" applyFill="1"/>
    <xf numFmtId="0" fontId="17" fillId="6" borderId="0" xfId="0" applyFont="1" applyFill="1" applyAlignment="1">
      <alignment horizontal="center" vertical="center"/>
    </xf>
    <xf numFmtId="0" fontId="18" fillId="6" borderId="11" xfId="0" applyFont="1" applyFill="1" applyBorder="1"/>
    <xf numFmtId="37" fontId="10" fillId="8" borderId="28" xfId="1" applyNumberFormat="1" applyFont="1" applyFill="1" applyBorder="1" applyAlignment="1">
      <alignment vertical="center" wrapText="1"/>
    </xf>
    <xf numFmtId="37" fontId="10" fillId="8" borderId="29" xfId="1" applyNumberFormat="1" applyFont="1" applyFill="1" applyBorder="1" applyAlignment="1">
      <alignment horizontal="center" vertical="center" wrapText="1"/>
    </xf>
    <xf numFmtId="14" fontId="19" fillId="6" borderId="0" xfId="0" applyNumberFormat="1" applyFont="1" applyFill="1" applyAlignment="1">
      <alignment horizontal="center" vertical="center" wrapText="1"/>
    </xf>
    <xf numFmtId="0" fontId="8" fillId="9" borderId="30" xfId="0" applyFont="1" applyFill="1" applyBorder="1"/>
    <xf numFmtId="0" fontId="8" fillId="9" borderId="31" xfId="0" applyFont="1" applyFill="1" applyBorder="1"/>
    <xf numFmtId="0" fontId="8" fillId="9" borderId="32" xfId="0" applyFont="1" applyFill="1" applyBorder="1"/>
    <xf numFmtId="0" fontId="2" fillId="10" borderId="33" xfId="0" applyFont="1" applyFill="1" applyBorder="1" applyAlignment="1">
      <alignment horizontal="center"/>
    </xf>
    <xf numFmtId="0" fontId="2" fillId="10" borderId="34" xfId="0" applyFont="1" applyFill="1" applyBorder="1" applyAlignment="1">
      <alignment horizontal="center"/>
    </xf>
    <xf numFmtId="0" fontId="2" fillId="10" borderId="35" xfId="0" applyFont="1" applyFill="1" applyBorder="1" applyAlignment="1">
      <alignment horizontal="center"/>
    </xf>
    <xf numFmtId="0" fontId="0" fillId="0" borderId="3" xfId="0" applyBorder="1"/>
    <xf numFmtId="164" fontId="0" fillId="0" borderId="3" xfId="5" applyNumberFormat="1" applyFont="1" applyBorder="1"/>
    <xf numFmtId="0" fontId="0" fillId="0" borderId="1" xfId="0" applyBorder="1"/>
    <xf numFmtId="164" fontId="0" fillId="0" borderId="1" xfId="5" applyNumberFormat="1" applyFont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20" fillId="6" borderId="0" xfId="0" quotePrefix="1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</cellXfs>
  <cellStyles count="6">
    <cellStyle name="Moeda" xfId="1" builtinId="4"/>
    <cellStyle name="Moeda 2" xfId="4" xr:uid="{00000000-0005-0000-0000-000001000000}"/>
    <cellStyle name="Normal" xfId="0" builtinId="0"/>
    <cellStyle name="Normal 2" xfId="3" xr:uid="{00000000-0005-0000-0000-000003000000}"/>
    <cellStyle name="Porcentagem" xfId="2" builtinId="5"/>
    <cellStyle name="Vírgula" xfId="5" builtinId="3"/>
  </cellStyles>
  <dxfs count="5">
    <dxf>
      <fill>
        <patternFill patternType="darkUp">
          <fgColor indexed="26"/>
          <bgColor indexed="9"/>
        </patternFill>
      </fill>
    </dxf>
    <dxf>
      <font>
        <condense val="0"/>
        <extend val="0"/>
        <color indexed="8"/>
      </font>
      <fill>
        <patternFill>
          <bgColor indexed="11"/>
        </patternFill>
      </fill>
    </dxf>
    <dxf>
      <fill>
        <patternFill>
          <bgColor indexed="44"/>
        </patternFill>
      </fill>
    </dxf>
    <dxf>
      <font>
        <b/>
        <i val="0"/>
        <condense val="0"/>
        <extend val="0"/>
        <color indexed="8"/>
      </font>
      <fill>
        <patternFill patternType="darkUp">
          <fgColor indexed="42"/>
          <bgColor indexed="43"/>
        </patternFill>
      </fill>
    </dxf>
    <dxf>
      <fill>
        <patternFill patternType="darkDown">
          <fgColor indexed="26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zoomScale="140" zoomScaleNormal="140" workbookViewId="0">
      <selection activeCell="C5" sqref="C5"/>
    </sheetView>
  </sheetViews>
  <sheetFormatPr defaultRowHeight="15"/>
  <cols>
    <col min="1" max="1" width="13.7109375" customWidth="1"/>
    <col min="2" max="2" width="11.42578125" customWidth="1"/>
    <col min="3" max="3" width="24.42578125" customWidth="1"/>
    <col min="5" max="5" width="11" bestFit="1" customWidth="1"/>
    <col min="6" max="6" width="17.85546875" customWidth="1"/>
  </cols>
  <sheetData>
    <row r="2" spans="1:6" ht="30">
      <c r="A2" s="1" t="s">
        <v>0</v>
      </c>
      <c r="B2" s="1" t="s">
        <v>1</v>
      </c>
      <c r="C2" s="1" t="s">
        <v>2</v>
      </c>
      <c r="D2" s="2"/>
      <c r="E2" s="61" t="s">
        <v>9</v>
      </c>
      <c r="F2" s="61"/>
    </row>
    <row r="3" spans="1:6">
      <c r="A3" s="6" t="s">
        <v>3</v>
      </c>
      <c r="B3" s="3">
        <v>63.3</v>
      </c>
      <c r="C3" s="12">
        <f>VLOOKUP(B3,$E$3:$F$6,2,TRUE)</f>
        <v>0.04</v>
      </c>
      <c r="D3" s="4"/>
      <c r="E3" s="3">
        <v>0</v>
      </c>
      <c r="F3" s="5">
        <v>0.03</v>
      </c>
    </row>
    <row r="4" spans="1:6">
      <c r="A4" s="6" t="s">
        <v>4</v>
      </c>
      <c r="B4" s="3">
        <v>54.1</v>
      </c>
      <c r="C4" s="12">
        <f>VLOOKUP(B4,$E$3:$F$6,2,TRUE)</f>
        <v>0.03</v>
      </c>
      <c r="D4" s="4"/>
      <c r="E4" s="3">
        <v>60</v>
      </c>
      <c r="F4" s="5">
        <v>0.04</v>
      </c>
    </row>
    <row r="5" spans="1:6">
      <c r="A5" s="6" t="s">
        <v>7</v>
      </c>
      <c r="B5" s="3">
        <v>362.3</v>
      </c>
      <c r="C5" s="12">
        <f t="shared" ref="C4:C6" si="0">VLOOKUP(B5,$E$3:$F$6,2,TRUE)</f>
        <v>0.06</v>
      </c>
      <c r="D5" s="4"/>
      <c r="E5" s="3">
        <v>300</v>
      </c>
      <c r="F5" s="5">
        <v>0.05</v>
      </c>
    </row>
    <row r="6" spans="1:6">
      <c r="A6" s="6" t="s">
        <v>8</v>
      </c>
      <c r="B6" s="3">
        <v>310</v>
      </c>
      <c r="C6" s="12">
        <f t="shared" si="0"/>
        <v>0.05</v>
      </c>
      <c r="D6" s="4"/>
      <c r="E6" s="3">
        <v>350</v>
      </c>
      <c r="F6" s="5">
        <v>0.06</v>
      </c>
    </row>
  </sheetData>
  <mergeCells count="1">
    <mergeCell ref="E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5"/>
  <sheetViews>
    <sheetView workbookViewId="0">
      <selection activeCell="D4" sqref="D4:D11"/>
    </sheetView>
  </sheetViews>
  <sheetFormatPr defaultRowHeight="15"/>
  <cols>
    <col min="2" max="2" width="13.28515625" bestFit="1" customWidth="1"/>
    <col min="3" max="3" width="12.85546875" customWidth="1"/>
    <col min="4" max="4" width="22.85546875" customWidth="1"/>
    <col min="5" max="5" width="10.5703125" bestFit="1" customWidth="1"/>
    <col min="6" max="6" width="15.42578125" customWidth="1"/>
    <col min="7" max="7" width="17" customWidth="1"/>
  </cols>
  <sheetData>
    <row r="2" spans="2:8">
      <c r="B2" s="62" t="s">
        <v>10</v>
      </c>
      <c r="C2" s="62"/>
      <c r="D2" s="62"/>
    </row>
    <row r="3" spans="2:8" ht="24">
      <c r="B3" s="7" t="s">
        <v>0</v>
      </c>
      <c r="C3" s="7" t="s">
        <v>11</v>
      </c>
      <c r="D3" s="7" t="s">
        <v>19</v>
      </c>
      <c r="E3" s="7" t="s">
        <v>12</v>
      </c>
    </row>
    <row r="4" spans="2:8">
      <c r="B4" s="6" t="s">
        <v>3</v>
      </c>
      <c r="C4" s="8">
        <v>3.5</v>
      </c>
      <c r="D4" s="14">
        <f>VLOOKUP(C4,$F$8:$G$11,2,TRUE)</f>
        <v>0.25</v>
      </c>
      <c r="E4" s="17">
        <f>C4*D4</f>
        <v>0.875</v>
      </c>
      <c r="H4" s="10"/>
    </row>
    <row r="5" spans="2:8">
      <c r="B5" s="6" t="s">
        <v>4</v>
      </c>
      <c r="C5" s="8">
        <v>8</v>
      </c>
      <c r="D5" s="14">
        <f t="shared" ref="D5:D11" si="0">VLOOKUP(C5,$F$8:$G$11,2,TRUE)</f>
        <v>0.25</v>
      </c>
      <c r="E5" s="17">
        <f>C5*D5</f>
        <v>2</v>
      </c>
    </row>
    <row r="6" spans="2:8">
      <c r="B6" s="6" t="s">
        <v>5</v>
      </c>
      <c r="C6" s="8">
        <v>89</v>
      </c>
      <c r="D6" s="14">
        <f t="shared" si="0"/>
        <v>0.2</v>
      </c>
      <c r="E6" s="17">
        <f>C6*D6</f>
        <v>17.8</v>
      </c>
    </row>
    <row r="7" spans="2:8">
      <c r="B7" s="6" t="s">
        <v>6</v>
      </c>
      <c r="C7" s="8">
        <v>230</v>
      </c>
      <c r="D7" s="14">
        <f t="shared" si="0"/>
        <v>0.15</v>
      </c>
      <c r="E7" s="17">
        <f>C7*D7</f>
        <v>34.5</v>
      </c>
      <c r="F7" s="63" t="s">
        <v>13</v>
      </c>
      <c r="G7" s="62"/>
    </row>
    <row r="8" spans="2:8">
      <c r="B8" s="6" t="s">
        <v>14</v>
      </c>
      <c r="C8" s="8">
        <v>590</v>
      </c>
      <c r="D8" s="14">
        <f t="shared" si="0"/>
        <v>0.1</v>
      </c>
      <c r="E8" s="17">
        <f t="shared" ref="E8:E11" si="1">C8*D8</f>
        <v>59</v>
      </c>
      <c r="F8" s="15">
        <v>0</v>
      </c>
      <c r="G8" s="11">
        <v>0.25</v>
      </c>
    </row>
    <row r="9" spans="2:8">
      <c r="B9" s="6" t="s">
        <v>15</v>
      </c>
      <c r="C9" s="8">
        <v>360</v>
      </c>
      <c r="D9" s="14">
        <f t="shared" si="0"/>
        <v>0.15</v>
      </c>
      <c r="E9" s="17">
        <f t="shared" si="1"/>
        <v>54</v>
      </c>
      <c r="F9" s="16">
        <v>46</v>
      </c>
      <c r="G9" s="10">
        <v>0.2</v>
      </c>
    </row>
    <row r="10" spans="2:8">
      <c r="B10" s="6" t="s">
        <v>16</v>
      </c>
      <c r="C10" s="8">
        <v>50</v>
      </c>
      <c r="D10" s="14">
        <f t="shared" si="0"/>
        <v>0.2</v>
      </c>
      <c r="E10" s="17">
        <f t="shared" si="1"/>
        <v>10</v>
      </c>
      <c r="F10" s="16">
        <v>201</v>
      </c>
      <c r="G10" s="10">
        <v>0.15</v>
      </c>
    </row>
    <row r="11" spans="2:8">
      <c r="B11" s="6" t="s">
        <v>17</v>
      </c>
      <c r="C11" s="8">
        <v>60</v>
      </c>
      <c r="D11" s="14">
        <f t="shared" si="0"/>
        <v>0.2</v>
      </c>
      <c r="E11" s="17">
        <f t="shared" si="1"/>
        <v>12</v>
      </c>
      <c r="F11" s="16">
        <v>401</v>
      </c>
      <c r="G11" s="10">
        <v>0.1</v>
      </c>
    </row>
    <row r="12" spans="2:8">
      <c r="E12" s="13"/>
    </row>
    <row r="13" spans="2:8">
      <c r="B13" s="6" t="s">
        <v>18</v>
      </c>
      <c r="C13" s="9">
        <v>1251.5</v>
      </c>
      <c r="D13" s="18">
        <f>E13/C13</f>
        <v>0.15195765081901719</v>
      </c>
      <c r="E13" s="17">
        <f>SUM(E4:E12)</f>
        <v>190.17500000000001</v>
      </c>
    </row>
    <row r="15" spans="2:8"/>
  </sheetData>
  <mergeCells count="2">
    <mergeCell ref="B2:D2"/>
    <mergeCell ref="F7:G7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556-1840-46E1-85DB-444830C099B3}">
  <dimension ref="A1:G19"/>
  <sheetViews>
    <sheetView workbookViewId="0">
      <selection activeCell="E17" sqref="E17"/>
    </sheetView>
  </sheetViews>
  <sheetFormatPr defaultRowHeight="15"/>
  <cols>
    <col min="1" max="1" width="5.7109375" customWidth="1"/>
    <col min="2" max="6" width="15.7109375" customWidth="1"/>
    <col min="7" max="7" width="5.7109375" customWidth="1"/>
  </cols>
  <sheetData>
    <row r="1" spans="1:7">
      <c r="A1" s="19"/>
      <c r="B1" s="64" t="s">
        <v>20</v>
      </c>
      <c r="C1" s="65"/>
      <c r="D1" s="65"/>
      <c r="E1" s="65"/>
      <c r="F1" s="66"/>
      <c r="G1" s="20"/>
    </row>
    <row r="2" spans="1:7" ht="16.5">
      <c r="A2" s="21"/>
      <c r="B2" s="22" t="s">
        <v>21</v>
      </c>
      <c r="C2" s="23" t="s">
        <v>22</v>
      </c>
      <c r="D2" s="23" t="s">
        <v>23</v>
      </c>
      <c r="E2" s="23" t="s">
        <v>24</v>
      </c>
      <c r="F2" s="24" t="s">
        <v>25</v>
      </c>
      <c r="G2" s="25"/>
    </row>
    <row r="3" spans="1:7" ht="16.5">
      <c r="A3" s="21"/>
      <c r="B3" s="26" t="s">
        <v>26</v>
      </c>
      <c r="C3" s="27">
        <v>4300</v>
      </c>
      <c r="D3" s="27">
        <v>5200</v>
      </c>
      <c r="E3" s="27">
        <v>4500</v>
      </c>
      <c r="F3" s="28">
        <v>2300</v>
      </c>
      <c r="G3" s="25"/>
    </row>
    <row r="4" spans="1:7" ht="16.5">
      <c r="A4" s="21"/>
      <c r="B4" s="29" t="s">
        <v>27</v>
      </c>
      <c r="C4" s="30">
        <v>3800</v>
      </c>
      <c r="D4" s="30">
        <v>4560</v>
      </c>
      <c r="E4" s="30">
        <v>4250</v>
      </c>
      <c r="F4" s="31">
        <v>4800</v>
      </c>
      <c r="G4" s="25"/>
    </row>
    <row r="5" spans="1:7" ht="16.5">
      <c r="A5" s="21"/>
      <c r="B5" s="29" t="s">
        <v>28</v>
      </c>
      <c r="C5" s="30">
        <v>4100</v>
      </c>
      <c r="D5" s="30">
        <v>3730</v>
      </c>
      <c r="E5" s="30">
        <v>3470</v>
      </c>
      <c r="F5" s="31">
        <v>4500</v>
      </c>
      <c r="G5" s="25"/>
    </row>
    <row r="6" spans="1:7" ht="16.5">
      <c r="A6" s="21"/>
      <c r="B6" s="29" t="s">
        <v>29</v>
      </c>
      <c r="C6" s="30">
        <v>4640</v>
      </c>
      <c r="D6" s="30">
        <v>4980</v>
      </c>
      <c r="E6" s="30">
        <v>5100</v>
      </c>
      <c r="F6" s="31">
        <v>4350</v>
      </c>
      <c r="G6" s="25"/>
    </row>
    <row r="7" spans="1:7" ht="16.5">
      <c r="A7" s="21"/>
      <c r="B7" s="29" t="s">
        <v>30</v>
      </c>
      <c r="C7" s="30">
        <v>5100</v>
      </c>
      <c r="D7" s="30">
        <v>4690</v>
      </c>
      <c r="E7" s="30">
        <v>3400</v>
      </c>
      <c r="F7" s="31">
        <v>4350</v>
      </c>
      <c r="G7" s="25"/>
    </row>
    <row r="8" spans="1:7" ht="16.5">
      <c r="A8" s="21"/>
      <c r="B8" s="29" t="s">
        <v>31</v>
      </c>
      <c r="C8" s="30">
        <v>5230</v>
      </c>
      <c r="D8" s="30">
        <v>4500</v>
      </c>
      <c r="E8" s="30">
        <v>4100</v>
      </c>
      <c r="F8" s="31">
        <v>5050</v>
      </c>
      <c r="G8" s="25"/>
    </row>
    <row r="9" spans="1:7" ht="18.75" thickBot="1">
      <c r="A9" s="21"/>
      <c r="B9" s="32" t="s">
        <v>18</v>
      </c>
      <c r="C9" s="33">
        <f>SUM(C3:C8)</f>
        <v>27170</v>
      </c>
      <c r="D9" s="33">
        <f>SUM(D3:D8)</f>
        <v>27660</v>
      </c>
      <c r="E9" s="33">
        <f>SUM(E3:E8)</f>
        <v>24820</v>
      </c>
      <c r="F9" s="34">
        <f>SUM(F3:F8)</f>
        <v>25350</v>
      </c>
      <c r="G9" s="25"/>
    </row>
    <row r="10" spans="1:7" ht="15.75" thickBot="1">
      <c r="A10" s="21"/>
      <c r="B10" s="35"/>
      <c r="C10" s="36"/>
      <c r="D10" s="35"/>
      <c r="E10" s="35"/>
      <c r="F10" s="37"/>
      <c r="G10" s="25"/>
    </row>
    <row r="11" spans="1:7" ht="15.75" thickBot="1">
      <c r="A11" s="21"/>
      <c r="B11" s="38"/>
      <c r="C11" s="39" t="s">
        <v>22</v>
      </c>
      <c r="D11" s="40"/>
      <c r="E11" s="41"/>
      <c r="F11" s="42"/>
      <c r="G11" s="25"/>
    </row>
    <row r="12" spans="1:7" ht="15.75" thickBot="1">
      <c r="A12" s="43">
        <v>2</v>
      </c>
      <c r="B12" s="44" t="s">
        <v>26</v>
      </c>
      <c r="C12" s="45">
        <f>HLOOKUP($C$11,$C$2:$F$9,A12,FALSE)</f>
        <v>4300</v>
      </c>
      <c r="D12" s="41"/>
      <c r="E12" s="41"/>
      <c r="F12" s="46"/>
      <c r="G12" s="25"/>
    </row>
    <row r="13" spans="1:7" ht="15.75" thickBot="1">
      <c r="A13" s="43">
        <v>3</v>
      </c>
      <c r="B13" s="44" t="s">
        <v>27</v>
      </c>
      <c r="C13" s="45">
        <f t="shared" ref="C13:C17" si="0">HLOOKUP($C$11,$C$2:$F$9,A13,FALSE)</f>
        <v>3800</v>
      </c>
      <c r="D13" s="41"/>
      <c r="E13" s="41"/>
      <c r="F13" s="41"/>
      <c r="G13" s="25"/>
    </row>
    <row r="14" spans="1:7" ht="15.75" thickBot="1">
      <c r="A14" s="43">
        <v>4</v>
      </c>
      <c r="B14" s="44" t="s">
        <v>28</v>
      </c>
      <c r="C14" s="45">
        <f t="shared" si="0"/>
        <v>4100</v>
      </c>
      <c r="D14" s="67"/>
      <c r="E14" s="68"/>
      <c r="F14" s="41"/>
      <c r="G14" s="25"/>
    </row>
    <row r="15" spans="1:7" ht="15.75" thickBot="1">
      <c r="A15" s="43">
        <v>5</v>
      </c>
      <c r="B15" s="44" t="s">
        <v>29</v>
      </c>
      <c r="C15" s="45">
        <f t="shared" si="0"/>
        <v>4640</v>
      </c>
      <c r="D15" s="41"/>
      <c r="E15" s="41"/>
      <c r="F15" s="41"/>
      <c r="G15" s="25"/>
    </row>
    <row r="16" spans="1:7" ht="15.75" thickBot="1">
      <c r="A16" s="43">
        <v>6</v>
      </c>
      <c r="B16" s="44" t="s">
        <v>30</v>
      </c>
      <c r="C16" s="45">
        <f t="shared" si="0"/>
        <v>5100</v>
      </c>
      <c r="D16" s="41"/>
      <c r="E16" s="41"/>
      <c r="F16" s="41"/>
      <c r="G16" s="25"/>
    </row>
    <row r="17" spans="1:7" ht="15.75" thickBot="1">
      <c r="A17" s="43">
        <v>7</v>
      </c>
      <c r="B17" s="44" t="s">
        <v>31</v>
      </c>
      <c r="C17" s="45">
        <f t="shared" si="0"/>
        <v>5230</v>
      </c>
      <c r="D17" s="41"/>
      <c r="E17" s="41"/>
      <c r="F17" s="41"/>
      <c r="G17" s="25"/>
    </row>
    <row r="18" spans="1:7" ht="15.75" thickBot="1">
      <c r="A18" s="43">
        <v>8</v>
      </c>
      <c r="B18" s="44" t="s">
        <v>32</v>
      </c>
      <c r="C18" s="45">
        <f>HLOOKUP($C$11,$C$2:$F$9,A18,FALSE)</f>
        <v>27170</v>
      </c>
      <c r="D18" s="41"/>
      <c r="E18" s="41"/>
      <c r="F18" s="41"/>
      <c r="G18" s="25"/>
    </row>
    <row r="19" spans="1:7" ht="15.75" thickBot="1">
      <c r="A19" s="47"/>
      <c r="B19" s="48"/>
      <c r="C19" s="48"/>
      <c r="D19" s="48"/>
      <c r="E19" s="48"/>
      <c r="F19" s="48"/>
      <c r="G19" s="49"/>
    </row>
  </sheetData>
  <mergeCells count="2">
    <mergeCell ref="B1:F1"/>
    <mergeCell ref="D14:E14"/>
  </mergeCells>
  <conditionalFormatting sqref="C2:F2">
    <cfRule type="expression" dxfId="4" priority="5" stopIfTrue="1">
      <formula>IF(C9 = $B$12, TRUE, FALSE)</formula>
    </cfRule>
  </conditionalFormatting>
  <conditionalFormatting sqref="B12:B18">
    <cfRule type="expression" dxfId="3" priority="1" stopIfTrue="1">
      <formula>ISNUMBER(MATCH($B$12,$F$3:$F$9,0))</formula>
    </cfRule>
  </conditionalFormatting>
  <conditionalFormatting sqref="B3:F8">
    <cfRule type="expression" dxfId="2" priority="2" stopIfTrue="1">
      <formula>IF($F3 = $B$12, TRUE, FALSE)</formula>
    </cfRule>
  </conditionalFormatting>
  <conditionalFormatting sqref="E18">
    <cfRule type="expression" dxfId="1" priority="3" stopIfTrue="1">
      <formula>NOT(é.erro(MATCH($B$12,$F$3:$F$9,0)))</formula>
    </cfRule>
  </conditionalFormatting>
  <conditionalFormatting sqref="C9:F9">
    <cfRule type="expression" dxfId="0" priority="4" stopIfTrue="1">
      <formula>IF(C9 = $B$12, TRUE, FALSE)</formula>
    </cfRule>
  </conditionalFormatting>
  <dataValidations count="3">
    <dataValidation type="list" allowBlank="1" showInputMessage="1" showErrorMessage="1" sqref="C11" xr:uid="{A3746357-C3B7-4F10-8C2F-78A13874D8CF}">
      <formula1>$C$2:$F$2</formula1>
    </dataValidation>
    <dataValidation allowBlank="1" showInputMessage="1" sqref="B12:B18" xr:uid="{25539F69-F6EC-4A6D-B52E-BB4A881AA065}"/>
    <dataValidation allowBlank="1" showErrorMessage="1" errorTitle="Inválido" error="Este nome não está na lista acima" promptTitle="Clientes" prompt="Escolha o cliente que deseje saber o valor!" sqref="B11" xr:uid="{C76651C7-B2BA-430B-A37E-B51801485396}"/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2E66-EC7C-4EE2-8F4F-DE027DA2D1C8}">
  <dimension ref="C1:E21"/>
  <sheetViews>
    <sheetView tabSelected="1" workbookViewId="0">
      <selection activeCell="D22" sqref="D22"/>
    </sheetView>
  </sheetViews>
  <sheetFormatPr defaultRowHeight="15"/>
  <cols>
    <col min="3" max="3" width="35.7109375" customWidth="1"/>
    <col min="4" max="5" width="25.7109375" customWidth="1"/>
  </cols>
  <sheetData>
    <row r="1" spans="3:5" ht="15.75" thickBot="1"/>
    <row r="2" spans="3:5" ht="15.75" thickBot="1">
      <c r="C2" s="50" t="s">
        <v>33</v>
      </c>
      <c r="D2" s="51" t="s">
        <v>34</v>
      </c>
      <c r="E2" s="52" t="s">
        <v>35</v>
      </c>
    </row>
    <row r="3" spans="3:5">
      <c r="C3" s="53" t="s">
        <v>36</v>
      </c>
      <c r="D3" s="53" t="s">
        <v>37</v>
      </c>
      <c r="E3" s="54">
        <v>5600000</v>
      </c>
    </row>
    <row r="4" spans="3:5">
      <c r="C4" s="55" t="s">
        <v>38</v>
      </c>
      <c r="D4" s="55" t="s">
        <v>39</v>
      </c>
      <c r="E4" s="56">
        <v>196600000</v>
      </c>
    </row>
    <row r="5" spans="3:5">
      <c r="C5" s="55" t="s">
        <v>40</v>
      </c>
      <c r="D5" s="55" t="s">
        <v>37</v>
      </c>
      <c r="E5" s="56"/>
    </row>
    <row r="6" spans="3:5">
      <c r="C6" s="55" t="s">
        <v>41</v>
      </c>
      <c r="D6" s="55" t="s">
        <v>37</v>
      </c>
      <c r="E6" s="56">
        <v>100400000</v>
      </c>
    </row>
    <row r="7" spans="3:5">
      <c r="C7" s="55" t="s">
        <v>42</v>
      </c>
      <c r="D7" s="55" t="s">
        <v>37</v>
      </c>
      <c r="E7" s="56">
        <v>11200000</v>
      </c>
    </row>
    <row r="8" spans="3:5">
      <c r="C8" s="55" t="s">
        <v>43</v>
      </c>
      <c r="D8" s="55" t="s">
        <v>39</v>
      </c>
      <c r="E8" s="56">
        <v>10000000</v>
      </c>
    </row>
    <row r="9" spans="3:5">
      <c r="C9" s="55" t="s">
        <v>44</v>
      </c>
      <c r="D9" s="55" t="s">
        <v>37</v>
      </c>
      <c r="E9" s="56">
        <v>26100000</v>
      </c>
    </row>
    <row r="10" spans="3:5">
      <c r="C10" s="55" t="s">
        <v>45</v>
      </c>
      <c r="D10" s="55" t="s">
        <v>39</v>
      </c>
      <c r="E10" s="56">
        <v>18600000</v>
      </c>
    </row>
    <row r="11" spans="3:5">
      <c r="C11" s="55" t="s">
        <v>46</v>
      </c>
      <c r="D11" s="55" t="s">
        <v>39</v>
      </c>
      <c r="E11" s="56"/>
    </row>
    <row r="12" spans="3:5">
      <c r="C12" s="55" t="s">
        <v>47</v>
      </c>
      <c r="D12" s="55" t="s">
        <v>37</v>
      </c>
      <c r="E12" s="56"/>
    </row>
    <row r="13" spans="3:5">
      <c r="C13" s="55" t="s">
        <v>48</v>
      </c>
      <c r="D13" s="55" t="s">
        <v>37</v>
      </c>
      <c r="E13" s="56">
        <v>15400000</v>
      </c>
    </row>
    <row r="15" spans="3:5">
      <c r="D15" s="57" t="s">
        <v>51</v>
      </c>
    </row>
    <row r="16" spans="3:5">
      <c r="C16" s="58" t="s">
        <v>49</v>
      </c>
      <c r="D16" s="59">
        <f>COUNTIF($D$3:$D$13,C16)</f>
        <v>4</v>
      </c>
    </row>
    <row r="17" spans="3:4">
      <c r="C17" s="58" t="s">
        <v>50</v>
      </c>
      <c r="D17" s="59">
        <f>COUNTIF($D$3:$D$13,C17)</f>
        <v>7</v>
      </c>
    </row>
    <row r="18" spans="3:4">
      <c r="C18" s="60"/>
    </row>
    <row r="19" spans="3:4">
      <c r="C19" s="58" t="s">
        <v>52</v>
      </c>
      <c r="D19" s="59">
        <f>COUNTBLANK(E3:E13)</f>
        <v>3</v>
      </c>
    </row>
    <row r="20" spans="3:4">
      <c r="C20" s="58" t="s">
        <v>53</v>
      </c>
      <c r="D20" s="59">
        <f>COUNT(E3:E13)</f>
        <v>8</v>
      </c>
    </row>
    <row r="21" spans="3:4">
      <c r="C21" s="58" t="s">
        <v>54</v>
      </c>
      <c r="D21" s="59">
        <f>COUNTA(C3:C13)</f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PROCV1</vt:lpstr>
      <vt:lpstr>PROCV2</vt:lpstr>
      <vt:lpstr>PROCH</vt:lpstr>
      <vt:lpstr>CONTSE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Brience</dc:creator>
  <cp:lastModifiedBy>validcd</cp:lastModifiedBy>
  <dcterms:created xsi:type="dcterms:W3CDTF">2017-11-06T11:08:16Z</dcterms:created>
  <dcterms:modified xsi:type="dcterms:W3CDTF">2021-06-22T18:19:26Z</dcterms:modified>
</cp:coreProperties>
</file>