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Gul\Desktop\Coffee\"/>
    </mc:Choice>
  </mc:AlternateContent>
  <xr:revisionPtr revIDLastSave="0" documentId="13_ncr:1_{62093510-10C2-4E78-A0EA-801FF00E5C19}" xr6:coauthVersionLast="47" xr6:coauthVersionMax="47" xr10:uidLastSave="{00000000-0000-0000-0000-000000000000}"/>
  <bookViews>
    <workbookView xWindow="-120" yWindow="-120" windowWidth="29040" windowHeight="15720" tabRatio="611" xr2:uid="{00000000-000D-0000-FFFF-FFFF00000000}"/>
  </bookViews>
  <sheets>
    <sheet name="Dashboard" sheetId="30" r:id="rId1"/>
    <sheet name="TotalSales" sheetId="19" r:id="rId2"/>
    <sheet name="CountryBarChart" sheetId="28" r:id="rId3"/>
    <sheet name="Top5Customers" sheetId="29"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oe_Name">#N/A</definedName>
    <definedName name="Slicer_Size">#N/A</definedName>
  </definedNames>
  <calcPr calcId="191028"/>
  <pivotCaches>
    <pivotCache cacheId="2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502" i="17"/>
  <c r="N866" i="17"/>
  <c r="N944" i="17"/>
  <c r="M81" i="17"/>
  <c r="M141" i="17"/>
  <c r="M249" i="17"/>
  <c r="M250" i="17"/>
  <c r="M274" i="17"/>
  <c r="M333" i="17"/>
  <c r="M369" i="17"/>
  <c r="M405" i="17"/>
  <c r="M441" i="17"/>
  <c r="M513" i="17"/>
  <c r="M585" i="17"/>
  <c r="M591" i="17"/>
  <c r="M627" i="17"/>
  <c r="M675" i="17"/>
  <c r="M678" i="17"/>
  <c r="M786" i="17"/>
  <c r="M987" i="17"/>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I250" i="17"/>
  <c r="N250" i="17" s="1"/>
  <c r="J250" i="17"/>
  <c r="O250" i="17" s="1"/>
  <c r="K250" i="17"/>
  <c r="L250" i="17"/>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I676" i="17"/>
  <c r="N676" i="17" s="1"/>
  <c r="J676" i="17"/>
  <c r="O676" i="17" s="1"/>
  <c r="K676" i="17"/>
  <c r="L676" i="17"/>
  <c r="M676" i="17" s="1"/>
  <c r="I677" i="17"/>
  <c r="N677" i="17" s="1"/>
  <c r="J677" i="17"/>
  <c r="O677" i="17" s="1"/>
  <c r="K677" i="17"/>
  <c r="L677" i="17"/>
  <c r="M677" i="17" s="1"/>
  <c r="I678" i="17"/>
  <c r="N678" i="17" s="1"/>
  <c r="J678" i="17"/>
  <c r="O678" i="17" s="1"/>
  <c r="K678" i="17"/>
  <c r="L678" i="17"/>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<sst xmlns="http://schemas.openxmlformats.org/spreadsheetml/2006/main" count="11131" uniqueCount="6221">
  <si>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</si>
  <si>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</si>
  <si>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</si>
  <si>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</si>
  <si>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</si>
  <si>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</si>
  <si>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</si>
  <si>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</si>
  <si>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</si>
  <si>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</si>
  <si>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</si>
  <si>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</si>
  <si>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</si>
  <si>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</si>
  <si>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</si>
  <si>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</si>
  <si>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</si>
  <si>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</si>
  <si>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</si>
  <si>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</si>
  <si>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</si>
  <si>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</si>
  <si>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</si>
  <si>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</si>
  <si>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</si>
  <si>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</si>
  <si>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</si>
  <si>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</si>
  <si>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</si>
  <si>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</si>
  <si>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</si>
  <si>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</si>
  <si>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</si>
  <si>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</si>
  <si>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</si>
  <si>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</si>
  <si>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</si>
  <si>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</si>
  <si>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</si>
  <si>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</si>
  <si>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</si>
  <si>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</si>
  <si>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</si>
  <si>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</si>
  <si>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</si>
  <si>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</si>
  <si>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</si>
  <si>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</si>
  <si>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</si>
  <si>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</si>
  <si>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</si>
  <si>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</si>
  <si>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</si>
  <si>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</si>
  <si>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</si>
  <si>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</si>
  <si>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</si>
  <si>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</si>
  <si>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</si>
  <si>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</si>
  <si>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</si>
  <si>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</si>
  <si>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</si>
  <si>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</si>
  <si>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</si>
  <si>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</si>
  <si>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</si>
  <si>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</si>
  <si>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</si>
  <si>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</si>
  <si>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</si>
  <si>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</si>
  <si>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</si>
  <si>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</si>
  <si>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</si>
  <si>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</si>
  <si>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</si>
  <si>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</si>
  <si>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</si>
  <si>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</si>
  <si>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</si>
  <si>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</si>
  <si>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</si>
  <si>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</si>
  <si>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</si>
  <si>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</si>
  <si>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</si>
  <si>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</si>
  <si>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</si>
  <si>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</si>
  <si>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</si>
  <si>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</si>
  <si>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</si>
  <si>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</si>
  <si>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</si>
  <si>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</si>
  <si>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</si>
  <si>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</si>
  <si>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</si>
  <si>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</si>
  <si>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</si>
  <si>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</si>
  <si>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</si>
  <si>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</si>
  <si>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</si>
  <si>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</si>
  <si>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</si>
  <si>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</si>
  <si>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</si>
  <si>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</si>
  <si>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</si>
  <si>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</si>
  <si>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</si>
  <si>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</si>
  <si>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</si>
  <si>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</si>
  <si>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</si>
  <si>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</si>
  <si>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</si>
  <si>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</si>
  <si>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</si>
  <si>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</si>
  <si>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</si>
  <si>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</si>
  <si>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</si>
  <si>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</si>
  <si>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</si>
  <si>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</si>
  <si>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</si>
  <si>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</si>
  <si>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</si>
  <si>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</si>
  <si>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</si>
  <si>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</si>
  <si>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</si>
  <si>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</si>
  <si>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</si>
  <si>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</si>
  <si>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</si>
  <si>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</si>
  <si>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</si>
  <si>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</si>
  <si>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</si>
  <si>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</si>
  <si>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</si>
  <si>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</si>
  <si>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</si>
  <si>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</si>
  <si>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</si>
  <si>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</si>
  <si>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</si>
  <si>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</si>
  <si>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</si>
  <si>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</si>
  <si>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</si>
  <si>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</si>
  <si>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</si>
  <si>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</si>
  <si>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</si>
  <si>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</si>
  <si>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</si>
  <si>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</si>
  <si>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</si>
  <si>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</si>
  <si>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</si>
  <si>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</si>
  <si>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</si>
  <si>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</si>
  <si>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</si>
  <si>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</si>
  <si>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</si>
  <si>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</si>
  <si>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</si>
  <si>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</si>
  <si>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</si>
  <si>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</si>
  <si>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</si>
  <si>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</si>
  <si>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</si>
  <si>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</si>
  <si>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</si>
  <si>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</si>
  <si>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</si>
  <si>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</si>
  <si>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</si>
  <si>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</si>
  <si>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</si>
  <si>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</si>
  <si>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</si>
  <si>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</si>
  <si>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</si>
  <si>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</si>
  <si>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</si>
  <si>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</si>
  <si>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</si>
  <si>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</si>
  <si>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</si>
  <si>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</si>
  <si>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</si>
  <si>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</si>
  <si>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</si>
  <si>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</si>
  <si>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</si>
  <si>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</si>
  <si>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</si>
  <si>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</si>
  <si>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</si>
  <si>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</si>
  <si>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</si>
  <si>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</si>
  <si>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</si>
  <si>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</si>
  <si>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</si>
  <si>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</si>
  <si>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</si>
  <si>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</si>
  <si>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</si>
  <si>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</si>
  <si>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</si>
  <si>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</si>
  <si>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</si>
  <si>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</si>
  <si>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</si>
  <si>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</si>
  <si>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</si>
  <si>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</si>
  <si>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</si>
  <si>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</si>
  <si>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</si>
  <si>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</si>
  <si>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</si>
  <si>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</si>
  <si>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</si>
  <si>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</si>
  <si>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</si>
  <si>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</si>
  <si>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</si>
  <si>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</si>
  <si>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</si>
  <si>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</si>
  <si>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</si>
  <si>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</si>
  <si>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</si>
  <si>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</si>
  <si>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</si>
  <si>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</si>
  <si>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</si>
  <si>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</si>
  <si>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</si>
  <si>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</si>
  <si>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</si>
  <si>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</si>
  <si>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</si>
  <si>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</si>
  <si>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</si>
  <si>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</si>
  <si>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</si>
  <si>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</si>
  <si>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</si>
  <si>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</si>
  <si>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</si>
  <si>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</si>
  <si>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</si>
  <si>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</si>
  <si>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</si>
  <si>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</si>
  <si>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</si>
  <si>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</si>
  <si>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</si>
  <si>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</si>
  <si>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</si>
  <si>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</si>
  <si>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</si>
  <si>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</si>
  <si>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</si>
  <si>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</si>
  <si>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</si>
  <si>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</si>
  <si>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</si>
  <si>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</si>
  <si>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</si>
  <si>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</si>
  <si>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</si>
  <si>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</si>
  <si>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</si>
  <si>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</si>
  <si>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</si>
  <si>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</si>
  <si>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</si>
  <si>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</si>
  <si>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</si>
  <si>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</si>
  <si>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</si>
  <si>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</si>
  <si>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</si>
  <si>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</si>
  <si>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</si>
  <si>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</si>
  <si>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</si>
  <si>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</si>
  <si>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</si>
  <si>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</si>
  <si>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</si>
  <si>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</si>
  <si>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</si>
  <si>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</si>
  <si>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</si>
  <si>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</si>
  <si>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</si>
  <si>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</si>
  <si>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</si>
  <si>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</si>
  <si>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</si>
  <si>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</si>
  <si>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</si>
  <si>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</si>
  <si>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</si>
  <si>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</si>
  <si>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</si>
  <si>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</si>
  <si>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</si>
  <si>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</si>
  <si>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</si>
  <si>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</si>
  <si>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</si>
  <si>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</si>
  <si>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</si>
  <si>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</si>
  <si>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</si>
  <si>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</si>
  <si>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</si>
  <si>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</si>
  <si>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</si>
  <si>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</si>
  <si>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</si>
  <si>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</si>
  <si>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</si>
  <si>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</si>
  <si>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</si>
  <si>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</si>
  <si>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</si>
  <si>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</si>
  <si>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</si>
  <si>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</si>
  <si>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</si>
  <si>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</si>
  <si>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</si>
  <si>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</si>
  <si>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</si>
  <si>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</si>
  <si>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</si>
  <si>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</si>
  <si>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</si>
  <si>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</si>
  <si>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</si>
  <si>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</si>
  <si>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</si>
  <si>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</si>
  <si>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</si>
  <si>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</si>
  <si>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</si>
  <si>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</si>
  <si>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</si>
  <si>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</si>
  <si>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</si>
  <si>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</si>
  <si>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</si>
  <si>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</si>
  <si>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</si>
  <si>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</si>
  <si>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</si>
  <si>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</si>
  <si>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</si>
  <si>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</si>
  <si>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</si>
  <si>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</si>
  <si>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</si>
  <si>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</si>
  <si>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</si>
  <si>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</si>
  <si>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</si>
  <si>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</si>
  <si>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</si>
  <si>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</si>
  <si>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</si>
  <si>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</si>
  <si>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</si>
  <si>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</si>
  <si>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</si>
  <si>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</si>
  <si>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</si>
  <si>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</si>
  <si>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</si>
  <si>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</si>
  <si>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</si>
  <si>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</si>
  <si>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</si>
  <si>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</si>
  <si>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</si>
  <si>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</si>
  <si>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</si>
  <si>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</si>
  <si>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</si>
  <si>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</si>
  <si>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</si>
  <si>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</si>
  <si>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</si>
  <si>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</si>
  <si>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</si>
  <si>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</si>
  <si>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</si>
  <si>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</si>
  <si>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</si>
  <si>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</si>
  <si>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</si>
  <si>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</si>
  <si>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</si>
  <si>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</si>
  <si>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</si>
  <si>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</si>
  <si>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</si>
  <si>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</si>
  <si>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</si>
  <si>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</si>
  <si>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</si>
  <si>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</si>
  <si>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</si>
  <si>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</si>
  <si>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</si>
  <si>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</si>
  <si>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</si>
  <si>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</si>
  <si>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</si>
  <si>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</si>
  <si>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</si>
  <si>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</si>
  <si>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</si>
  <si>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</si>
  <si>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</si>
  <si>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</si>
  <si>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</si>
  <si>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</si>
  <si>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</si>
  <si>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</si>
  <si>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</si>
  <si>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</si>
  <si>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</si>
  <si>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</si>
  <si>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</si>
  <si>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</si>
  <si>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</si>
  <si>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</si>
  <si>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</si>
  <si>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</si>
  <si>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</si>
  <si>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</si>
  <si>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</si>
  <si>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</si>
  <si>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</si>
  <si>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</si>
  <si>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</si>
  <si>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</si>
  <si>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</si>
  <si>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</si>
  <si>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</si>
  <si>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</si>
  <si>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</si>
  <si>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</si>
  <si>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</si>
  <si>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</si>
  <si>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</si>
  <si>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</si>
  <si>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</si>
  <si>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</si>
  <si>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</si>
  <si>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</si>
  <si>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</si>
  <si>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</si>
  <si>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</si>
  <si>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</si>
  <si>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</si>
  <si>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</si>
  <si>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</si>
  <si>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</si>
  <si>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</si>
  <si>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</si>
  <si>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</si>
  <si>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</si>
  <si>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</si>
  <si>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</si>
  <si>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</si>
  <si>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</si>
  <si>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</si>
  <si>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</si>
  <si>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</si>
  <si>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</si>
  <si>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</si>
  <si>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</si>
  <si>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</si>
  <si>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</si>
  <si>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</si>
  <si>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</si>
  <si>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</si>
  <si>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</si>
  <si>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</si>
  <si>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</si>
  <si>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</si>
  <si>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</si>
  <si>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</si>
  <si>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</si>
  <si>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</si>
  <si>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</si>
  <si>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</si>
  <si>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</si>
  <si>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</si>
  <si>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</si>
  <si>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</si>
  <si>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</si>
  <si>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</si>
  <si>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</si>
  <si>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</si>
  <si>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</si>
  <si>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</si>
  <si>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</si>
  <si>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</si>
  <si>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</si>
  <si>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</si>
  <si>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</si>
  <si>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</si>
  <si>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</si>
  <si>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</si>
  <si>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</si>
  <si>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</si>
  <si>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</si>
  <si>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</si>
  <si>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</si>
  <si>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</si>
  <si>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</si>
  <si>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</si>
  <si>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</si>
  <si>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</si>
  <si>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</si>
  <si>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</si>
  <si>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</si>
  <si>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</si>
  <si>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</si>
  <si>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</si>
  <si>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</si>
  <si>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</si>
  <si>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</si>
  <si>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</si>
  <si>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</si>
  <si>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</si>
  <si>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</si>
  <si>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</si>
  <si>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</si>
  <si>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</si>
  <si>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</si>
  <si>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</si>
  <si>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</si>
  <si>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</si>
  <si>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</si>
  <si>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</si>
  <si>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</si>
  <si>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</si>
  <si>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</si>
  <si>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</si>
  <si>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</si>
  <si>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</si>
  <si>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</si>
  <si>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</si>
  <si>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</si>
  <si>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</si>
  <si>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</si>
  <si>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</si>
  <si>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</si>
  <si>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</si>
  <si>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</si>
  <si>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</si>
  <si>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</si>
  <si>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</si>
  <si>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</si>
  <si>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</si>
  <si>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</si>
  <si>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</si>
  <si>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</si>
  <si>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</si>
  <si>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</si>
  <si>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</si>
  <si>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</si>
  <si>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</si>
  <si>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</si>
  <si>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</si>
  <si>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</si>
  <si>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</si>
  <si>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</si>
  <si>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</si>
  <si>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</si>
  <si>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</si>
  <si>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</si>
  <si>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</si>
  <si>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</si>
  <si>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</si>
  <si>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</si>
  <si>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</si>
  <si>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</si>
  <si>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</si>
  <si>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</si>
  <si>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</si>
  <si>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</si>
  <si>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</si>
  <si>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</si>
  <si>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</si>
  <si>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</si>
  <si>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</si>
  <si>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</si>
  <si>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</si>
  <si>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</si>
  <si>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</si>
  <si>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</si>
  <si>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</si>
  <si>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</si>
  <si>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</si>
  <si>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</si>
  <si>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</si>
  <si>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</si>
  <si>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</si>
  <si>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</si>
  <si>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</si>
  <si>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</si>
  <si>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</si>
  <si>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</si>
  <si>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</si>
  <si>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</si>
  <si>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</si>
  <si>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</si>
  <si>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</si>
  <si>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</si>
  <si>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</si>
  <si>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</si>
  <si>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</si>
  <si>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</si>
  <si>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</si>
  <si>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</si>
  <si>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</si>
  <si>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</si>
  <si>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</si>
  <si>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</si>
  <si>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</si>
  <si>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</si>
  <si>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</si>
  <si>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</si>
  <si>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</si>
  <si>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</si>
  <si>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</si>
  <si>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</si>
  <si>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</si>
  <si>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</si>
  <si>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</si>
  <si>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</si>
  <si>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</si>
  <si>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</si>
  <si>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</si>
  <si>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</si>
  <si>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</si>
  <si>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</si>
  <si>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</si>
  <si>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</si>
  <si>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</si>
  <si>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</si>
  <si>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</si>
  <si>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</si>
  <si>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</si>
  <si>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</si>
  <si>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</si>
  <si>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</si>
  <si>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</si>
  <si>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</si>
  <si>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</si>
  <si>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</si>
  <si>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</si>
  <si>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</si>
  <si>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</si>
  <si>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</si>
  <si>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</si>
  <si>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</si>
  <si>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</si>
  <si>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</si>
  <si>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</si>
  <si>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</si>
  <si>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</si>
  <si>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</si>
  <si>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</si>
  <si>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</si>
  <si>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</si>
  <si>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</si>
  <si>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</si>
  <si>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</si>
  <si>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</si>
  <si>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</si>
  <si>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</si>
  <si>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</si>
  <si>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</si>
  <si>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</si>
  <si>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</si>
  <si>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</si>
  <si>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</si>
  <si>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</si>
  <si>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</si>
  <si>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</si>
  <si>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</si>
  <si>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</si>
  <si>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</si>
  <si>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</si>
  <si>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</si>
  <si>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</si>
  <si>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</si>
  <si>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</si>
  <si>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</si>
  <si>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</si>
  <si>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</si>
  <si>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</si>
  <si>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</si>
  <si>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</si>
  <si>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</si>
  <si>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</si>
  <si>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</si>
  <si>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</si>
  <si>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</si>
  <si>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</si>
  <si>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</si>
  <si>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</si>
  <si>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</si>
  <si>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</si>
  <si>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</si>
  <si>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</si>
  <si>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</si>
  <si>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</si>
  <si>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</si>
  <si>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</si>
  <si>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</si>
  <si>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</si>
  <si>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</si>
  <si>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</si>
  <si>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</si>
  <si>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</si>
  <si>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</si>
  <si>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</si>
  <si>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</si>
  <si>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</si>
  <si>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</si>
  <si>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</si>
  <si>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</si>
  <si>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</si>
  <si>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</si>
  <si>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</si>
  <si>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</si>
  <si>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</si>
  <si>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</si>
  <si>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</si>
  <si>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</si>
  <si>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</si>
  <si>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</si>
  <si>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</si>
  <si>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</si>
  <si>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</si>
  <si>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</si>
  <si>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</si>
  <si>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</si>
  <si>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</si>
  <si>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</si>
  <si>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</si>
  <si>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</si>
  <si>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</si>
  <si>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</si>
  <si>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</si>
  <si>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</si>
  <si>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</si>
  <si>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</si>
  <si>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</si>
  <si>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</si>
  <si>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</si>
  <si>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</si>
  <si>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</si>
  <si>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</si>
  <si>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</si>
  <si>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</si>
  <si>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</si>
  <si>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</si>
  <si>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</si>
  <si>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</si>
  <si>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</si>
  <si>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</si>
  <si>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</si>
  <si>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</si>
  <si>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</si>
  <si>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</si>
  <si>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</si>
  <si>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</si>
  <si>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</si>
  <si>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</si>
  <si>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</si>
  <si>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</si>
  <si>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</si>
  <si>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</si>
  <si>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</si>
  <si>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</si>
  <si>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</si>
  <si>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</si>
  <si>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</si>
  <si>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</si>
  <si>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</si>
  <si>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</si>
  <si>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</si>
  <si>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</si>
  <si>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</si>
  <si>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</si>
  <si>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</si>
  <si>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</si>
  <si>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</si>
  <si>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</si>
  <si>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</si>
  <si>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</si>
  <si>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</si>
  <si>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</si>
  <si>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</si>
  <si>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</si>
  <si>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</si>
  <si>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</si>
  <si>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</si>
  <si>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</si>
  <si>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</si>
  <si>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</si>
  <si>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</si>
  <si>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</si>
  <si>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</si>
  <si>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</si>
  <si>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</si>
  <si>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</si>
  <si>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</si>
  <si>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</si>
  <si>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</si>
  <si>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</si>
  <si>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</si>
  <si>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</si>
  <si>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</si>
  <si>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</si>
  <si>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</si>
  <si>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</si>
  <si>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</si>
  <si>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</si>
  <si>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</si>
  <si>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</si>
  <si>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</si>
  <si>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</si>
  <si>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</si>
  <si>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</si>
  <si>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</si>
  <si>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</si>
  <si>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</si>
  <si>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</si>
  <si>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</si>
  <si>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</si>
  <si>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</si>
  <si>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</si>
  <si>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</si>
  <si>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</si>
  <si>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</si>
  <si>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</si>
  <si>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</si>
  <si>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</si>
  <si>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</si>
  <si>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</si>
  <si>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</si>
  <si>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</si>
  <si>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</si>
  <si>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</si>
  <si>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</si>
  <si>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</si>
  <si>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</si>
  <si>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</si>
  <si>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</si>
  <si>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</si>
  <si>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</si>
  <si>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</si>
  <si>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</si>
  <si>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</si>
  <si>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</si>
  <si>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</si>
  <si>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</si>
  <si>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</si>
  <si>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</si>
  <si>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</si>
  <si>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</si>
  <si>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</si>
  <si>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</si>
  <si>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</si>
  <si>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</si>
  <si>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</si>
  <si>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</si>
  <si>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</si>
  <si>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</si>
  <si>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</si>
  <si>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</si>
  <si>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</si>
  <si>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</si>
  <si>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</si>
  <si>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</si>
  <si>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</si>
  <si>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</si>
  <si>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</si>
  <si>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</si>
  <si>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</si>
  <si>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</si>
  <si>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</si>
  <si>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</si>
  <si>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</si>
  <si>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</si>
  <si>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</si>
  <si>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</si>
  <si>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</si>
  <si>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</si>
  <si>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</si>
  <si>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</si>
  <si>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</si>
  <si>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</si>
  <si>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</si>
  <si>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</si>
  <si>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</si>
  <si>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</si>
  <si>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</si>
  <si>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</si>
  <si>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</si>
  <si>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</si>
  <si>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</si>
  <si>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</si>
  <si>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</si>
  <si>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</si>
  <si>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</si>
  <si>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</si>
  <si>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</si>
  <si>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</si>
  <si>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</si>
  <si>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</si>
  <si>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</si>
  <si>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</si>
  <si>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</si>
  <si>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</si>
  <si>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</si>
  <si>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</si>
  <si>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</si>
  <si>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</si>
  <si>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</si>
  <si>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</si>
  <si>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</si>
  <si>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</si>
  <si>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</si>
  <si>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</si>
  <si>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</si>
  <si>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</si>
  <si>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</si>
  <si>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</si>
  <si>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</si>
  <si>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</si>
  <si>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</si>
  <si>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</si>
  <si>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</si>
  <si>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</si>
  <si>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</si>
  <si>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</si>
  <si>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</si>
  <si>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</si>
  <si>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</si>
  <si>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</si>
  <si>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</si>
  <si>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</si>
  <si>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</si>
  <si>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</si>
  <si>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</si>
  <si>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</si>
  <si>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</si>
  <si>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</si>
  <si>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</si>
  <si>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</si>
  <si>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</si>
  <si>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</si>
  <si>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</si>
  <si>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</si>
  <si>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</si>
  <si>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</si>
  <si>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</si>
  <si>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</si>
  <si>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</si>
  <si>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</si>
  <si>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</si>
  <si>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</si>
  <si>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</si>
  <si>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</si>
  <si>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</si>
  <si>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</si>
  <si>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</si>
  <si>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</si>
  <si>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</si>
  <si>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</si>
  <si>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</si>
  <si>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</si>
  <si>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</si>
  <si>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</si>
  <si>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</si>
  <si>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</si>
  <si>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</si>
  <si>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</si>
  <si>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</si>
  <si>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</si>
  <si>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</si>
  <si>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</si>
  <si>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</si>
  <si>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</si>
  <si>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</si>
  <si>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</si>
  <si>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</si>
  <si>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</si>
  <si>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</si>
  <si>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</si>
  <si>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</si>
  <si>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</si>
  <si>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</si>
  <si>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</si>
  <si>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</si>
  <si>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</si>
  <si>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</si>
  <si>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</si>
  <si>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</si>
  <si>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</si>
  <si>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</si>
  <si>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</si>
  <si>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</si>
  <si>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</si>
  <si>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</si>
  <si>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</si>
  <si>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</si>
  <si>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</si>
  <si>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</si>
  <si>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</si>
  <si>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</si>
  <si>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</si>
  <si>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</si>
  <si>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</si>
  <si>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</si>
  <si>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</si>
  <si>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</si>
  <si>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</si>
  <si>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</si>
  <si>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</si>
  <si>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</si>
  <si>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</si>
  <si>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</si>
  <si>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</si>
  <si>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</si>
  <si>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</si>
  <si>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</si>
  <si>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</si>
  <si>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</si>
  <si>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</si>
  <si>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</si>
  <si>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</si>
  <si>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</si>
  <si>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</si>
  <si>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</si>
  <si>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</si>
  <si>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</si>
  <si>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</si>
  <si>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</si>
  <si>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</si>
  <si>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</si>
  <si>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</si>
  <si>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</si>
  <si>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</si>
  <si>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</si>
  <si>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</si>
  <si>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</si>
  <si>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</si>
  <si>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</si>
  <si>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</si>
  <si>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</si>
  <si>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</si>
  <si>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</si>
  <si>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</si>
  <si>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</si>
  <si>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</si>
  <si>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</si>
  <si>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</si>
  <si>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</si>
  <si>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</si>
  <si>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</si>
  <si>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</si>
  <si>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</si>
  <si>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</si>
  <si>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</si>
  <si>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</si>
  <si>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</si>
  <si>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</si>
  <si>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</si>
  <si>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</si>
  <si>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</si>
  <si>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</si>
  <si>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</si>
  <si>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</si>
  <si>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</si>
  <si>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</si>
  <si>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</si>
  <si>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</si>
  <si>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</si>
  <si>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</si>
  <si>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</si>
  <si>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</si>
  <si>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</si>
  <si>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</si>
  <si>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</si>
  <si>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</si>
  <si>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</si>
  <si>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</si>
  <si>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</si>
  <si>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</si>
  <si>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</si>
  <si>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</si>
  <si>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</si>
  <si>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</si>
  <si>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</si>
  <si>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</si>
  <si>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</si>
  <si>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</si>
  <si>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</si>
  <si>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</si>
  <si>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</si>
  <si>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</si>
  <si>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</si>
  <si>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</si>
  <si>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</si>
  <si>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</si>
  <si>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</si>
  <si>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</si>
  <si>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</si>
  <si>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</si>
  <si>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</si>
  <si>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</si>
  <si>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</si>
  <si>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</si>
  <si>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</si>
  <si>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</si>
  <si>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</si>
  <si>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</si>
  <si>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</si>
  <si>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</si>
  <si>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</si>
  <si>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</si>
  <si>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</si>
  <si>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</si>
  <si>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</si>
  <si>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</si>
  <si>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</si>
  <si>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</si>
  <si>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</si>
  <si>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</si>
  <si>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</si>
  <si>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</si>
  <si>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</si>
  <si>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</si>
  <si>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</si>
  <si>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</si>
  <si>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</si>
  <si>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</si>
  <si>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</si>
  <si>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</si>
  <si>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</si>
  <si>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</si>
  <si>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</si>
  <si>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</si>
  <si>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</si>
  <si>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</si>
  <si>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</si>
  <si>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</si>
  <si>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</si>
  <si>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</si>
  <si>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</si>
  <si>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</si>
  <si>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</si>
  <si>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</si>
  <si>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</si>
  <si>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</si>
  <si>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</si>
  <si>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</si>
  <si>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</si>
  <si>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</si>
  <si>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</si>
  <si>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</si>
  <si>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</si>
  <si>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</si>
  <si>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</si>
  <si>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</si>
  <si>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</si>
  <si>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</si>
  <si>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</si>
  <si>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</si>
  <si>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</si>
  <si>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</si>
  <si>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</si>
  <si>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</si>
  <si>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</si>
  <si>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</si>
  <si>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</si>
  <si>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</si>
  <si>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</si>
  <si>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</si>
  <si>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</si>
  <si>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</si>
  <si>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</si>
  <si>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</si>
  <si>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</si>
  <si>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</si>
  <si>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</si>
  <si>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</si>
  <si>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</si>
  <si>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</si>
  <si>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</si>
  <si>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</si>
  <si>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</si>
  <si>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</si>
  <si>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</si>
  <si>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</si>
  <si>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</si>
  <si>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</si>
  <si>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</si>
  <si>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</si>
  <si>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</si>
  <si>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</si>
  <si>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</si>
  <si>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</si>
  <si>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</si>
  <si>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</si>
  <si>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</si>
  <si>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</si>
  <si>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</si>
  <si>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</si>
  <si>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</si>
  <si>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</si>
  <si>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</si>
  <si>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</si>
  <si>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</si>
  <si>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</si>
  <si>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</si>
  <si>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</si>
  <si>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</si>
  <si>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</si>
  <si>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</si>
  <si>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</si>
  <si>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</si>
  <si>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</si>
  <si>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</si>
  <si>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</si>
  <si>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</si>
  <si>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</si>
  <si>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</si>
  <si>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</si>
  <si>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</si>
  <si>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</si>
  <si>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</si>
  <si>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</si>
  <si>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</si>
  <si>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</si>
  <si>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</si>
  <si>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</si>
  <si>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</si>
  <si>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</si>
  <si>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</si>
  <si>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</si>
  <si>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</si>
  <si>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</si>
  <si>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</si>
  <si>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</si>
  <si>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</si>
  <si>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</si>
  <si>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</si>
  <si>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</si>
  <si>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</si>
  <si>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</si>
  <si>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</si>
  <si>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</si>
  <si>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</si>
  <si>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</si>
  <si>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</si>
  <si>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</si>
  <si>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</si>
  <si>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</si>
  <si>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</si>
  <si>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</si>
  <si>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</si>
  <si>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</si>
  <si>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</si>
  <si>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</si>
  <si>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</si>
  <si>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</si>
  <si>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</si>
  <si>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</si>
  <si>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</si>
  <si>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</si>
  <si>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</si>
  <si>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</si>
  <si>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</si>
  <si>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</si>
  <si>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</si>
  <si>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</si>
  <si>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</si>
  <si>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</si>
  <si>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</si>
  <si>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</si>
  <si>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</si>
  <si>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</si>
  <si>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</si>
  <si>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</si>
  <si>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</si>
  <si>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</si>
  <si>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</si>
  <si>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</si>
  <si>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</si>
  <si>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</si>
  <si>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</si>
  <si>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</si>
  <si>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</si>
  <si>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</si>
  <si>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</si>
  <si>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</si>
  <si>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</si>
  <si>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</si>
  <si>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</si>
  <si>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</si>
  <si>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</si>
  <si>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</si>
  <si>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</si>
  <si>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</si>
  <si>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</si>
  <si>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</si>
  <si>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</si>
  <si>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</si>
  <si>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</si>
  <si>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</si>
  <si>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</si>
  <si>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</si>
  <si>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</si>
  <si>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</si>
  <si>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</si>
  <si>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</si>
  <si>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</si>
  <si>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</si>
  <si>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</si>
  <si>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</si>
  <si>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</si>
  <si>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</si>
  <si>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</si>
  <si>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</si>
  <si>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</si>
  <si>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</si>
  <si>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</si>
  <si>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</si>
  <si>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</si>
  <si>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</si>
  <si>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</si>
  <si>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</si>
  <si>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</si>
  <si>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</si>
  <si>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</si>
  <si>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</si>
  <si>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</si>
  <si>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</si>
  <si>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</si>
  <si>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</si>
  <si>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</si>
  <si>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</si>
  <si>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</si>
  <si>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</si>
  <si>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</si>
  <si>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</si>
  <si>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</si>
  <si>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</si>
  <si>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</si>
  <si>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</si>
  <si>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</si>
  <si>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</si>
  <si>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</si>
  <si>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</si>
  <si>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</si>
  <si>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</si>
  <si>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</si>
  <si>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</si>
  <si>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</si>
  <si>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</si>
  <si>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</si>
  <si>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</si>
  <si>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</si>
  <si>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</si>
  <si>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</si>
  <si>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</si>
  <si>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</si>
  <si>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</si>
  <si>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</si>
  <si>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</si>
  <si>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</si>
  <si>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</si>
  <si>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</si>
  <si>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</si>
  <si>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</si>
  <si>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</si>
  <si>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</si>
  <si>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</si>
  <si>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</si>
  <si>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</si>
  <si>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</si>
  <si>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</si>
  <si>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</si>
  <si>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</si>
  <si>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</si>
  <si>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</si>
  <si>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</si>
  <si>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</si>
  <si>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</si>
  <si>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</si>
  <si>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</si>
  <si>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</si>
  <si>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</si>
  <si>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</si>
  <si>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</si>
  <si>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</si>
  <si>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</si>
  <si>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</si>
  <si>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</si>
  <si>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</si>
  <si>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</si>
  <si>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</si>
  <si>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</si>
  <si>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</si>
  <si>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</si>
  <si>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</si>
  <si>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</si>
  <si>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</si>
  <si>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</si>
  <si>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</si>
  <si>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</si>
  <si>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</si>
  <si>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</si>
  <si>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</si>
  <si>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</si>
  <si>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</si>
  <si>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</si>
  <si>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</si>
  <si>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</si>
  <si>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</si>
  <si>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</si>
  <si>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</si>
  <si>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</si>
  <si>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</si>
  <si>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</si>
  <si>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</si>
  <si>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</si>
  <si>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</si>
  <si>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</si>
  <si>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</si>
  <si>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</si>
  <si>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</si>
  <si>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</si>
  <si>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</si>
  <si>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</si>
  <si>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</si>
  <si>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</si>
  <si>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</si>
  <si>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</si>
  <si>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</si>
  <si>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</si>
  <si>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</si>
  <si>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</si>
  <si>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</si>
  <si>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</si>
  <si>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</si>
  <si>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</si>
  <si>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</si>
  <si>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</si>
  <si>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</si>
  <si>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</si>
  <si>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</si>
  <si>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</si>
  <si>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</si>
  <si>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</si>
  <si>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</si>
  <si>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</si>
  <si>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</si>
  <si>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</si>
  <si>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</si>
  <si>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</si>
  <si>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</si>
  <si>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</si>
  <si>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</si>
  <si>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</si>
  <si>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</si>
  <si>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</si>
  <si>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</si>
  <si>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</si>
  <si>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</si>
  <si>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</si>
  <si>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</si>
  <si>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</si>
  <si>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</si>
  <si>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</si>
  <si>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</si>
  <si>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</si>
  <si>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</si>
  <si>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</si>
  <si>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</si>
  <si>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</si>
  <si>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</si>
  <si>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</si>
  <si>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</si>
  <si>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</si>
  <si>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</si>
  <si>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</si>
  <si>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</si>
  <si>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</si>
  <si>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</si>
  <si>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</si>
  <si>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</si>
  <si>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</si>
  <si>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</si>
  <si>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</si>
  <si>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</si>
  <si>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</si>
  <si>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</si>
  <si>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</si>
  <si>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</si>
  <si>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</si>
  <si>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</si>
  <si>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</si>
  <si>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</si>
  <si>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</si>
  <si>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</si>
  <si>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</si>
  <si>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</si>
  <si>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</si>
  <si>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</si>
  <si>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</si>
  <si>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</si>
  <si>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</si>
  <si>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</si>
  <si>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</si>
  <si>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</si>
  <si>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</si>
  <si>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</si>
  <si>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</si>
  <si>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</si>
  <si>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</si>
  <si>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</si>
  <si>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</si>
  <si>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</si>
  <si>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</si>
  <si>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</si>
  <si>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</si>
  <si>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</si>
  <si>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</si>
  <si>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</si>
  <si>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</si>
  <si>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</si>
  <si>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</si>
  <si>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</si>
  <si>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</si>
  <si>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</si>
  <si>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</si>
  <si>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</si>
  <si>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</si>
  <si>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</si>
  <si>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</si>
  <si>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</si>
  <si>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</si>
  <si>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</si>
  <si>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</si>
  <si>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</si>
  <si>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</si>
  <si>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</si>
  <si>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</si>
  <si>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</si>
  <si>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</si>
  <si>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</si>
  <si>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</si>
  <si>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</si>
  <si>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</si>
  <si>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</si>
  <si>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</si>
  <si>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</si>
  <si>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</si>
  <si>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</si>
  <si>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</si>
  <si>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</si>
  <si>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</si>
  <si>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</si>
  <si>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</si>
  <si>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</si>
  <si>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</si>
  <si>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</si>
  <si>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</si>
  <si>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</si>
  <si>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</si>
  <si>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</si>
  <si>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</si>
  <si>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</si>
  <si>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</si>
  <si>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</si>
  <si>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</si>
  <si>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</si>
  <si>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</si>
  <si>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</si>
  <si>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</si>
  <si>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</si>
  <si>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</si>
  <si>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</si>
  <si>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</si>
  <si>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</si>
  <si>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</si>
  <si>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</si>
  <si>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</si>
  <si>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</si>
  <si>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</si>
  <si>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</si>
  <si>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</si>
  <si>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</si>
  <si>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</si>
  <si>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</si>
  <si>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</si>
  <si>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</si>
  <si>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</si>
  <si>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</si>
  <si>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</si>
  <si>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</si>
  <si>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</si>
  <si>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</si>
  <si>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</si>
  <si>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</si>
  <si>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</si>
  <si>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</si>
  <si>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</si>
  <si>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</si>
  <si>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</si>
  <si>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</si>
  <si>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</si>
  <si>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</si>
  <si>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</si>
  <si>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</si>
  <si>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</si>
  <si>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</si>
  <si>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</si>
  <si>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</si>
  <si>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</si>
  <si>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</si>
  <si>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</si>
  <si>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</si>
  <si>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</si>
  <si>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</si>
  <si>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</si>
  <si>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</si>
  <si>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</si>
  <si>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</si>
  <si>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</si>
  <si>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</si>
  <si>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</si>
  <si>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</si>
  <si>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</si>
  <si>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</si>
  <si>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</si>
  <si>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</si>
  <si>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</si>
  <si>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</si>
  <si>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</si>
  <si>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</si>
  <si>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</si>
  <si>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</si>
  <si>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</si>
  <si>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</si>
  <si>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</si>
  <si>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</si>
  <si>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</si>
  <si>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</si>
  <si>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</si>
  <si>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</si>
  <si>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</si>
  <si>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</si>
  <si>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</si>
  <si>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</si>
  <si>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</si>
  <si>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</si>
  <si>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</si>
  <si>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</si>
  <si>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</si>
  <si>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</si>
  <si>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</si>
  <si>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</si>
  <si>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</si>
  <si>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</si>
  <si>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</si>
  <si>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</si>
  <si>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</si>
  <si>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</si>
  <si>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</si>
  <si>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</si>
  <si>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</si>
  <si>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</si>
  <si>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</si>
  <si>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</si>
  <si>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</si>
  <si>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</si>
  <si>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</si>
  <si>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</si>
  <si>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</si>
  <si>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</si>
  <si>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</si>
  <si>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</si>
  <si>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</si>
  <si>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</si>
  <si>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</si>
  <si>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</si>
  <si>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</si>
  <si>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</si>
  <si>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</si>
  <si>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</si>
  <si>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</si>
  <si>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</si>
  <si>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</si>
  <si>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</si>
  <si>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</si>
  <si>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</si>
  <si>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</si>
  <si>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</si>
  <si>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</si>
  <si>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</si>
  <si>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</si>
  <si>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</si>
  <si>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</si>
  <si>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</si>
  <si>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</si>
  <si>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</si>
  <si>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</si>
  <si>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</si>
  <si>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</si>
  <si>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</si>
  <si>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</si>
  <si>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</si>
  <si>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</si>
  <si>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</si>
  <si>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</si>
  <si>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</si>
  <si>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</si>
  <si>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</si>
  <si>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</si>
  <si>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</si>
  <si>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</si>
  <si>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</si>
  <si>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</si>
  <si>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</si>
  <si>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</si>
  <si>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</si>
  <si>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</si>
  <si>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</si>
  <si>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</si>
  <si>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</si>
  <si>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</si>
  <si>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</si>
  <si>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</si>
  <si>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</si>
  <si>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</si>
  <si>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</si>
  <si>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</si>
  <si>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</si>
  <si>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</si>
  <si>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</si>
  <si>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</si>
  <si>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</si>
  <si>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</si>
  <si>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</si>
  <si>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</si>
  <si>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</si>
  <si>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</si>
  <si>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</si>
  <si>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</si>
  <si>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</si>
  <si>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</si>
  <si>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</si>
  <si>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</si>
  <si>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</si>
  <si>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</si>
  <si>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</si>
  <si>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</si>
  <si>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</si>
  <si>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</si>
  <si>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</si>
  <si>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</si>
  <si>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</si>
  <si>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</si>
  <si>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</si>
  <si>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</si>
  <si>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</si>
  <si>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</si>
  <si>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</si>
  <si>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</si>
  <si>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</si>
  <si>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</si>
  <si>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</si>
  <si>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</si>
  <si>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</si>
  <si>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</si>
  <si>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</si>
  <si>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</si>
  <si>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</si>
  <si>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</si>
  <si>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</si>
  <si>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</si>
  <si>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</si>
  <si>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</si>
  <si>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</si>
  <si>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</si>
  <si>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</si>
  <si>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</si>
  <si>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</si>
  <si>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</si>
  <si>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</si>
  <si>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</si>
  <si>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</si>
  <si>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</si>
  <si>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</si>
  <si>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</si>
  <si>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</si>
  <si>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</si>
  <si>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</si>
  <si>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</si>
  <si>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</si>
  <si>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</si>
  <si>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</si>
  <si>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</si>
  <si>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</si>
  <si>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</si>
  <si>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</si>
  <si>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</si>
  <si>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</si>
  <si>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</si>
  <si>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</si>
  <si>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</si>
  <si>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</si>
  <si>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</si>
  <si>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</si>
  <si>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</si>
  <si>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</si>
  <si>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</si>
  <si>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</si>
  <si>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</si>
  <si>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</si>
  <si>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</si>
  <si>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</si>
  <si>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</si>
  <si>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</si>
  <si>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</si>
  <si>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</si>
  <si>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</si>
  <si>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</si>
  <si>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</si>
  <si>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</si>
  <si>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</si>
  <si>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</si>
  <si>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</si>
  <si>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</si>
  <si>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</si>
  <si>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</si>
  <si>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</si>
  <si>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</si>
  <si>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</si>
  <si>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</si>
  <si>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</si>
  <si>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</si>
  <si>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</si>
  <si>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</si>
  <si>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</si>
  <si>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</si>
  <si>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</si>
  <si>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</si>
  <si>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</si>
  <si>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</si>
  <si>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</si>
  <si>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</si>
  <si>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</si>
  <si>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</si>
  <si>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</si>
  <si>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</si>
  <si>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</si>
  <si>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</si>
  <si>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</si>
  <si>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</si>
  <si>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</si>
  <si>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</si>
  <si>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</si>
  <si>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</si>
  <si>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</si>
  <si>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</si>
  <si>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</si>
  <si>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</si>
  <si>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</si>
  <si>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</si>
  <si>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</si>
  <si>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</si>
  <si>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</si>
  <si>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</si>
  <si>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</si>
  <si>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</si>
  <si>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</si>
  <si>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</si>
  <si>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</si>
  <si>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</si>
  <si>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</si>
  <si>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</si>
  <si>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</si>
  <si>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</si>
  <si>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</si>
  <si>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</si>
  <si>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</si>
  <si>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</si>
  <si>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</si>
  <si>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</si>
  <si>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</si>
  <si>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</si>
  <si>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</si>
  <si>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</si>
  <si>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</si>
  <si>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</si>
  <si>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</si>
  <si>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</si>
  <si>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</si>
  <si>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</si>
  <si>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</si>
  <si>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</si>
  <si>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</si>
  <si>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</si>
  <si>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</si>
  <si>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</si>
  <si>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</si>
  <si>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</si>
  <si>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</si>
  <si>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</si>
  <si>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</si>
  <si>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</si>
  <si>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</si>
  <si>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</si>
  <si>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</si>
  <si>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</si>
  <si>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</si>
  <si>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</si>
  <si>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</si>
  <si>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</si>
  <si>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</si>
  <si>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</si>
  <si>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</si>
  <si>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</si>
  <si>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</si>
  <si>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</si>
  <si>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</si>
  <si>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</si>
  <si>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</si>
  <si>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</si>
  <si>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</si>
  <si>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</si>
  <si>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</si>
  <si>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</si>
  <si>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</si>
  <si>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</si>
  <si>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</si>
  <si>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</si>
  <si>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</si>
  <si>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</si>
  <si>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</si>
  <si>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</si>
  <si>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</si>
  <si>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</si>
  <si>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</si>
  <si>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</si>
  <si>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</si>
  <si>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</si>
  <si>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</si>
  <si>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</si>
  <si>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</si>
  <si>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</si>
  <si>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</si>
  <si>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</si>
  <si>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</si>
  <si>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</si>
  <si>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</si>
  <si>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</si>
  <si>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</si>
  <si>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</si>
  <si>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</si>
  <si>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</si>
  <si>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</si>
  <si>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</si>
  <si>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</si>
  <si>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</si>
  <si>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</si>
  <si>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</si>
  <si>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</si>
  <si>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</si>
  <si>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</si>
  <si>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</si>
  <si>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</si>
  <si>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</si>
  <si>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</si>
  <si>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</si>
  <si>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</si>
  <si>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</si>
  <si>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</si>
  <si>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</si>
  <si>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</si>
  <si>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</si>
  <si>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</si>
  <si>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</si>
  <si>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</si>
  <si>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</si>
  <si>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</si>
  <si>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</si>
  <si>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</si>
  <si>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</si>
  <si>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</si>
  <si>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</si>
  <si>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</si>
  <si>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</si>
  <si>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</si>
  <si>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</si>
  <si>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</si>
  <si>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</si>
  <si>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</si>
  <si>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</si>
  <si>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</si>
  <si>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</si>
  <si>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</si>
  <si>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</si>
  <si>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</si>
  <si>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</si>
  <si>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</si>
  <si>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</si>
  <si>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</si>
  <si>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</si>
  <si>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</si>
  <si>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</si>
  <si>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</si>
  <si>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</si>
  <si>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</si>
  <si>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</si>
  <si>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</si>
  <si>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</si>
  <si>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</si>
  <si>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</si>
  <si>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</si>
  <si>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</si>
  <si>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</si>
  <si>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</si>
  <si>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</si>
  <si>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</si>
  <si>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</si>
  <si>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</si>
  <si>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</si>
  <si>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</si>
  <si>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</si>
  <si>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</si>
  <si>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</si>
  <si>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</si>
  <si>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</si>
  <si>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</si>
  <si>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</si>
  <si>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</si>
  <si>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</si>
  <si>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</si>
  <si>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</si>
  <si>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</si>
  <si>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</si>
  <si>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</si>
  <si>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</si>
  <si>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</si>
  <si>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</si>
  <si>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</si>
  <si>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</si>
  <si>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</si>
  <si>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</si>
  <si>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</si>
  <si>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</si>
  <si>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</si>
  <si>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</si>
  <si>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</si>
  <si>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</si>
  <si>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</si>
  <si>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</si>
  <si>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</si>
  <si>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</si>
  <si>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</si>
  <si>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</si>
  <si>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</si>
  <si>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</si>
  <si>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</si>
  <si>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</si>
  <si>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</si>
  <si>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</si>
  <si>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</si>
  <si>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</si>
  <si>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</si>
  <si>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</si>
  <si>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</si>
  <si>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</si>
  <si>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</si>
  <si>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</si>
  <si>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</si>
  <si>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</si>
  <si>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</si>
  <si>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</si>
  <si>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</si>
  <si>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</si>
  <si>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</si>
  <si>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</si>
  <si>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</si>
  <si>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</si>
  <si>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</si>
  <si>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</si>
  <si>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</si>
  <si>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</si>
  <si>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</si>
  <si>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</si>
  <si>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</si>
  <si>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</si>
  <si>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</si>
  <si>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</si>
  <si>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</si>
  <si>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</si>
  <si>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</si>
  <si>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</si>
  <si>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</si>
  <si>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</si>
  <si>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</si>
  <si>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</si>
  <si>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</si>
  <si>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</si>
  <si>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</si>
  <si>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</si>
  <si>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</si>
  <si>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</si>
  <si>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</si>
  <si>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</si>
  <si>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</si>
  <si>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</si>
  <si>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</si>
  <si>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</si>
  <si>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</si>
  <si>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</si>
  <si>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</si>
  <si>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</si>
  <si>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</si>
  <si>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</si>
  <si>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</si>
  <si>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</si>
  <si>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</si>
  <si>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</si>
  <si>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</si>
  <si>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</si>
  <si>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</si>
  <si>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</si>
  <si>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</si>
  <si>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</si>
  <si>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</si>
  <si>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</si>
  <si>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</si>
  <si>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</si>
  <si>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</si>
  <si>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</si>
  <si>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</si>
  <si>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</si>
  <si>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</si>
  <si>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</si>
  <si>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</si>
  <si>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</si>
  <si>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</si>
  <si>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</si>
  <si>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</si>
  <si>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</si>
  <si>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</si>
  <si>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</si>
  <si>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</si>
  <si>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</si>
  <si>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</si>
  <si>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</si>
  <si>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</si>
  <si>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</si>
  <si>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</si>
  <si>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</si>
  <si>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</si>
  <si>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</si>
  <si>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</si>
  <si>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</si>
  <si>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</si>
  <si>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</si>
  <si>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</si>
  <si>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</si>
  <si>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</si>
  <si>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</si>
  <si>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</si>
  <si>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</si>
  <si>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</si>
  <si>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</si>
  <si>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</si>
  <si>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</si>
  <si>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</si>
  <si>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</si>
  <si>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</si>
  <si>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</si>
  <si>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</si>
  <si>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</si>
  <si>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</si>
  <si>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</si>
  <si>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</si>
  <si>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</si>
  <si>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</si>
  <si>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</si>
  <si>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</si>
  <si>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</si>
  <si>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</si>
  <si>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</si>
  <si>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</si>
  <si>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</si>
  <si>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</si>
  <si>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</si>
  <si>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</si>
  <si>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</si>
  <si>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</si>
  <si>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</si>
  <si>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</si>
  <si>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</si>
  <si>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</si>
  <si>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</si>
  <si>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</si>
  <si>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</si>
  <si>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</si>
  <si>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</si>
  <si>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</si>
  <si>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</si>
  <si>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</si>
  <si>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</si>
  <si>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</si>
  <si>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</si>
  <si>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</si>
  <si>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</si>
  <si>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</si>
  <si>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</si>
  <si>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</si>
  <si>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</si>
  <si>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</si>
  <si>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</si>
  <si>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</si>
  <si>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</si>
  <si>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</si>
  <si>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</si>
  <si>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</si>
  <si>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</si>
  <si>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</si>
  <si>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</si>
  <si>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</si>
  <si>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</si>
  <si>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</si>
  <si>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</si>
  <si>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</si>
  <si>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</si>
  <si>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</si>
  <si>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</si>
  <si>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</si>
  <si>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</si>
  <si>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</si>
  <si>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</si>
  <si>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</si>
  <si>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</si>
  <si>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</si>
  <si>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</si>
  <si>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</si>
  <si>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</si>
  <si>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</si>
  <si>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</si>
  <si>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</si>
  <si>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</si>
  <si>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</si>
  <si>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</si>
  <si>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</si>
  <si>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</si>
  <si>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</si>
  <si>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</si>
  <si>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</si>
  <si>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</si>
  <si>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</si>
  <si>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</si>
  <si>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</si>
  <si>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</si>
  <si>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</si>
  <si>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</si>
  <si>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</si>
  <si>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</si>
  <si>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</si>
  <si>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</si>
  <si>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</si>
  <si>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</si>
  <si>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</si>
  <si>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</si>
  <si>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</si>
  <si>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</si>
  <si>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</si>
  <si>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</si>
  <si>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</si>
  <si>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</si>
  <si>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</si>
  <si>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</si>
  <si>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</si>
  <si>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</si>
  <si>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</si>
  <si>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</si>
  <si>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</si>
  <si>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</si>
  <si>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</si>
  <si>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</si>
  <si>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</si>
  <si>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</si>
  <si>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</si>
  <si>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</si>
  <si>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</si>
  <si>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</si>
  <si>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</si>
  <si>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</si>
  <si>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</si>
  <si>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</si>
  <si>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</si>
  <si>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</si>
  <si>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</si>
  <si>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</si>
  <si>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</si>
  <si>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</si>
  <si>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</si>
  <si>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</si>
  <si>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</si>
  <si>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</si>
  <si>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</si>
  <si>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</si>
  <si>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</si>
  <si>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</si>
  <si>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</si>
  <si>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</si>
  <si>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</si>
  <si>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</si>
  <si>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</si>
  <si>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</si>
  <si>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</si>
  <si>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</si>
  <si>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</si>
  <si>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</si>
  <si>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</si>
  <si>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</si>
  <si>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</si>
  <si>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</si>
  <si>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</si>
  <si>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</si>
  <si>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</si>
  <si>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</si>
  <si>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</si>
  <si>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</si>
  <si>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</si>
  <si>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</si>
  <si>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</si>
  <si>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</si>
  <si>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</si>
  <si>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</si>
  <si>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</si>
  <si>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</si>
  <si>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</si>
  <si>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</si>
  <si>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</si>
  <si>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</si>
  <si>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</si>
  <si>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</si>
  <si>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</si>
  <si>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</si>
  <si>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</si>
  <si>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</si>
  <si>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</si>
  <si>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</si>
  <si>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</si>
  <si>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</si>
  <si>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</si>
  <si>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</si>
  <si>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</si>
  <si>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</si>
  <si>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</si>
  <si>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</si>
  <si>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</si>
  <si>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</si>
  <si>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</si>
  <si>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</si>
  <si>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</si>
  <si>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</si>
  <si>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</si>
  <si>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</si>
  <si>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</si>
  <si>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</si>
  <si>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</si>
  <si>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</si>
  <si>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</si>
  <si>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</si>
  <si>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</si>
  <si>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</si>
  <si>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</si>
  <si>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</si>
  <si>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</si>
  <si>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</si>
  <si>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</si>
  <si>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</si>
  <si>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</si>
  <si>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</si>
  <si>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</si>
  <si>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</si>
  <si>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</si>
  <si>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</si>
  <si>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</si>
  <si>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</si>
  <si>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</si>
  <si>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</si>
  <si>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</si>
  <si>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</si>
  <si>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</si>
  <si>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</si>
  <si>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</si>
  <si>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</si>
  <si>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</si>
  <si>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</si>
  <si>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</si>
  <si>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</si>
  <si>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</si>
  <si>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</si>
  <si>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</si>
  <si>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</si>
  <si>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</si>
  <si>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</si>
  <si>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</si>
  <si>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</si>
  <si>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</si>
  <si>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</si>
  <si>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</si>
  <si>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</si>
  <si>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</si>
  <si>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</si>
  <si>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</si>
  <si>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</si>
  <si>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</si>
  <si>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</si>
  <si>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</si>
  <si>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</si>
  <si>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</si>
  <si>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</si>
  <si>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</si>
  <si>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</si>
  <si>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</si>
  <si>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</si>
  <si>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</si>
  <si>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</si>
  <si>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</si>
  <si>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</si>
  <si>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</si>
  <si>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</si>
  <si>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</si>
  <si>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</si>
  <si>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</si>
  <si>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</si>
  <si>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</si>
  <si>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</si>
  <si>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</si>
  <si>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</si>
  <si>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</si>
  <si>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</si>
  <si>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</si>
  <si>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</si>
  <si>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</si>
  <si>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</si>
  <si>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</si>
  <si>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</si>
  <si>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</si>
  <si>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</si>
  <si>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</si>
  <si>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</si>
  <si>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</si>
  <si>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</si>
  <si>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</si>
  <si>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</si>
  <si>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</si>
  <si>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</si>
  <si>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</si>
  <si>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</si>
  <si>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</si>
  <si>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</si>
  <si>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</si>
  <si>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</si>
  <si>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</si>
  <si>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</si>
  <si>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</si>
  <si>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</si>
  <si>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</si>
  <si>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</si>
  <si>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</si>
  <si>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</si>
  <si>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</si>
  <si>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</si>
  <si>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</si>
  <si>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</si>
  <si>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</si>
  <si>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</si>
  <si>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</si>
  <si>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</si>
  <si>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</si>
  <si>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</si>
  <si>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</si>
  <si>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</si>
  <si>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</si>
  <si>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</si>
  <si>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</si>
  <si>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</si>
  <si>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</si>
  <si>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</si>
  <si>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</si>
  <si>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</si>
  <si>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</si>
  <si>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</si>
  <si>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</si>
  <si>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</si>
  <si>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</si>
  <si>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</si>
  <si>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</si>
  <si>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</si>
  <si>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</si>
  <si>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</si>
  <si>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</si>
  <si>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</si>
  <si>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</si>
  <si>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</si>
  <si>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</si>
  <si>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</si>
  <si>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</si>
  <si>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</si>
  <si>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</si>
  <si>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</si>
  <si>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</si>
  <si>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</si>
  <si>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</si>
  <si>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</si>
  <si>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</si>
  <si>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</si>
  <si>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</si>
  <si>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</si>
  <si>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</si>
  <si>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</si>
  <si>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</si>
  <si>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</si>
  <si>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</si>
  <si>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</si>
  <si>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</si>
  <si>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</si>
  <si>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</si>
  <si>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</si>
  <si>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</si>
  <si>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</si>
  <si>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</si>
  <si>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</si>
  <si>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</si>
  <si>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</si>
  <si>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</si>
  <si>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</si>
  <si>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</si>
  <si>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</si>
  <si>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</si>
  <si>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</si>
  <si>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</si>
  <si>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</si>
  <si>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</si>
  <si>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</si>
  <si>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</si>
  <si>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</si>
  <si>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</si>
  <si>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</si>
  <si>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</si>
  <si>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</si>
  <si>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</si>
  <si>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</si>
  <si>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</si>
  <si>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</si>
  <si>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</si>
  <si>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</si>
  <si>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</si>
  <si>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</si>
  <si>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</si>
  <si>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</si>
  <si>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</si>
  <si>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</si>
  <si>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</si>
  <si>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</si>
  <si>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</si>
  <si>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</si>
  <si>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</si>
  <si>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</si>
  <si>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</si>
  <si>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</si>
  <si>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</si>
  <si>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</si>
  <si>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</si>
  <si>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</si>
  <si>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</si>
  <si>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</si>
  <si>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</si>
  <si>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</si>
  <si>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</si>
  <si>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</si>
  <si>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</si>
  <si>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</si>
  <si>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</si>
  <si>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</si>
  <si>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</si>
  <si>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</si>
  <si>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</si>
  <si>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</si>
  <si>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</si>
  <si>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</si>
  <si>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</si>
  <si>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</si>
  <si>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</si>
  <si>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</si>
  <si>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</si>
  <si>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</si>
  <si>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</si>
  <si>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</si>
  <si>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</si>
  <si>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</si>
  <si>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</si>
  <si>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</si>
  <si>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</si>
  <si>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</si>
  <si>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</si>
  <si>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</si>
  <si>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</si>
  <si>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</si>
  <si>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</si>
  <si>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</si>
  <si>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</si>
  <si>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</si>
  <si>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</si>
  <si>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</si>
  <si>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</si>
  <si>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</si>
  <si>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</si>
  <si>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</si>
  <si>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</si>
  <si>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</si>
  <si>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</si>
  <si>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</si>
  <si>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</si>
  <si>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</si>
  <si>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</si>
  <si>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</si>
  <si>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</si>
  <si>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</si>
  <si>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</si>
  <si>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</si>
  <si>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</si>
  <si>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</si>
  <si>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</si>
  <si>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</si>
  <si>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</si>
  <si>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</si>
  <si>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</si>
  <si>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</si>
  <si>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</si>
  <si>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</si>
  <si>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</si>
  <si>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</si>
  <si>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</si>
  <si>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</si>
  <si>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</si>
  <si>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</si>
  <si>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</si>
  <si>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</si>
  <si>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</si>
  <si>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</si>
  <si>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</si>
  <si>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</si>
  <si>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</si>
  <si>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</si>
  <si>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</si>
  <si>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</si>
  <si>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</si>
  <si>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</si>
  <si>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</si>
  <si>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</si>
  <si>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</si>
  <si>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</si>
  <si>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</si>
  <si>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</si>
  <si>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</si>
  <si>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</si>
  <si>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</si>
  <si>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</si>
  <si>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</si>
  <si>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</si>
  <si>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</si>
  <si>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</si>
  <si>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</si>
  <si>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</si>
  <si>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</si>
  <si>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</si>
  <si>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</si>
  <si>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</si>
  <si>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</si>
  <si>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</si>
  <si>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</si>
  <si>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</si>
  <si>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</si>
  <si>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</si>
  <si>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</si>
  <si>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</si>
  <si>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</si>
  <si>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</si>
  <si>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</si>
  <si>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</si>
  <si>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</si>
  <si>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</si>
  <si>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</si>
  <si>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</si>
  <si>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</si>
  <si>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</si>
  <si>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</si>
  <si>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</si>
  <si>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</si>
  <si>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</si>
  <si>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</si>
  <si>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</si>
  <si>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</si>
  <si>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</si>
  <si>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</si>
  <si>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</si>
  <si>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</si>
  <si>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</si>
  <si>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</si>
  <si>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</si>
  <si>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</si>
  <si>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</si>
  <si>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</si>
  <si>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</si>
  <si>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</si>
  <si>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</si>
  <si>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</si>
  <si>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</si>
  <si>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</si>
  <si>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</si>
  <si>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</si>
  <si>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</si>
  <si>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</si>
  <si>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</si>
  <si>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</si>
  <si>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</si>
  <si>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</si>
  <si>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</si>
  <si>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</si>
  <si>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</si>
  <si>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</si>
  <si>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</si>
  <si>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</si>
  <si>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</si>
  <si>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</si>
  <si>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</si>
  <si>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</si>
  <si>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</si>
  <si>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</si>
  <si>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</si>
  <si>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</si>
  <si>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</si>
  <si>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</si>
  <si>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</si>
  <si>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</si>
  <si>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</si>
  <si>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</si>
  <si>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</si>
  <si>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</si>
  <si>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</si>
  <si>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</si>
  <si>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</si>
  <si>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</si>
  <si>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</si>
  <si>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</si>
  <si>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</si>
  <si>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</si>
  <si>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</si>
  <si>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</si>
  <si>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</si>
  <si>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</si>
  <si>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</si>
  <si>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</si>
  <si>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</si>
  <si>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</si>
  <si>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</si>
  <si>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</si>
  <si>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</si>
  <si>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</si>
  <si>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</si>
  <si>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</si>
  <si>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</si>
  <si>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</si>
  <si>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</si>
  <si>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</si>
  <si>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</si>
  <si>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</si>
  <si>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</si>
  <si>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</si>
  <si>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</si>
  <si>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</si>
  <si>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</si>
  <si>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</si>
  <si>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</si>
  <si>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</si>
  <si>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</si>
  <si>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</si>
  <si>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</si>
  <si>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</si>
  <si>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</si>
  <si>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</si>
  <si>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</si>
  <si>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</si>
  <si>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</si>
  <si>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</si>
  <si>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</si>
  <si>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</si>
  <si>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</si>
  <si>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</si>
  <si>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</si>
  <si>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</si>
  <si>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</si>
  <si>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</si>
  <si>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</si>
  <si>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</si>
  <si>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</si>
  <si>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</si>
  <si>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</si>
  <si>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</si>
  <si>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</si>
  <si>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</si>
  <si>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</si>
  <si>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</si>
  <si>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</si>
  <si>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</si>
  <si>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</si>
  <si>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</si>
  <si>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</si>
  <si>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</si>
  <si>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</si>
  <si>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</si>
  <si>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</si>
  <si>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</si>
  <si>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</si>
  <si>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</si>
  <si>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</si>
  <si>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</si>
  <si>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</si>
  <si>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</si>
  <si>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</si>
  <si>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</si>
  <si>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</si>
  <si>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</si>
  <si>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</si>
  <si>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</si>
  <si>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</si>
  <si>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</si>
  <si>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</si>
  <si>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</si>
  <si>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</si>
  <si>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</si>
  <si>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</si>
  <si>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</si>
  <si>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</si>
  <si>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</si>
  <si>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</si>
  <si>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</si>
  <si>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</si>
  <si>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</si>
  <si>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</si>
  <si>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</si>
  <si>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</si>
  <si>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</si>
  <si>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</si>
  <si>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</si>
  <si>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</si>
  <si>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</si>
  <si>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</si>
  <si>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</si>
  <si>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</si>
  <si>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</si>
  <si>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</si>
  <si>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</si>
  <si>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</si>
  <si>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</si>
  <si>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</si>
  <si>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</si>
  <si>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</si>
  <si>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</si>
  <si>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</si>
  <si>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</si>
  <si>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</si>
  <si>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</si>
  <si>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</si>
  <si>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</si>
  <si>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</si>
  <si>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</si>
  <si>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</si>
  <si>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</si>
  <si>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</si>
  <si>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</si>
  <si>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</si>
  <si>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</si>
  <si>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</si>
  <si>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</si>
  <si>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</si>
  <si>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</si>
  <si>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</si>
  <si>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</si>
  <si>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</si>
  <si>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</si>
  <si>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</si>
  <si>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</si>
  <si>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</si>
  <si>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</si>
  <si>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</si>
  <si>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</si>
  <si>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</si>
  <si>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</si>
  <si>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</si>
  <si>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</si>
  <si>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</si>
  <si>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</si>
  <si>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</si>
  <si>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</si>
  <si>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</si>
  <si>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</si>
  <si>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</si>
  <si>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</si>
  <si>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</si>
  <si>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</si>
  <si>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</si>
  <si>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</si>
  <si>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</si>
  <si>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</si>
  <si>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</si>
  <si>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</si>
  <si>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</si>
  <si>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</si>
  <si>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</si>
  <si>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</si>
  <si>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</si>
  <si>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</si>
  <si>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</si>
  <si>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</si>
  <si>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</si>
  <si>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</si>
  <si>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</si>
  <si>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</si>
  <si>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</si>
  <si>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</si>
  <si>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</si>
  <si>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</si>
  <si>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</si>
  <si>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</si>
  <si>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</si>
  <si>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</si>
  <si>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</si>
  <si>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</si>
  <si>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</si>
  <si>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</si>
  <si>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</si>
  <si>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</si>
  <si>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</si>
  <si>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</si>
  <si>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</si>
  <si>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</si>
  <si>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</si>
  <si>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</si>
  <si>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</si>
  <si>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</si>
  <si>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</si>
  <si>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</si>
  <si>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</si>
  <si>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</si>
  <si>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</si>
  <si>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</si>
  <si>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</si>
  <si>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</si>
  <si>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</si>
  <si>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</si>
  <si>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</si>
  <si>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</si>
  <si>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</si>
  <si>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</si>
  <si>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</si>
  <si>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</si>
  <si>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</si>
  <si>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</si>
  <si>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</si>
  <si>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</si>
  <si>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</si>
  <si>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</si>
  <si>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</si>
  <si>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</si>
  <si>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</si>
  <si>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</si>
  <si>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</si>
  <si>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</si>
  <si>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</si>
  <si>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</si>
  <si>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</si>
  <si>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</si>
  <si>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</si>
  <si>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</si>
  <si>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</si>
  <si>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</si>
  <si>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</si>
  <si>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</si>
  <si>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</si>
  <si>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</si>
  <si>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</si>
  <si>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</si>
  <si>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</si>
  <si>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</si>
  <si>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</si>
  <si>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</si>
  <si>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</si>
  <si>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</si>
  <si>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</si>
  <si>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</si>
  <si>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</si>
  <si>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</si>
  <si>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</si>
  <si>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</si>
  <si>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</si>
  <si>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</si>
  <si>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</si>
  <si>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</si>
  <si>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</si>
  <si>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</si>
  <si>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</si>
  <si>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</si>
  <si>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</si>
  <si>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</si>
  <si>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</si>
  <si>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</si>
  <si>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</si>
  <si>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</si>
  <si>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</si>
  <si>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</si>
  <si>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</si>
  <si>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</si>
  <si>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</si>
  <si>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</si>
  <si>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</si>
  <si>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</si>
  <si>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</si>
  <si>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</si>
  <si>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</si>
  <si>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</si>
  <si>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</si>
  <si>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</si>
  <si>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</si>
  <si>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</si>
  <si>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</si>
  <si>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</si>
  <si>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</si>
  <si>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</si>
  <si>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</si>
  <si>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</si>
  <si>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</si>
  <si>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</si>
  <si>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</si>
  <si>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</si>
  <si>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</si>
  <si>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</si>
  <si>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</si>
  <si>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</si>
  <si>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</si>
  <si>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</si>
  <si>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</si>
  <si>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</si>
  <si>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</si>
  <si>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</si>
  <si>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</si>
  <si>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</si>
  <si>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</si>
  <si>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</si>
  <si>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</si>
  <si>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</si>
  <si>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</si>
  <si>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</si>
  <si>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</si>
  <si>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</si>
  <si>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</si>
  <si>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</si>
  <si>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</si>
  <si>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</si>
  <si>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</si>
  <si>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</si>
  <si>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</si>
  <si>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</si>
  <si>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</si>
  <si>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</si>
  <si>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</si>
  <si>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</si>
  <si>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</si>
  <si>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</si>
  <si>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</si>
  <si>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</si>
  <si>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</si>
  <si>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</si>
  <si>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</si>
  <si>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</si>
  <si>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</si>
  <si>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</si>
  <si>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</si>
  <si>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</si>
  <si>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</si>
  <si>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</si>
  <si>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</si>
  <si>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</si>
  <si>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</si>
  <si>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</si>
  <si>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</si>
  <si>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</si>
  <si>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</si>
  <si>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</si>
  <si>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</si>
  <si>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</si>
  <si>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</si>
  <si>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</si>
  <si>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</si>
  <si>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</si>
  <si>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</si>
  <si>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</si>
  <si>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</si>
  <si>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</si>
  <si>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</si>
  <si>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</si>
  <si>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</si>
  <si>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</si>
  <si>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</si>
  <si>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</si>
  <si>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</si>
  <si>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</si>
  <si>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</si>
  <si>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</si>
  <si>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</si>
  <si>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</si>
  <si>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</si>
  <si>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</si>
  <si>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</si>
  <si>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</si>
  <si>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</si>
  <si>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</si>
  <si>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</si>
  <si>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</si>
  <si>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</si>
  <si>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</si>
  <si>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</si>
  <si>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</si>
  <si>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</si>
  <si>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</si>
  <si>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</si>
  <si>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</si>
  <si>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</si>
  <si>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</si>
  <si>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</si>
  <si>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</si>
  <si>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</si>
  <si>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</si>
  <si>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</si>
  <si>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</si>
  <si>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</si>
  <si>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</si>
  <si>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</si>
  <si>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</si>
  <si>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</si>
  <si>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</si>
  <si>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</si>
  <si>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</si>
  <si>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</si>
  <si>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</si>
  <si>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</si>
  <si>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</si>
  <si>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</si>
  <si>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</si>
  <si>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</si>
  <si>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</si>
  <si>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</si>
  <si>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</si>
  <si>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</si>
  <si>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</si>
  <si>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</si>
  <si>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</si>
  <si>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</si>
  <si>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</si>
  <si>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</si>
  <si>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</si>
  <si>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</si>
  <si>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</si>
  <si>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</si>
  <si>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</si>
  <si>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</si>
  <si>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</si>
  <si>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</si>
  <si>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</si>
  <si>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</si>
  <si>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</si>
  <si>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</si>
  <si>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</si>
  <si>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</si>
  <si>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</si>
  <si>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</si>
  <si>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</si>
  <si>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</si>
  <si>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</si>
  <si>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</si>
  <si>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</si>
  <si>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</si>
  <si>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</si>
  <si>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</si>
  <si>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</si>
  <si>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</si>
  <si>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</si>
  <si>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</si>
  <si>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</si>
  <si>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</si>
  <si>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</si>
  <si>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</si>
  <si>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</si>
  <si>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</si>
  <si>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</si>
  <si>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</si>
  <si>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</si>
  <si>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</si>
  <si>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</si>
  <si>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</si>
  <si>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</si>
  <si>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</si>
  <si>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</si>
  <si>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</si>
  <si>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</si>
  <si>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</si>
  <si>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</si>
  <si>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</si>
  <si>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</si>
  <si>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</si>
  <si>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</si>
  <si>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</si>
  <si>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</si>
  <si>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</si>
  <si>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</si>
  <si>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</si>
  <si>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</si>
  <si>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</si>
  <si>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</si>
  <si>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</si>
  <si>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</si>
  <si>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</si>
  <si>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</si>
  <si>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</si>
  <si>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</si>
  <si>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</si>
  <si>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</si>
  <si>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</si>
  <si>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</si>
  <si>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</si>
  <si>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</si>
  <si>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</si>
  <si>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</si>
  <si>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</si>
  <si>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</si>
  <si>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</si>
  <si>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</si>
  <si>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</si>
  <si>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</si>
  <si>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</si>
  <si>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</si>
  <si>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</si>
  <si>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</si>
  <si>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</si>
  <si>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</si>
  <si>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</si>
  <si>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</si>
  <si>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</si>
  <si>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</si>
  <si>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</si>
  <si>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</si>
  <si>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</si>
  <si>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</si>
  <si>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</si>
  <si>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</si>
  <si>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</si>
  <si>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</si>
  <si>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</si>
  <si>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</si>
  <si>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</si>
  <si>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</si>
  <si>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</si>
  <si>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</si>
  <si>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</si>
  <si>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</si>
  <si>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</si>
  <si>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</si>
  <si>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</si>
  <si>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</si>
  <si>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</si>
  <si>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</si>
  <si>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</si>
  <si>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</si>
  <si>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</si>
  <si>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</si>
  <si>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</si>
  <si>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</si>
  <si>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</si>
  <si>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</si>
  <si>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</si>
  <si>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</si>
  <si>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</si>
  <si>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</si>
  <si>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</si>
  <si>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</si>
  <si>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</si>
  <si>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</si>
  <si>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</si>
  <si>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</si>
  <si>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</si>
  <si>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</si>
  <si>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</si>
  <si>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</si>
  <si>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</si>
  <si>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</si>
  <si>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</si>
  <si>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</si>
  <si>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</si>
  <si>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</si>
  <si>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</si>
  <si>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</si>
  <si>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</si>
  <si>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</si>
  <si>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</si>
  <si>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</si>
  <si>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</si>
  <si>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</si>
  <si>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</si>
  <si>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</si>
  <si>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</si>
  <si>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</si>
  <si>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</si>
  <si>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</si>
  <si>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</si>
  <si>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</si>
  <si>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</si>
  <si>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</si>
  <si>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</si>
  <si>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</si>
  <si>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</si>
  <si>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</si>
  <si>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</si>
  <si>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</si>
  <si>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</si>
  <si>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</si>
  <si>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</si>
  <si>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</si>
  <si>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</si>
  <si>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</si>
  <si>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</si>
  <si>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</si>
  <si>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</si>
  <si>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</si>
  <si>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</si>
  <si>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</si>
  <si>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</si>
  <si>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</si>
  <si>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</si>
  <si>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</si>
  <si>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</si>
  <si>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</si>
  <si>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</si>
  <si>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</si>
  <si>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</si>
  <si>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</si>
  <si>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</si>
  <si>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</si>
  <si>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</si>
  <si>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</si>
  <si>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</si>
  <si>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</si>
  <si>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</si>
  <si>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</si>
  <si>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</si>
  <si>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</si>
  <si>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</si>
  <si>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</si>
  <si>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</si>
  <si>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</si>
  <si>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</si>
  <si>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</si>
  <si>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</si>
  <si>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</si>
  <si>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</si>
  <si>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</si>
  <si>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</si>
  <si>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</si>
  <si>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</si>
  <si>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</si>
  <si>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</si>
  <si>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</si>
  <si>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</si>
  <si>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</si>
  <si>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</si>
  <si>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</si>
  <si>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</si>
  <si>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</si>
  <si>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</si>
  <si>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</si>
  <si>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</si>
  <si>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</si>
  <si>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</si>
  <si>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</si>
  <si>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</si>
  <si>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</si>
  <si>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</si>
  <si>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</si>
  <si>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</si>
  <si>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</si>
  <si>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</si>
  <si>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</si>
  <si>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</si>
  <si>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</si>
  <si>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</si>
  <si>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</si>
  <si>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</si>
  <si>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</si>
  <si>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</si>
  <si>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</si>
  <si>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</si>
  <si>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</si>
  <si>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</si>
  <si>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</si>
  <si>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</si>
  <si>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</si>
  <si>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</si>
  <si>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</si>
  <si>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</si>
  <si>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</si>
  <si>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</si>
  <si>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</si>
  <si>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</si>
  <si>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</si>
  <si>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</si>
  <si>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</si>
  <si>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</si>
  <si>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</si>
  <si>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</si>
  <si>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</si>
  <si>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</si>
  <si>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</si>
  <si>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</si>
  <si>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</si>
  <si>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</si>
  <si>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</si>
  <si>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</si>
  <si>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</si>
  <si>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</si>
  <si>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</si>
  <si>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</si>
  <si>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</si>
  <si>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</si>
  <si>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</si>
  <si>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</si>
  <si>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</si>
  <si>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</si>
  <si>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</si>
  <si>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</si>
  <si>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</si>
  <si>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</si>
  <si>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</si>
  <si>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</si>
  <si>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</si>
  <si>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</si>
  <si>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</si>
  <si>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</si>
  <si>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</si>
  <si>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</si>
  <si>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</si>
  <si>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</si>
  <si>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</si>
  <si>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</si>
  <si>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</si>
  <si>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</si>
  <si>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</si>
  <si>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</si>
  <si>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</si>
  <si>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</si>
  <si>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</si>
  <si>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</si>
  <si>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</si>
  <si>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</si>
  <si>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</si>
  <si>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</si>
  <si>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</si>
  <si>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</si>
  <si>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</si>
  <si>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</si>
  <si>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</si>
  <si>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</si>
  <si>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</si>
  <si>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</si>
  <si>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</si>
  <si>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</si>
  <si>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</si>
  <si>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</si>
  <si>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</si>
  <si>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</si>
  <si>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</si>
  <si>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</si>
  <si>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</si>
  <si>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</si>
  <si>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</si>
  <si>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</si>
  <si>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</si>
  <si>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</si>
  <si>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</si>
  <si>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</si>
  <si>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</si>
  <si>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</si>
  <si>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</si>
  <si>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</si>
  <si>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</si>
  <si>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</si>
  <si>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</si>
  <si>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</si>
  <si>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</si>
  <si>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</si>
  <si>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</si>
  <si>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</si>
  <si>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</si>
  <si>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</si>
  <si>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</si>
  <si>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</si>
  <si>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</si>
  <si>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</si>
  <si>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</si>
  <si>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</si>
  <si>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</si>
  <si>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</si>
  <si>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</si>
  <si>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</si>
  <si>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</si>
  <si>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</si>
  <si>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</si>
  <si>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</si>
  <si>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</si>
  <si>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</si>
  <si>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</si>
  <si>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</si>
  <si>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</si>
  <si>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</si>
  <si>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</si>
  <si>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</si>
  <si>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</si>
  <si>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</si>
  <si>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</si>
  <si>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</si>
  <si>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</si>
  <si>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</si>
  <si>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</si>
  <si>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</si>
  <si>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</si>
  <si>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</si>
  <si>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</si>
  <si>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</si>
  <si>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</si>
  <si>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</si>
  <si>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</si>
  <si>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</si>
  <si>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</si>
  <si>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</si>
  <si>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</si>
  <si>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</si>
  <si>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</si>
  <si>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</si>
  <si>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</si>
  <si>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</si>
  <si>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</si>
  <si>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</si>
  <si>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</si>
  <si>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</si>
  <si>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</si>
  <si>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</si>
  <si>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</si>
  <si>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</si>
  <si>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</si>
  <si>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</si>
  <si>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</si>
  <si>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</si>
  <si>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</si>
  <si>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</si>
  <si>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</si>
  <si>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</si>
  <si>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</si>
  <si>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</si>
  <si>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</si>
  <si>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</si>
  <si>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</si>
  <si>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</si>
  <si>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</si>
  <si>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</si>
  <si>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</si>
  <si>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</si>
  <si>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</si>
  <si>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</si>
  <si>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</si>
  <si>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</si>
  <si>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</si>
  <si>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</si>
  <si>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</si>
  <si>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</si>
  <si>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</si>
  <si>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</si>
  <si>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</si>
  <si>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</si>
  <si>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</si>
  <si>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</si>
  <si>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</si>
  <si>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</si>
  <si>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</si>
  <si>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</si>
  <si>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</si>
  <si>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</si>
  <si>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</si>
  <si>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</si>
  <si>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</si>
  <si>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</si>
  <si>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</si>
  <si>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</si>
  <si>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</si>
  <si>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</si>
  <si>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</si>
  <si>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</si>
  <si>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</si>
  <si>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</si>
  <si>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</si>
  <si>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</si>
  <si>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</si>
  <si>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</si>
  <si>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</si>
  <si>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</si>
  <si>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</si>
  <si>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</si>
  <si>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</si>
  <si>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</si>
  <si>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</si>
  <si>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</si>
  <si>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</si>
  <si>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</si>
  <si>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</si>
  <si>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</si>
  <si>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</si>
  <si>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</si>
  <si>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</si>
  <si>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</si>
  <si>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</si>
  <si>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</si>
  <si>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</si>
  <si>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</si>
  <si>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</si>
  <si>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</si>
  <si>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</si>
  <si>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</si>
  <si>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</si>
  <si>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</si>
  <si>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</si>
  <si>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</si>
  <si>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</si>
  <si>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</si>
  <si>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</si>
  <si>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</si>
  <si>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</si>
  <si>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</si>
  <si>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</si>
  <si>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</si>
  <si>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</si>
  <si>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</si>
  <si>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</si>
  <si>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</si>
  <si>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</si>
  <si>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</si>
  <si>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</si>
  <si>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</si>
  <si>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</si>
  <si>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</si>
  <si>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</si>
  <si>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</si>
  <si>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</si>
  <si>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</si>
  <si>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</si>
  <si>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</si>
  <si>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</si>
  <si>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</si>
  <si>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</si>
  <si>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</si>
  <si>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</si>
  <si>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</si>
  <si>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</si>
  <si>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</si>
  <si>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</si>
  <si>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</si>
  <si>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</si>
  <si>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</si>
  <si>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</si>
  <si>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</si>
  <si>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</si>
  <si>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</si>
  <si>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</si>
  <si>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</si>
  <si>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</si>
  <si>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</si>
  <si>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</si>
  <si>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</si>
  <si>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</si>
  <si>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</si>
  <si>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</si>
  <si>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</si>
  <si>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</si>
  <si>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</si>
  <si>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</si>
  <si>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</si>
  <si>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</si>
  <si>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</si>
  <si>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</si>
  <si>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</si>
  <si>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</si>
  <si>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</si>
  <si>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</si>
  <si>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</si>
  <si>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</si>
  <si>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</si>
  <si>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</si>
  <si>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</si>
  <si>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</si>
  <si>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</si>
  <si>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</si>
  <si>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</si>
  <si>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</si>
  <si>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</si>
  <si>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</si>
  <si>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</si>
  <si>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</si>
  <si>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</si>
  <si>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</si>
  <si>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</si>
  <si>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</si>
  <si>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</si>
  <si>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</si>
  <si>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</si>
  <si>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</si>
  <si>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</si>
  <si>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</si>
  <si>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</si>
  <si>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</si>
  <si>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</si>
  <si>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</si>
  <si>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</si>
  <si>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</si>
  <si>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</si>
  <si>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</si>
  <si>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</si>
  <si>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</si>
  <si>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</si>
  <si>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</si>
  <si>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</si>
  <si>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</si>
  <si>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</si>
  <si>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</si>
  <si>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</si>
  <si>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</si>
  <si>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</si>
  <si>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</si>
  <si>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</si>
  <si>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</si>
  <si>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</si>
  <si>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</si>
  <si>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</si>
  <si>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</si>
  <si>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</si>
  <si>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</si>
  <si>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</si>
  <si>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</si>
  <si>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</si>
  <si>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</si>
  <si>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</si>
  <si>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</si>
  <si>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</si>
  <si>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</si>
  <si>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</si>
  <si>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</si>
  <si>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</si>
  <si>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</si>
  <si>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</si>
  <si>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</si>
  <si>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</si>
  <si>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</si>
  <si>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</si>
  <si>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</si>
  <si>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</si>
  <si>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</si>
  <si>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</si>
  <si>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</si>
  <si>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</si>
  <si>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</si>
  <si>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</si>
  <si>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</si>
  <si>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</si>
  <si>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</si>
  <si>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</si>
  <si>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</si>
  <si>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</si>
  <si>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</si>
  <si>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</si>
  <si>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</si>
  <si>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</si>
  <si>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</si>
  <si>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</si>
  <si>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</si>
  <si>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</si>
  <si>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</si>
  <si>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</si>
  <si>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</si>
  <si>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</si>
  <si>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</si>
  <si>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</si>
  <si>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</si>
  <si>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</si>
  <si>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</si>
  <si>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</si>
  <si>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</si>
  <si>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</si>
  <si>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</si>
  <si>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</si>
  <si>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</si>
  <si>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</si>
  <si>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</si>
  <si>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</si>
  <si>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</si>
  <si>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</si>
  <si>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</si>
  <si>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</si>
  <si>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</si>
  <si>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</si>
  <si>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</si>
  <si>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</si>
  <si>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</si>
  <si>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</si>
  <si>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</si>
  <si>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</si>
  <si>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</si>
  <si>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</si>
  <si>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</si>
  <si>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</si>
  <si>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</si>
  <si>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</si>
  <si>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</si>
  <si>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</si>
  <si>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</si>
  <si>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</si>
  <si>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</si>
  <si>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</si>
  <si>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</si>
  <si>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</si>
  <si>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</si>
  <si>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</si>
  <si>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</si>
  <si>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</si>
  <si>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</si>
  <si>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</si>
  <si>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</si>
  <si>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</si>
  <si>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</si>
  <si>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</si>
  <si>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</si>
  <si>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</si>
  <si>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</si>
  <si>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</si>
  <si>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</si>
  <si>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</si>
  <si>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</si>
  <si>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</si>
  <si>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</si>
  <si>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</si>
  <si>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</si>
  <si>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</si>
  <si>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</si>
  <si>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</si>
  <si>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</si>
  <si>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</si>
  <si>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</si>
  <si>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</si>
  <si>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</si>
  <si>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</si>
  <si>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</si>
  <si>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</si>
  <si>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</si>
  <si>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</si>
  <si>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</si>
  <si>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</si>
  <si>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</si>
  <si>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</si>
  <si>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</si>
  <si>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</si>
  <si>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</si>
  <si>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</si>
  <si>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</si>
  <si>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</si>
  <si>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</si>
  <si>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</si>
  <si>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</si>
  <si>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</si>
  <si>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</si>
  <si>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</si>
  <si>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</si>
  <si>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</si>
  <si>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</si>
  <si>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</si>
  <si>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</si>
  <si>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</si>
  <si>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</si>
  <si>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</si>
  <si>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</si>
  <si>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</si>
  <si>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</si>
  <si>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</si>
  <si>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</si>
  <si>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</si>
  <si>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</si>
  <si>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</si>
  <si>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</si>
  <si>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</si>
  <si>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</si>
  <si>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</si>
  <si>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</si>
  <si>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</si>
  <si>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</si>
  <si>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</si>
  <si>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</si>
  <si>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</si>
  <si>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</si>
  <si>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</si>
  <si>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</si>
  <si>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</si>
  <si>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</si>
  <si>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</si>
  <si>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</si>
  <si>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</si>
  <si>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</si>
  <si>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</si>
  <si>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</si>
  <si>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</si>
  <si>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</si>
  <si>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</si>
  <si>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</si>
  <si>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</si>
  <si>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</si>
  <si>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</si>
  <si>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</si>
  <si>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</si>
  <si>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</si>
  <si>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</si>
  <si>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</si>
  <si>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</si>
  <si>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</si>
  <si>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</si>
  <si>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</si>
  <si>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</si>
  <si>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</si>
  <si>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</si>
  <si>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</si>
  <si>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</si>
  <si>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</si>
  <si>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</si>
  <si>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</si>
  <si>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</si>
  <si>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</si>
  <si>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</si>
  <si>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</si>
  <si>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</si>
  <si>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</si>
  <si>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</si>
  <si>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</si>
  <si>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</si>
  <si>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</si>
  <si>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</si>
  <si>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</si>
  <si>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</si>
  <si>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</si>
  <si>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</si>
  <si>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</si>
  <si>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</si>
  <si>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</si>
  <si>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</si>
  <si>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</si>
  <si>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</si>
  <si>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</si>
  <si>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</si>
  <si>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</si>
  <si>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</si>
  <si>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</si>
  <si>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</si>
  <si>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</si>
  <si>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</si>
  <si>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</si>
  <si>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</si>
  <si>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</si>
  <si>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</si>
  <si>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</si>
  <si>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</si>
  <si>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</si>
  <si>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</si>
  <si>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</si>
  <si>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</si>
  <si>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</si>
  <si>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</si>
  <si>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</si>
  <si>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</si>
  <si>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</si>
  <si>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</si>
  <si>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</si>
  <si>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</si>
  <si>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</si>
  <si>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</si>
  <si>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</si>
  <si>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</si>
  <si>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</si>
  <si>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</si>
  <si>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</si>
  <si>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</si>
  <si>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</si>
  <si>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</si>
  <si>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</si>
  <si>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</si>
  <si>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</si>
  <si>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</si>
  <si>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</si>
  <si>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</si>
  <si>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</si>
  <si>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</si>
  <si>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</si>
  <si>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</si>
  <si>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</si>
  <si>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</si>
  <si>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</si>
  <si>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</si>
  <si>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</si>
  <si>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</si>
  <si>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</si>
  <si>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</si>
  <si>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</si>
  <si>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</si>
  <si>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</si>
  <si>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</si>
  <si>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</si>
  <si>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</si>
  <si>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</si>
  <si>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</si>
  <si>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</si>
  <si>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</si>
  <si>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</si>
  <si>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</si>
  <si>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</si>
  <si>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</si>
  <si>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</si>
  <si>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</si>
  <si>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</si>
  <si>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</si>
  <si>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</si>
  <si>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</si>
  <si>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</si>
  <si>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</si>
  <si>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</si>
  <si>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</si>
  <si>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</si>
  <si>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</si>
  <si>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</si>
  <si>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</si>
  <si>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</si>
  <si>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</si>
  <si>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</si>
  <si>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</si>
  <si>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</si>
  <si>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</si>
  <si>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</si>
  <si>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</si>
  <si>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</si>
  <si>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</si>
  <si>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</si>
  <si>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</si>
  <si>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</si>
  <si>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</si>
  <si>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</si>
  <si>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</si>
  <si>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</si>
  <si>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</si>
  <si>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</si>
  <si>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</si>
  <si>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</si>
  <si>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</si>
  <si>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</si>
  <si>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</si>
  <si>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</si>
  <si>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</si>
  <si>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</si>
  <si>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</si>
  <si>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</si>
  <si>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</si>
  <si>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</si>
  <si>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</si>
  <si>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</si>
  <si>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</si>
  <si>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</si>
  <si>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</si>
  <si>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</si>
  <si>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</si>
  <si>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</si>
  <si>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</si>
  <si>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</si>
  <si>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</si>
  <si>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</si>
  <si>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</si>
  <si>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</si>
  <si>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</si>
  <si>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</si>
  <si>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</si>
  <si>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</si>
  <si>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</si>
  <si>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</si>
  <si>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</si>
  <si>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</si>
  <si>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</si>
  <si>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</si>
  <si>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</si>
  <si>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</si>
  <si>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</si>
  <si>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</si>
  <si>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</si>
  <si>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</si>
  <si>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</si>
  <si>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</si>
  <si>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</si>
  <si>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</si>
  <si>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</si>
  <si>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</si>
  <si>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</si>
  <si>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</si>
  <si>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</si>
  <si>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</si>
  <si>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</si>
  <si>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</si>
  <si>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</si>
  <si>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</si>
  <si>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</si>
  <si>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</si>
  <si>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</si>
  <si>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</si>
  <si>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</si>
  <si>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</si>
  <si>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</si>
  <si>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</si>
  <si>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</si>
  <si>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</si>
  <si>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</si>
  <si>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</si>
  <si>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</si>
  <si>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</si>
  <si>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</si>
  <si>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</si>
  <si>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</si>
  <si>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</si>
  <si>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</si>
  <si>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</si>
  <si>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</si>
  <si>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</si>
  <si>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</si>
  <si>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</si>
  <si>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</si>
  <si>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</si>
  <si>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</si>
  <si>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</si>
  <si>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</si>
  <si>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</si>
  <si>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</si>
  <si>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</si>
  <si>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</si>
  <si>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</si>
  <si>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</si>
  <si>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</si>
  <si>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</si>
  <si>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</si>
  <si>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</si>
  <si>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</si>
  <si>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</si>
  <si>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</si>
  <si>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</si>
  <si>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</si>
  <si>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</si>
  <si>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</si>
  <si>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</si>
  <si>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</si>
  <si>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</si>
  <si>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</si>
  <si>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</si>
  <si>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</si>
  <si>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</si>
  <si>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</si>
  <si>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</si>
  <si>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</si>
  <si>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</si>
  <si>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</si>
  <si>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</si>
  <si>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</si>
  <si>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</si>
  <si>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</si>
  <si>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</si>
  <si>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</si>
  <si>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</si>
  <si>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</si>
  <si>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</si>
  <si>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</si>
  <si>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</si>
  <si>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</si>
  <si>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</si>
  <si>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</si>
  <si>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</si>
  <si>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</si>
  <si>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</si>
  <si>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</si>
  <si>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</si>
  <si>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</si>
  <si>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</si>
  <si>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</si>
  <si>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</si>
  <si>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</si>
  <si>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</si>
  <si>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</si>
  <si>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</si>
  <si>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</si>
  <si>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</si>
  <si>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</si>
  <si>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</si>
  <si>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</si>
  <si>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</si>
  <si>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</si>
  <si>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</si>
  <si>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</si>
  <si>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</si>
  <si>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</si>
  <si>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</si>
  <si>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</si>
  <si>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</si>
  <si>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</si>
  <si>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</si>
  <si>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</si>
  <si>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</si>
  <si>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</si>
  <si>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</si>
  <si>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</si>
  <si>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</si>
  <si>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</si>
  <si>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</si>
  <si>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</si>
  <si>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</si>
  <si>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</si>
  <si>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</si>
  <si>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</si>
  <si>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</si>
  <si>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</si>
  <si>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</si>
  <si>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</si>
  <si>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</si>
  <si>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</si>
  <si>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</si>
  <si>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</si>
  <si>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</si>
  <si>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</si>
  <si>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</si>
  <si>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</si>
  <si>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</si>
  <si>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</si>
  <si>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</si>
  <si>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</si>
  <si>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</si>
  <si>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</si>
  <si>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</si>
  <si>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</si>
  <si>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</si>
  <si>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</si>
  <si>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</si>
  <si>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</si>
  <si>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</si>
  <si>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</si>
  <si>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</si>
  <si>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</si>
  <si>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</si>
  <si>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</si>
  <si>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</si>
  <si>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</si>
  <si>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</si>
  <si>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</si>
  <si>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</si>
  <si>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</si>
  <si>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</si>
  <si>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</si>
  <si>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</si>
  <si>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</si>
  <si>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</si>
  <si>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</si>
  <si>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</si>
  <si>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</si>
  <si>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</si>
  <si>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</si>
  <si>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</si>
  <si>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</si>
  <si>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</si>
  <si>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</si>
  <si>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</si>
  <si>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</si>
  <si>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</si>
  <si>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</si>
  <si>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</si>
  <si>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</si>
  <si>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</si>
  <si>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</si>
  <si>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</si>
  <si>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</si>
  <si>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</si>
  <si>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</si>
  <si>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</si>
  <si>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</si>
  <si>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</si>
  <si>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</si>
  <si>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</si>
  <si>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</si>
  <si>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</si>
  <si>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</si>
  <si>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</si>
  <si>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</si>
  <si>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</si>
  <si>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</si>
  <si>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</si>
  <si>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</si>
  <si>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</si>
  <si>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</si>
  <si>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</si>
  <si>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</si>
  <si>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</si>
  <si>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</si>
  <si>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</si>
  <si>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</si>
  <si>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</si>
  <si>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</si>
  <si>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</si>
  <si>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</si>
  <si>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</si>
  <si>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</si>
  <si>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</si>
  <si>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</si>
  <si>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</si>
  <si>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</si>
  <si>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</si>
  <si>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</si>
  <si>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</si>
  <si>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</si>
  <si>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</si>
  <si>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</si>
  <si>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</si>
  <si>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</si>
  <si>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</si>
  <si>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</si>
  <si>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</si>
  <si>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</si>
  <si>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</si>
  <si>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</si>
  <si>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</si>
  <si>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</si>
  <si>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</si>
  <si>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</si>
  <si>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</si>
  <si>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</si>
  <si>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</si>
  <si>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</si>
  <si>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</si>
  <si>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</si>
  <si>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</si>
  <si>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</si>
  <si>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</si>
  <si>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</si>
  <si>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</si>
  <si>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</si>
  <si>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</si>
  <si>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</si>
  <si>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</si>
  <si>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</si>
  <si>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</si>
  <si>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</si>
  <si>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</si>
  <si>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</si>
  <si>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</si>
  <si>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</si>
  <si>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</si>
  <si>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</si>
  <si>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</si>
  <si>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</si>
  <si>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</si>
  <si>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</si>
  <si>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</si>
  <si>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</si>
  <si>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</si>
  <si>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</si>
  <si>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</si>
  <si>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</si>
  <si>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</si>
  <si>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</si>
  <si>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</si>
  <si>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</si>
  <si>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</si>
  <si>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</si>
  <si>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</si>
  <si>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</si>
  <si>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</si>
  <si>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</si>
  <si>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</si>
  <si>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</si>
  <si>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</si>
  <si>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</si>
  <si>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</si>
  <si>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</si>
  <si>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</si>
  <si>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</si>
  <si>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</si>
  <si>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</si>
  <si>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</si>
  <si>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</si>
  <si>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</si>
  <si>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</si>
  <si>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</si>
  <si>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</si>
  <si>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</si>
  <si>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</si>
  <si>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</si>
  <si>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</si>
  <si>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</si>
  <si>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</si>
  <si>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</si>
  <si>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</si>
  <si>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</si>
  <si>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</si>
  <si>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</si>
  <si>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</si>
  <si>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</si>
  <si>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</si>
  <si>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</si>
  <si>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</si>
  <si>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</si>
  <si>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</si>
  <si>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</si>
  <si>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</si>
  <si>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</si>
  <si>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</si>
  <si>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</si>
  <si>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</si>
  <si>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</si>
  <si>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</si>
  <si>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</si>
  <si>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</si>
  <si>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</si>
  <si>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</si>
  <si>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</si>
  <si>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</si>
  <si>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</si>
  <si>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</si>
  <si>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</si>
  <si>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</si>
  <si>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</si>
  <si>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</si>
  <si>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</si>
  <si>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</si>
  <si>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</si>
  <si>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</si>
  <si>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</si>
  <si>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</si>
  <si>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</si>
  <si>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</si>
  <si>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</si>
  <si>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</si>
  <si>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</si>
  <si>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</si>
  <si>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</si>
  <si>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</si>
  <si>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</si>
  <si>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</si>
  <si>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</si>
  <si>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</si>
  <si>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</si>
  <si>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</si>
  <si>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</si>
  <si>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</si>
  <si>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</si>
  <si>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</si>
  <si>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</si>
  <si>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</si>
  <si>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</si>
  <si>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</si>
  <si>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</si>
  <si>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</si>
  <si>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</si>
  <si>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</si>
  <si>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</si>
  <si>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</si>
  <si>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</si>
  <si>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</si>
  <si>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</si>
  <si>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</si>
  <si>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</si>
  <si>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</si>
  <si>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</si>
  <si>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</si>
  <si>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</si>
  <si>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</si>
  <si>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</si>
  <si>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</si>
  <si>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</si>
  <si>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</si>
  <si>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</si>
  <si>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</si>
  <si>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</si>
  <si>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</si>
  <si>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</si>
  <si>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</si>
  <si>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</si>
  <si>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</si>
  <si>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</si>
  <si>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</si>
  <si>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</si>
  <si>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</si>
  <si>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</si>
  <si>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</si>
  <si>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</si>
  <si>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</si>
  <si>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</si>
  <si>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</si>
  <si>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</si>
  <si>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</si>
  <si>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</si>
  <si>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</si>
  <si>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</si>
  <si>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</si>
  <si>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</si>
  <si>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</si>
  <si>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</si>
  <si>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</si>
  <si>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</si>
  <si>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</si>
  <si>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</si>
  <si>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</si>
  <si>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</si>
  <si>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</si>
  <si>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</si>
  <si>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</si>
  <si>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</si>
  <si>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</si>
  <si>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</si>
  <si>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</si>
  <si>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</si>
  <si>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</si>
  <si>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</si>
  <si>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</si>
  <si>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</si>
  <si>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</si>
  <si>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</si>
  <si>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</si>
  <si>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</si>
  <si>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</si>
  <si>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</si>
  <si>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</si>
  <si>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</si>
  <si>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</si>
  <si>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</si>
  <si>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</si>
  <si>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</si>
  <si>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</si>
  <si>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</si>
  <si>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</si>
  <si>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</si>
  <si>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</si>
  <si>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</si>
  <si>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</si>
  <si>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</si>
  <si>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</si>
  <si>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</si>
  <si>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</si>
  <si>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</si>
  <si>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</si>
  <si>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</si>
  <si>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</si>
  <si>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</si>
  <si>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</si>
  <si>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</si>
  <si>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</si>
  <si>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</si>
  <si>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</si>
  <si>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</si>
  <si>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</si>
  <si>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</si>
  <si>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</si>
  <si>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</si>
  <si>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</si>
  <si>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</si>
  <si>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</si>
  <si>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</si>
  <si>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</si>
  <si>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</si>
  <si>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</si>
  <si>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</si>
  <si>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</si>
  <si>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</si>
  <si>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</si>
  <si>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</si>
  <si>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</si>
  <si>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</si>
  <si>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</si>
  <si>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</si>
  <si>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</si>
  <si>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</si>
  <si>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</si>
  <si>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</si>
  <si>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</si>
  <si>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</si>
  <si>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</si>
  <si>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</si>
  <si>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</si>
  <si>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</si>
  <si>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</si>
  <si>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</si>
  <si>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</si>
  <si>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</si>
  <si>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</si>
  <si>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</si>
  <si>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</si>
  <si>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</si>
  <si>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</si>
  <si>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</si>
  <si>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</si>
  <si>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</si>
  <si>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</si>
  <si>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</si>
  <si>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</si>
  <si>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</si>
  <si>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</si>
  <si>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</si>
  <si>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</si>
  <si>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</si>
  <si>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</si>
  <si>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</si>
  <si>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</si>
  <si>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</si>
  <si>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</si>
  <si>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</si>
  <si>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</si>
  <si>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</si>
  <si>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</si>
  <si>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</si>
  <si>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</si>
  <si>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</si>
  <si>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</si>
  <si>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</si>
  <si>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</si>
  <si>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</si>
  <si>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</si>
  <si>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</si>
  <si>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</si>
  <si>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</si>
  <si>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</si>
  <si>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</si>
  <si>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</si>
  <si>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</si>
  <si>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</si>
  <si>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</si>
  <si>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</si>
  <si>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</si>
  <si>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</si>
  <si>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</si>
  <si>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</si>
  <si>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</si>
  <si>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</si>
  <si>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</si>
  <si>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</si>
  <si>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</si>
  <si>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</si>
  <si>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</si>
  <si>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</si>
  <si>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</si>
  <si>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</si>
  <si>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</si>
  <si>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</si>
  <si>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</si>
  <si>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</si>
  <si>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</si>
  <si>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</si>
  <si>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</si>
  <si>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</si>
  <si>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</si>
  <si>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</si>
  <si>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</si>
  <si>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</si>
  <si>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</si>
  <si>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</si>
  <si>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</si>
  <si>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</si>
  <si>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</si>
  <si>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</si>
  <si>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</si>
  <si>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</si>
  <si>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</si>
  <si>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</si>
  <si>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</si>
  <si>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</si>
  <si>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</si>
  <si>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</si>
  <si>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</si>
  <si>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</si>
  <si>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</si>
  <si>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</si>
  <si>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</si>
  <si>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</si>
  <si>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</si>
  <si>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</si>
  <si>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</si>
  <si>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</si>
  <si>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</si>
  <si>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</si>
  <si>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</si>
  <si>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</si>
  <si>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</si>
  <si>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</si>
  <si>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</si>
  <si>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</si>
  <si>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</si>
  <si>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</si>
  <si>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</si>
  <si>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</si>
  <si>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</si>
  <si>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</si>
  <si>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</si>
  <si>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</si>
  <si>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</si>
  <si>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</si>
  <si>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</si>
  <si>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</si>
  <si>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</si>
  <si>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</si>
  <si>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</si>
  <si>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</si>
  <si>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</si>
  <si>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</si>
  <si>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</si>
  <si>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</si>
  <si>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</si>
  <si>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</si>
  <si>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</si>
  <si>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</si>
  <si>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</si>
  <si>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</si>
  <si>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</si>
  <si>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</si>
  <si>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</si>
  <si>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</si>
  <si>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</si>
  <si>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</si>
  <si>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</si>
  <si>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</si>
  <si>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</si>
  <si>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</si>
  <si>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</si>
  <si>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</si>
  <si>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</si>
  <si>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</si>
  <si>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</si>
  <si>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</si>
  <si>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</si>
  <si>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</si>
  <si>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</si>
  <si>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</si>
  <si>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</si>
  <si>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</si>
  <si>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</si>
  <si>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</si>
  <si>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</si>
  <si>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</si>
  <si>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</si>
  <si>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</si>
  <si>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</si>
  <si>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</si>
  <si>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</si>
  <si>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</si>
  <si>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</si>
  <si>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</si>
  <si>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</si>
  <si>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</si>
  <si>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</si>
  <si>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</si>
  <si>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</si>
  <si>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</si>
  <si>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</si>
  <si>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</si>
  <si>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</si>
  <si>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</si>
  <si>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</si>
  <si>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</si>
  <si>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</si>
  <si>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</si>
  <si>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</si>
  <si>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</si>
  <si>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</si>
  <si>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</si>
  <si>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</si>
  <si>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</si>
  <si>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</si>
  <si>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</si>
  <si>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</si>
  <si>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</si>
  <si>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</si>
  <si>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</si>
  <si>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</si>
  <si>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</si>
  <si>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</si>
  <si>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</si>
  <si>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</si>
  <si>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</si>
  <si>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</si>
  <si>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</si>
  <si>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</si>
  <si>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</si>
  <si>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</si>
  <si>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</si>
  <si>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</si>
  <si>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</si>
  <si>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</si>
  <si>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</si>
  <si>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</si>
  <si>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</si>
  <si>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</si>
  <si>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</si>
  <si>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</si>
  <si>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</si>
  <si>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</si>
  <si>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</si>
  <si>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</si>
  <si>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</si>
  <si>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</si>
  <si>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</si>
  <si>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</si>
  <si>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</si>
  <si>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</si>
  <si>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</si>
  <si>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</si>
  <si>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</si>
  <si>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</si>
  <si>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</si>
  <si>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</si>
  <si>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</si>
  <si>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</si>
  <si>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</si>
  <si>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</si>
  <si>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</si>
  <si>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</si>
  <si>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</si>
  <si>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</si>
  <si>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</si>
  <si>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</si>
  <si>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</si>
  <si>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</si>
  <si>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</si>
  <si>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</si>
  <si>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</si>
  <si>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</si>
  <si>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</si>
  <si>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</si>
  <si>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</si>
  <si>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</si>
  <si>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</si>
  <si>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</si>
  <si>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</si>
  <si>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</si>
  <si>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</si>
  <si>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</si>
  <si>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</si>
  <si>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</si>
  <si>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</si>
  <si>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</si>
  <si>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</si>
  <si>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</si>
  <si>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</si>
  <si>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</si>
  <si>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</si>
  <si>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</si>
  <si>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</si>
  <si>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</si>
  <si>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</si>
  <si>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</si>
  <si>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</si>
  <si>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</si>
  <si>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</si>
  <si>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</si>
  <si>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</si>
  <si>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</si>
  <si>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</si>
  <si>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</si>
  <si>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</si>
  <si>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</si>
  <si>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</si>
  <si>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</si>
  <si>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</si>
  <si>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</si>
  <si>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</si>
  <si>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</si>
  <si>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</si>
  <si>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</si>
  <si>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</si>
  <si>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</si>
  <si>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</si>
  <si>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</si>
  <si>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</si>
  <si>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</si>
  <si>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</si>
  <si>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</si>
  <si>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</si>
  <si>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</si>
  <si>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</si>
  <si>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</si>
  <si>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</si>
  <si>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</si>
  <si>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</si>
  <si>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</si>
  <si>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</si>
  <si>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</si>
  <si>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</si>
  <si>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</si>
  <si>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</si>
  <si>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</si>
  <si>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</si>
  <si>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</si>
  <si>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</si>
  <si>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</si>
  <si>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</si>
  <si>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</si>
  <si>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</si>
  <si>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</si>
  <si>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</si>
  <si>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</si>
  <si>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</si>
  <si>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</si>
  <si>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</si>
  <si>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</si>
  <si>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</si>
  <si>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</si>
  <si>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</si>
  <si>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</si>
  <si>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</si>
  <si>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</si>
  <si>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</si>
  <si>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</si>
  <si>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</si>
  <si>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</si>
  <si>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</si>
  <si>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</si>
  <si>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</si>
  <si>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</si>
  <si>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</si>
  <si>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</si>
  <si>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</si>
  <si>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</si>
  <si>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</si>
  <si>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</si>
  <si>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</si>
  <si>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</si>
  <si>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</si>
  <si>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</si>
  <si>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</si>
  <si>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</si>
  <si>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</si>
  <si>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</si>
  <si>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</si>
  <si>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</si>
  <si>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</si>
  <si>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</si>
  <si>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</si>
  <si>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</si>
  <si>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</si>
  <si>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</si>
  <si>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</si>
  <si>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</si>
  <si>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</si>
  <si>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</si>
  <si>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</si>
  <si>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</si>
  <si>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</si>
  <si>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</si>
  <si>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</si>
  <si>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</si>
  <si>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</si>
  <si>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</si>
  <si>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</si>
  <si>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</si>
  <si>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</si>
  <si>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</si>
  <si>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</si>
  <si>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</si>
  <si>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</si>
  <si>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</si>
  <si>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</si>
  <si>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</si>
  <si>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</si>
  <si>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</si>
  <si>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</si>
  <si>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</si>
  <si>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</si>
  <si>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</si>
  <si>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</si>
  <si>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</si>
  <si>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</si>
  <si>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</si>
  <si>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</si>
  <si>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</si>
  <si>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</si>
  <si>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</si>
  <si>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</si>
  <si>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</si>
  <si>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</si>
  <si>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</si>
  <si>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</si>
  <si>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</si>
  <si>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</si>
  <si>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</si>
  <si>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</si>
  <si>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</si>
  <si>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</si>
  <si>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</si>
  <si>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</si>
  <si>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</si>
  <si>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</si>
  <si>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</si>
  <si>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</si>
  <si>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</si>
  <si>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</si>
  <si>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</si>
  <si>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</si>
  <si>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</si>
  <si>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</si>
  <si>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</si>
  <si>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</si>
  <si>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</si>
  <si>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</si>
  <si>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</si>
  <si>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</si>
  <si>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</si>
  <si>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</si>
  <si>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</si>
  <si>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</si>
  <si>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</si>
  <si>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</si>
  <si>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</si>
  <si>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</si>
  <si>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</si>
  <si>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</si>
  <si>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</si>
  <si>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</si>
  <si>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</si>
  <si>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</si>
  <si>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</si>
  <si>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</si>
  <si>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</si>
  <si>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</si>
  <si>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</si>
  <si>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</si>
  <si>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</si>
  <si>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</si>
  <si>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</si>
  <si>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</si>
  <si>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</si>
  <si>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</si>
  <si>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</si>
  <si>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</si>
  <si>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</si>
  <si>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</si>
  <si>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</si>
  <si>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</si>
  <si>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</si>
  <si>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</si>
  <si>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</si>
  <si>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</si>
  <si>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</si>
  <si>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</si>
  <si>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</si>
  <si>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</si>
  <si>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</si>
  <si>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</si>
  <si>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</si>
  <si>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</si>
  <si>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</si>
  <si>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</si>
  <si>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</si>
  <si>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</si>
  <si>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</si>
  <si>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</si>
  <si>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</si>
  <si>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</si>
  <si>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</si>
  <si>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</si>
  <si>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</si>
  <si>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</si>
  <si>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</si>
  <si>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</si>
  <si>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</si>
  <si>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</si>
  <si>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</si>
  <si>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</si>
  <si>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</si>
  <si>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</si>
  <si>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</si>
  <si>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</si>
  <si>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</si>
  <si>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</si>
  <si>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</si>
  <si>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</si>
  <si>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</si>
  <si>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</si>
  <si>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</si>
  <si>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</si>
  <si>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</si>
  <si>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</si>
  <si>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</si>
  <si>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</si>
  <si>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</si>
  <si>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</si>
  <si>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</si>
  <si>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</si>
  <si>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</si>
  <si>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</si>
  <si>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</si>
  <si>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</si>
  <si>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</si>
  <si>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</si>
  <si>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</si>
  <si>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</si>
  <si>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</si>
  <si>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</si>
  <si>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</si>
  <si>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</si>
  <si>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</si>
  <si>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</si>
  <si>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</si>
  <si>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</si>
  <si>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</si>
  <si>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</si>
  <si>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</si>
  <si>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</si>
  <si>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</si>
  <si>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</si>
  <si>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</si>
  <si>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</si>
  <si>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</si>
  <si>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</si>
  <si>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</si>
  <si>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</si>
  <si>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</si>
  <si>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</si>
  <si>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</si>
  <si>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</si>
  <si>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</si>
  <si>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</si>
  <si>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</si>
  <si>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</si>
  <si>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</si>
  <si>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</si>
  <si>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</si>
  <si>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</si>
  <si>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</si>
  <si>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</si>
  <si>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</si>
  <si>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</si>
  <si>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</si>
  <si>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</si>
  <si>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</si>
  <si>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</si>
  <si>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</si>
  <si>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</si>
  <si>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</si>
  <si>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</si>
  <si>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</si>
  <si>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</si>
  <si>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</si>
  <si>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</si>
  <si>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</si>
  <si>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</si>
  <si>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</si>
  <si>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</si>
  <si>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</si>
  <si>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</si>
  <si>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</si>
  <si>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</si>
  <si>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</si>
  <si>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</si>
  <si>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</si>
  <si>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</si>
  <si>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</si>
  <si>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</si>
  <si>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</si>
  <si>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</si>
  <si>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</si>
  <si>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</si>
  <si>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</si>
  <si>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</si>
  <si>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</si>
  <si>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</si>
  <si>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</si>
  <si>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</si>
  <si>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</si>
  <si>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</si>
  <si>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</si>
  <si>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</si>
  <si>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</si>
  <si>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</si>
  <si>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</si>
  <si>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</si>
  <si>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</si>
  <si>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</si>
  <si>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</si>
  <si>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</si>
  <si>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</si>
  <si>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</si>
  <si>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</si>
  <si>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</si>
  <si>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</si>
  <si>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</si>
  <si>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</si>
  <si>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</si>
  <si>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</si>
  <si>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</si>
  <si>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</si>
  <si>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</si>
  <si>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</si>
  <si>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</si>
  <si>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</si>
  <si>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</si>
  <si>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</si>
  <si>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</si>
  <si>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</si>
  <si>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</si>
  <si>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</si>
  <si>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</si>
  <si>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</si>
  <si>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</si>
  <si>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</si>
  <si>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</si>
  <si>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</si>
  <si>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</si>
  <si>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</si>
  <si>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</si>
  <si>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</si>
  <si>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</si>
  <si>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</si>
  <si>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</si>
  <si>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</si>
  <si>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</si>
  <si>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</si>
  <si>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</si>
  <si>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</si>
  <si>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</si>
  <si>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</si>
  <si>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</si>
  <si>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</si>
  <si>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</si>
  <si>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</si>
  <si>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</si>
  <si>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</si>
  <si>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</si>
  <si>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</si>
  <si>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</si>
  <si>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</si>
  <si>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</si>
  <si>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</si>
  <si>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</si>
  <si>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</si>
  <si>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</si>
  <si>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</si>
  <si>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</si>
  <si>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</si>
  <si>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</si>
  <si>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</si>
  <si>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</si>
  <si>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</si>
  <si>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</si>
  <si>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</si>
  <si>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</si>
  <si>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</si>
  <si>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</si>
  <si>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</si>
  <si>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</si>
  <si>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</si>
  <si>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</si>
  <si>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</si>
  <si>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</si>
  <si>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</si>
  <si>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</si>
  <si>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</si>
  <si>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</si>
  <si>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</si>
  <si>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</si>
  <si>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</si>
  <si>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</si>
  <si>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</si>
  <si>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</si>
  <si>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</si>
  <si>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</si>
  <si>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</si>
  <si>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</si>
  <si>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</si>
  <si>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</si>
  <si>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</si>
  <si>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</si>
  <si>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</si>
  <si>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</si>
  <si>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</si>
  <si>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</si>
  <si>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</si>
  <si>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</si>
  <si>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</si>
  <si>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</si>
  <si>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</si>
  <si>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</si>
  <si>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</si>
  <si>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</si>
  <si>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</si>
  <si>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</si>
  <si>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</si>
  <si>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</si>
  <si>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</si>
  <si>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</si>
  <si>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</si>
  <si>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</si>
  <si>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</si>
  <si>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</si>
  <si>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</si>
  <si>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</si>
  <si>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</si>
  <si>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</si>
  <si>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</si>
  <si>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</si>
  <si>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</si>
  <si>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</si>
  <si>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</si>
  <si>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</si>
  <si>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</si>
  <si>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</si>
  <si>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</si>
  <si>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</si>
  <si>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</si>
  <si>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</si>
  <si>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</si>
  <si>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</si>
  <si>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</si>
  <si>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</si>
  <si>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</si>
  <si>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</si>
  <si>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</si>
  <si>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</si>
  <si>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</si>
  <si>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</si>
  <si>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</si>
  <si>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</si>
  <si>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</si>
  <si>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</si>
  <si>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</si>
  <si>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</si>
  <si>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</si>
  <si>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</si>
  <si>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</si>
  <si>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</si>
  <si>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</si>
  <si>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</si>
  <si>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</si>
  <si>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</si>
  <si>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</si>
  <si>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</si>
  <si>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</si>
  <si>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</si>
  <si>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</si>
  <si>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</si>
  <si>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</si>
  <si>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</si>
  <si>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</si>
  <si>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</si>
  <si>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</si>
  <si>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</si>
  <si>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</si>
  <si>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</si>
  <si>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</si>
  <si>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</si>
  <si>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</si>
  <si>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</si>
  <si>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</si>
  <si>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</si>
  <si>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</si>
  <si>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</si>
  <si>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</si>
  <si>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</si>
  <si>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</si>
  <si>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</si>
  <si>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</si>
  <si>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</si>
  <si>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</si>
  <si>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</si>
  <si>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</si>
  <si>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</si>
  <si>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</si>
  <si>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</si>
  <si>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</si>
  <si>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</si>
  <si>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</si>
  <si>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</si>
  <si>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</si>
  <si>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</si>
  <si>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</si>
  <si>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</si>
  <si>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</si>
  <si>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</si>
  <si>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</si>
  <si>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</si>
  <si>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</si>
  <si>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</si>
  <si>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</si>
  <si>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</si>
  <si>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</si>
  <si>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</si>
  <si>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</si>
  <si>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</si>
  <si>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</si>
  <si>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</si>
  <si>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</si>
  <si>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</si>
  <si>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</si>
  <si>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</si>
  <si>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</si>
  <si>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</si>
  <si>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</si>
  <si>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</si>
  <si>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</si>
  <si>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</si>
  <si>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</si>
  <si>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</si>
  <si>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</si>
  <si>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</si>
  <si>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</si>
  <si>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</si>
  <si>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</si>
  <si>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</si>
  <si>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</si>
  <si>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</si>
  <si>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</si>
  <si>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</si>
  <si>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</si>
  <si>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</si>
  <si>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</si>
  <si>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</si>
  <si>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</si>
  <si>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</si>
  <si>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</si>
  <si>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</si>
  <si>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</si>
  <si>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</si>
  <si>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</si>
  <si>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</si>
  <si>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</si>
  <si>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</si>
  <si>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</si>
  <si>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</si>
  <si>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</si>
  <si>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</si>
  <si>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</si>
  <si>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</si>
  <si>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</si>
  <si>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</si>
  <si>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</si>
  <si>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</si>
  <si>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</si>
  <si>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</si>
  <si>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</si>
  <si>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</si>
  <si>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</si>
  <si>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</si>
  <si>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</si>
  <si>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</si>
  <si>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</si>
  <si>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</si>
  <si>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</si>
  <si>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</si>
  <si>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</si>
  <si>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</si>
  <si>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</si>
  <si>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</si>
  <si>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</si>
  <si>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</si>
  <si>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</si>
  <si>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</si>
  <si>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</si>
  <si>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</si>
  <si>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</si>
  <si>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</si>
  <si>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</si>
  <si>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</si>
  <si>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</si>
  <si>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</si>
  <si>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</si>
  <si>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</si>
  <si>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</si>
  <si>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</si>
  <si>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</si>
  <si>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</si>
  <si>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</si>
  <si>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</si>
  <si>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</si>
  <si>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</si>
  <si>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</si>
  <si>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</si>
  <si>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</si>
  <si>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</si>
  <si>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</si>
  <si>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</si>
  <si>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</si>
  <si>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</si>
  <si>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</si>
  <si>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</si>
  <si>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</si>
  <si>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</si>
  <si>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</si>
  <si>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</si>
  <si>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</si>
  <si>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</si>
  <si>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</si>
  <si>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</si>
  <si>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</si>
  <si>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</si>
  <si>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</si>
  <si>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</si>
  <si>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</si>
  <si>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</si>
  <si>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</si>
  <si>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</si>
  <si>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</si>
  <si>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</si>
  <si>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</si>
  <si>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</si>
  <si>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</si>
  <si>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</si>
  <si>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</si>
  <si>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</si>
  <si>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</si>
  <si>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</si>
  <si>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</si>
  <si>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</si>
  <si>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</si>
  <si>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</si>
  <si>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</si>
  <si>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</si>
  <si>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</si>
  <si>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</si>
  <si>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</si>
  <si>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</si>
  <si>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</si>
  <si>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</si>
  <si>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</si>
  <si>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</si>
  <si>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</si>
  <si>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</si>
  <si>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</si>
  <si>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</si>
  <si>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</si>
  <si>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</si>
  <si>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</si>
  <si>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</si>
  <si>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</si>
  <si>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</si>
  <si>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</si>
  <si>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</si>
  <si>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</si>
  <si>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</si>
  <si>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</si>
  <si>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</si>
  <si>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</si>
  <si>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</si>
  <si>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</si>
  <si>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</si>
  <si>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</si>
  <si>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</si>
  <si>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</si>
  <si>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</si>
  <si>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</si>
  <si>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</si>
  <si>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</si>
  <si>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</si>
  <si>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</si>
  <si>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</si>
  <si>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</si>
  <si>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</si>
  <si>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</si>
  <si>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</si>
  <si>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</si>
  <si>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</si>
  <si>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</si>
  <si>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</si>
  <si>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</si>
  <si>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</si>
  <si>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</si>
  <si>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</si>
  <si>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</si>
  <si>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</si>
  <si>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</si>
  <si>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</si>
  <si>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</si>
  <si>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</si>
  <si>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</si>
  <si>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</si>
  <si>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</si>
  <si>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</si>
  <si>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</si>
  <si>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</si>
  <si>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</si>
  <si>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</si>
  <si>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</si>
  <si>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</si>
  <si>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</si>
  <si>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</si>
  <si>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</si>
  <si>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</si>
  <si>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</si>
  <si>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</si>
  <si>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</si>
  <si>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</si>
  <si>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</si>
  <si>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</si>
  <si>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</si>
  <si>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</si>
  <si>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</si>
  <si>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</si>
  <si>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</si>
  <si>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</si>
  <si>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</si>
  <si>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</si>
  <si>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</si>
  <si>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</si>
  <si>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</si>
  <si>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</si>
  <si>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</si>
  <si>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</si>
  <si>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</si>
  <si>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</si>
  <si>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</si>
  <si>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</si>
  <si>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</si>
  <si>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</si>
  <si>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</si>
  <si>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</si>
  <si>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</si>
  <si>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</si>
  <si>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</si>
  <si>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</si>
  <si>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</si>
  <si>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</si>
  <si>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</si>
  <si>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</si>
  <si>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</si>
  <si>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</si>
  <si>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</si>
  <si>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</si>
  <si>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</si>
  <si>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</si>
  <si>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</si>
  <si>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</si>
  <si>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</si>
  <si>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</si>
  <si>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</si>
  <si>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</si>
  <si>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</si>
  <si>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</si>
  <si>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</si>
  <si>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</si>
  <si>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</si>
  <si>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</si>
  <si>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</si>
  <si>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</si>
  <si>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</si>
  <si>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</si>
  <si>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</si>
  <si>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</si>
  <si>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</si>
  <si>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</si>
  <si>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</si>
  <si>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</si>
  <si>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</si>
  <si>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</si>
  <si>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</si>
  <si>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</si>
  <si>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</si>
  <si>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</si>
  <si>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</si>
  <si>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</si>
  <si>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</si>
  <si>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</si>
  <si>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</si>
  <si>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</si>
  <si>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</si>
  <si>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</si>
  <si>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</si>
  <si>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</si>
  <si>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</si>
  <si>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</si>
  <si>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</si>
  <si>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</si>
  <si>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</si>
  <si>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</si>
  <si>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</si>
  <si>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</si>
  <si>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</si>
  <si>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</si>
  <si>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</si>
  <si>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</si>
  <si>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</si>
  <si>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</si>
  <si>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</si>
  <si>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</si>
  <si>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</si>
  <si>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</si>
  <si>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</si>
  <si>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</si>
  <si>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</si>
  <si>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</si>
  <si>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</si>
  <si>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</si>
  <si>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</si>
  <si>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</si>
  <si>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</si>
  <si>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</si>
  <si>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</si>
  <si>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</si>
  <si>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</si>
  <si>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</si>
  <si>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</si>
  <si>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</si>
  <si>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</si>
  <si>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</si>
  <si>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</si>
  <si>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</si>
  <si>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</si>
  <si>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</si>
  <si>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</si>
  <si>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</si>
  <si>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</si>
  <si>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</si>
  <si>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</si>
  <si>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</si>
  <si>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</si>
  <si>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</si>
  <si>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</si>
  <si>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</si>
  <si>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</si>
  <si>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</si>
  <si>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</si>
  <si>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</si>
  <si>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</si>
  <si>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</si>
  <si>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</si>
  <si>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</si>
  <si>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</si>
  <si>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</si>
  <si>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</si>
  <si>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</si>
  <si>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</si>
  <si>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</si>
  <si>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</si>
  <si>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</si>
  <si>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</si>
  <si>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</si>
  <si>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</si>
  <si>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</si>
  <si>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</si>
  <si>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</si>
  <si>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</si>
  <si>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</si>
  <si>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</si>
  <si>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</si>
  <si>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</si>
  <si>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</si>
  <si>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</si>
  <si>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</si>
  <si>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</si>
  <si>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</si>
  <si>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</si>
  <si>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</si>
  <si>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</si>
  <si>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</si>
  <si>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</si>
  <si>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</si>
  <si>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</si>
  <si>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</si>
  <si>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</si>
  <si>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</si>
  <si>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</si>
  <si>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</si>
  <si>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</si>
  <si>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</si>
  <si>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</si>
  <si>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</si>
  <si>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</si>
  <si>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</si>
  <si>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</si>
  <si>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</si>
  <si>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</si>
  <si>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</si>
  <si>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</si>
  <si>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</si>
  <si>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</si>
  <si>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</si>
  <si>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</si>
  <si>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</si>
  <si>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</si>
  <si>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</si>
  <si>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</si>
  <si>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</si>
  <si>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</si>
  <si>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</si>
  <si>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</si>
  <si>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</si>
  <si>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</si>
  <si>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</si>
  <si>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</si>
  <si>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</si>
  <si>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</si>
  <si>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</si>
  <si>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</si>
  <si>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</si>
  <si>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</si>
  <si>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</si>
  <si>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</si>
  <si>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</si>
  <si>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</si>
  <si>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</si>
  <si>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</si>
  <si>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</si>
  <si>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</si>
  <si>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</si>
  <si>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</si>
  <si>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</si>
  <si>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</si>
  <si>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</si>
  <si>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</si>
  <si>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</si>
  <si>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</si>
  <si>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</si>
  <si>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</si>
  <si>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</si>
  <si>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</si>
  <si>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</si>
  <si>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</si>
  <si>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</si>
  <si>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</si>
  <si>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</si>
  <si>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</si>
  <si>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</si>
  <si>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</si>
  <si>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</si>
  <si>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</si>
  <si>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</si>
  <si>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</si>
  <si>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</si>
  <si>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</si>
  <si>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</si>
  <si>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</si>
  <si>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</si>
  <si>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</si>
  <si>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</si>
  <si>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</si>
  <si>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</si>
  <si>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</si>
  <si>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</si>
  <si>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</si>
  <si>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</si>
  <si>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</si>
  <si>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</si>
  <si>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</si>
  <si>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</si>
  <si>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</si>
  <si>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</si>
  <si>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</si>
  <si>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</si>
  <si>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</si>
  <si>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</si>
  <si>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</si>
  <si>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</si>
  <si>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</si>
  <si>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</si>
  <si>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</si>
  <si>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</si>
  <si>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</si>
  <si>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</si>
  <si>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</si>
  <si>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</si>
  <si>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</si>
  <si>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</si>
  <si>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</si>
  <si>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</si>
  <si>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</si>
  <si>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</si>
  <si>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</si>
  <si>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</si>
  <si>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</si>
  <si>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</si>
  <si>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</si>
  <si>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</si>
  <si>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</si>
  <si>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</si>
  <si>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</si>
  <si>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</si>
  <si>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</si>
  <si>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</si>
  <si>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</si>
  <si>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</si>
  <si>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</si>
  <si>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</si>
  <si>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</si>
  <si>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</si>
  <si>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</si>
  <si>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</si>
  <si>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</si>
  <si>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</si>
  <si>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</si>
  <si>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</si>
  <si>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</si>
  <si>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</si>
  <si>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</si>
  <si>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</si>
  <si>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</si>
  <si>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</si>
  <si>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</si>
  <si>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</si>
  <si>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</si>
  <si>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</si>
  <si>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</si>
  <si>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</si>
  <si>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</si>
  <si>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</si>
  <si>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</si>
  <si>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</si>
  <si>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</si>
  <si>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</si>
  <si>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</si>
  <si>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</si>
  <si>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</si>
  <si>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</si>
  <si>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</si>
  <si>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</si>
  <si>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</si>
  <si>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</si>
  <si>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</si>
  <si>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</si>
  <si>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</si>
  <si>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</si>
  <si>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</si>
  <si>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</si>
  <si>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</si>
  <si>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</si>
  <si>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</si>
  <si>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</si>
  <si>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</si>
  <si>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</si>
  <si>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</si>
  <si>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</si>
  <si>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</si>
  <si>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</si>
  <si>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</si>
  <si>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</si>
  <si>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</si>
  <si>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</si>
  <si>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</si>
  <si>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</si>
  <si>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</si>
  <si>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</si>
  <si>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</si>
  <si>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</si>
  <si>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</si>
  <si>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</si>
  <si>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</si>
  <si>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</si>
  <si>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</si>
  <si>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</si>
  <si>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</si>
  <si>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</si>
  <si>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</si>
  <si>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</si>
  <si>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</si>
  <si>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</si>
  <si>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</si>
  <si>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</si>
  <si>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</si>
  <si>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</si>
  <si>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</si>
  <si>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</si>
  <si>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</si>
  <si>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</si>
  <si>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</si>
  <si>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</si>
  <si>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</si>
  <si>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</si>
  <si>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</si>
  <si>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</si>
  <si>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</si>
  <si>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</si>
  <si>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</si>
  <si>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</si>
  <si>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</si>
  <si>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</si>
  <si>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</si>
  <si>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</si>
  <si>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</si>
  <si>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</si>
  <si>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</si>
  <si>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</si>
  <si>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</si>
  <si>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</si>
  <si>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</si>
  <si>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</si>
  <si>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</si>
  <si>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</si>
  <si>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</si>
  <si>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</si>
  <si>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</si>
  <si>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</si>
  <si>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</si>
  <si>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</si>
  <si>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</si>
  <si>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</si>
  <si>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</si>
  <si>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</si>
  <si>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</si>
  <si>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</si>
  <si>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</si>
  <si>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</si>
  <si>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</si>
  <si>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</si>
  <si>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</si>
  <si>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</si>
  <si>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</si>
  <si>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</si>
  <si>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</si>
  <si>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</si>
  <si>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</si>
  <si>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</si>
  <si>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</si>
  <si>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</si>
  <si>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</si>
  <si>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</si>
  <si>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</si>
  <si>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</si>
  <si>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</si>
  <si>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</si>
  <si>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</si>
  <si>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</si>
  <si>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</si>
  <si>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</si>
  <si>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</si>
  <si>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</si>
  <si>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</si>
  <si>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</si>
  <si>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</si>
  <si>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</si>
  <si>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</si>
  <si>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</si>
  <si>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</si>
  <si>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</si>
  <si>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</si>
  <si>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</si>
  <si>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</si>
  <si>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</si>
  <si>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</si>
  <si>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</si>
  <si>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</si>
  <si>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</si>
  <si>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</si>
  <si>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</si>
  <si>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</si>
  <si>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</si>
  <si>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</si>
  <si>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</si>
  <si>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</si>
  <si>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</si>
  <si>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</si>
  <si>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</si>
  <si>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</si>
  <si>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</si>
  <si>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</si>
  <si>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</si>
  <si>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</si>
  <si>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</si>
  <si>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</si>
  <si>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</si>
  <si>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</si>
  <si>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</si>
  <si>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</si>
  <si>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</si>
  <si>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</si>
  <si>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</si>
  <si>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</si>
  <si>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</si>
  <si>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</si>
  <si>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</si>
  <si>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</si>
  <si>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</si>
  <si>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</si>
  <si>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</si>
  <si>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</si>
  <si>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</si>
  <si>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</si>
  <si>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</si>
  <si>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</si>
  <si>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</si>
  <si>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</si>
  <si>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</si>
  <si>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</si>
  <si>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</si>
  <si>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</si>
  <si>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</si>
  <si>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</si>
  <si>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</si>
  <si>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</si>
  <si>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</si>
  <si>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</si>
  <si>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</si>
  <si>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</si>
  <si>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</si>
  <si>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</si>
  <si>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</si>
  <si>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</si>
  <si>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</si>
  <si>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</si>
  <si>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</si>
  <si>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</si>
  <si>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</si>
  <si>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</si>
  <si>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</si>
  <si>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</si>
  <si>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</si>
  <si>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</si>
  <si>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</si>
  <si>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</si>
  <si>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</si>
  <si>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</si>
  <si>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</si>
  <si>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</si>
  <si>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</si>
  <si>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</si>
  <si>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</si>
  <si>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</si>
  <si>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</si>
  <si>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</si>
  <si>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</si>
  <si>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</si>
  <si>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</si>
  <si>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</si>
  <si>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</si>
  <si>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</si>
  <si>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</si>
  <si>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</si>
  <si>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Tyoe Name</t>
  </si>
  <si>
    <t>Sum of Sales</t>
  </si>
  <si>
    <t>Arabica</t>
  </si>
  <si>
    <t>Excelsa</t>
  </si>
  <si>
    <t>Liberica</t>
  </si>
  <si>
    <t>Robusta</t>
  </si>
  <si>
    <t>Grand Total</t>
  </si>
  <si>
    <t>2019</t>
  </si>
  <si>
    <t>Jan</t>
  </si>
  <si>
    <t>Feb</t>
  </si>
  <si>
    <t>Mar</t>
  </si>
  <si>
    <t>Apr</t>
  </si>
  <si>
    <t>May</t>
  </si>
  <si>
    <t>Jun</t>
  </si>
  <si>
    <t>Jul</t>
  </si>
  <si>
    <t>Aug</t>
  </si>
  <si>
    <t>Sep</t>
  </si>
  <si>
    <t>Oct</t>
  </si>
  <si>
    <t>Nov</t>
  </si>
  <si>
    <t>Dec</t>
  </si>
  <si>
    <t>2020</t>
  </si>
  <si>
    <t>2021</t>
  </si>
  <si>
    <t>2022</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</si>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</sst>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 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15">
    <dxf>
      <numFmt numFmtId="0" formatCode="General"/>
    </dxf>
    <dxf>
      <numFmt numFmtId="167" formatCode="_([$$-409]* #,##0.00_);_([$$-409]* \(#,##0.00\);_([$$-409]* &quot;-&quot;??_);_(@_)"/>
    </dxf>
    <dxf>
      <numFmt numFmtId="167" formatCode="_([$$-409]* #,##0.00_);_([$$-409]* \(#,##0.00\);_([$$-409]* &quot;-&quot;??_);_(@_)"/>
    </dxf>
    <dxf>
      <numFmt numFmtId="166" formatCode="0.0\ &quot; 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name val="Calibri"/>
        <family val="2"/>
        <scheme val="minor"/>
      </font>
      <fill>
        <patternFill>
          <bgColor rgb="FFD9C0F2"/>
        </patternFill>
      </fill>
    </dxf>
    <dxf>
      <font>
        <b/>
        <sz val="11"/>
        <color theme="1"/>
      </font>
    </dxf>
    <dxf>
      <fill>
        <patternFill patternType="solid">
          <fgColor theme="0"/>
          <bgColor rgb="FFE2CFF5"/>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Coffe Time" pivot="0" table="0" count="9" xr9:uid="{5C89FC3D-BA42-4B92-822B-CB0F80CEB0CB}">
      <tableStyleElement type="wholeTable" dxfId="14"/>
      <tableStyleElement type="headerRow" dxfId="13"/>
    </tableStyle>
    <tableStyle name="Slicer Style 1" pivot="0" table="0" count="6" xr9:uid="{C3AF29B5-0A40-4387-9184-2AA10B375BD6}">
      <tableStyleElement type="wholeTable" dxfId="12"/>
    </tableStyle>
  </tableStyles>
  <colors>
    <mruColors>
      <color rgb="FF7833AB"/>
      <color rgb="FFD9C0F2"/>
      <color rgb="FFD1B2E8"/>
      <color rgb="FFE5B8FE"/>
      <color rgb="FFD691FD"/>
      <color rgb="FFCDACEE"/>
      <color rgb="FFE2CFF5"/>
      <color rgb="FFFFFFFF"/>
      <color rgb="FFCFAFEF"/>
      <color rgb="FF3C1464"/>
    </mruColors>
  </colors>
  <extLst>
    <ext xmlns:x14="http://schemas.microsoft.com/office/spreadsheetml/2009/9/main" uri="{46F421CA-312F-682f-3DD2-61675219B42D}">
      <x14:dxfs count="5">
        <dxf>
          <fill>
            <patternFill>
              <bgColor rgb="FFD691FD"/>
            </patternFill>
          </fill>
        </dxf>
        <dxf>
          <font>
            <strike/>
          </font>
          <fill>
            <patternFill>
              <bgColor theme="1"/>
            </patternFill>
          </fill>
        </dxf>
        <dxf>
          <fill>
            <patternFill>
              <bgColor rgb="FFCDACEE"/>
            </patternFill>
          </fill>
        </dxf>
        <dxf>
          <fill>
            <patternFill>
              <bgColor rgb="FF7030A0"/>
            </patternFill>
          </fill>
        </dxf>
        <dxf>
          <font>
            <strike/>
          </font>
          <fill>
            <patternFill patternType="solid">
              <bgColor rgb="FFE5B8FE"/>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7">
        <dxf>
          <fill>
            <patternFill>
              <bgColor rgb="FFD1B2E8"/>
            </patternFill>
          </fill>
        </dxf>
        <dxf>
          <fill>
            <patternFill patternType="solid">
              <fgColor theme="0" tint="-0.14993743705557422"/>
              <bgColor rgb="FFFFFFFF"/>
            </patternFill>
          </fill>
        </dxf>
        <dxf>
          <fill>
            <patternFill patternType="solid">
              <fgColor theme="0"/>
              <bgColor rgb="FF7030A0"/>
            </patternFill>
          </fill>
        </dxf>
        <dxf>
          <font>
            <sz val="9"/>
            <color auto="1"/>
            <name val="Calibri"/>
            <family val="2"/>
            <scheme val="minor"/>
          </font>
        </dxf>
        <dxf>
          <font>
            <sz val="9"/>
            <color auto="1"/>
            <name val="Calibri"/>
            <family val="2"/>
            <scheme val="minor"/>
          </font>
        </dxf>
        <dxf>
          <font>
            <sz val="9"/>
            <color auto="1"/>
            <name val="Calibri"/>
            <family val="2"/>
            <scheme val="minor"/>
          </font>
        </dxf>
        <dxf>
          <font>
            <sz val="10"/>
            <color auto="1"/>
            <name val="Calibri"/>
            <family val="2"/>
            <scheme val="minor"/>
          </font>
        </dxf>
      </x15:dxfs>
    </ext>
    <ext xmlns:x15="http://schemas.microsoft.com/office/spreadsheetml/2010/11/main" uri="{9260A510-F301-46a8-8635-F512D64BE5F5}">
      <x15:timelineStyles defaultTimelineStyle="TimeSlicerStyleLight1">
        <x15:timelineStyle name="Coffe Tim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DAF-411D-88D8-F147732D7312}"/>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DAF-411D-88D8-F147732D7312}"/>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DAF-411D-88D8-F147732D7312}"/>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DAF-411D-88D8-F147732D7312}"/>
            </c:ext>
          </c:extLst>
        </c:ser>
        <c:dLbls>
          <c:showLegendKey val="0"/>
          <c:showVal val="0"/>
          <c:showCatName val="0"/>
          <c:showSerName val="0"/>
          <c:showPercent val="0"/>
          <c:showBubbleSize val="0"/>
        </c:dLbls>
        <c:smooth val="0"/>
        <c:axId val="484955920"/>
        <c:axId val="484962576"/>
      </c:lineChart>
      <c:catAx>
        <c:axId val="48495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84962576"/>
        <c:crosses val="autoZero"/>
        <c:auto val="1"/>
        <c:lblAlgn val="ctr"/>
        <c:lblOffset val="100"/>
        <c:noMultiLvlLbl val="0"/>
      </c:catAx>
      <c:valAx>
        <c:axId val="48496257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84955920"/>
        <c:crosses val="autoZero"/>
        <c:crossBetween val="between"/>
      </c:valAx>
      <c:spPr>
        <a:solidFill>
          <a:srgbClr val="D9C0F2"/>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4"/>
  </c:pivotSource>
  <c:chart>
    <c:title>
      <c:tx>
        <c:rich>
          <a:bodyPr rot="0" spcFirstLastPara="1" vertOverflow="ellipsis" vert="horz" wrap="square" anchor="ctr" anchorCtr="1"/>
          <a:lstStyle/>
          <a:p>
            <a:pPr>
              <a:defRPr sz="1400" b="0" i="0" u="none" strike="noStrike" kern="1200" spc="0" baseline="0">
                <a:solidFill>
                  <a:srgbClr val="7833AB"/>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833AB"/>
              </a:solidFill>
              <a:latin typeface="+mn-lt"/>
              <a:ea typeface="+mn-ea"/>
              <a:cs typeface="+mn-cs"/>
            </a:defRPr>
          </a:pPr>
          <a:endParaRPr lang="en-US"/>
        </a:p>
      </c:txPr>
    </c:title>
    <c:autoTitleDeleted val="0"/>
    <c:pivotFmts>
      <c:pivotFmt>
        <c:idx val="0"/>
        <c:spPr>
          <a:solidFill>
            <a:srgbClr val="7833AB"/>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833A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833AB"/>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833A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833AB"/>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833A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rgbClr val="7833AB"/>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7833AB"/>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CountryBarChart!$A$4:$A$8</c:f>
              <c:strCache>
                <c:ptCount val="4"/>
                <c:pt idx="0">
                  <c:v>United Kingdom</c:v>
                </c:pt>
                <c:pt idx="1">
                  <c:v>Ireland</c:v>
                </c:pt>
                <c:pt idx="2">
                  <c:v>United States</c:v>
                </c:pt>
                <c:pt idx="3">
                  <c:v>0</c:v>
                </c:pt>
              </c:strCache>
            </c:strRef>
          </c:cat>
          <c:val>
            <c:numRef>
              <c:f>CountryBarChart!$B$4:$B$8</c:f>
              <c:numCache>
                <c:formatCode>[$$-409]#,##0</c:formatCode>
                <c:ptCount val="4"/>
                <c:pt idx="0">
                  <c:v>1475.7299999999996</c:v>
                </c:pt>
                <c:pt idx="1">
                  <c:v>3788.3050000000007</c:v>
                </c:pt>
                <c:pt idx="2">
                  <c:v>16748.650000000001</c:v>
                </c:pt>
                <c:pt idx="3">
                  <c:v>23121.569999999989</c:v>
                </c:pt>
              </c:numCache>
            </c:numRef>
          </c:val>
          <c:extLst>
            <c:ext xmlns:c16="http://schemas.microsoft.com/office/drawing/2014/chart" uri="{C3380CC4-5D6E-409C-BE32-E72D297353CC}">
              <c16:uniqueId val="{00000000-2A61-493C-AC99-DDC7EB708E08}"/>
            </c:ext>
          </c:extLst>
        </c:ser>
        <c:dLbls>
          <c:dLblPos val="outEnd"/>
          <c:showLegendKey val="0"/>
          <c:showVal val="1"/>
          <c:showCatName val="0"/>
          <c:showSerName val="0"/>
          <c:showPercent val="0"/>
          <c:showBubbleSize val="0"/>
        </c:dLbls>
        <c:gapWidth val="182"/>
        <c:axId val="1311133056"/>
        <c:axId val="1311135136"/>
      </c:barChart>
      <c:catAx>
        <c:axId val="1311133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833AB"/>
                </a:solidFill>
                <a:latin typeface="+mn-lt"/>
                <a:ea typeface="+mn-ea"/>
                <a:cs typeface="+mn-cs"/>
              </a:defRPr>
            </a:pPr>
            <a:endParaRPr lang="en-US"/>
          </a:p>
        </c:txPr>
        <c:crossAx val="1311135136"/>
        <c:crosses val="autoZero"/>
        <c:auto val="1"/>
        <c:lblAlgn val="ctr"/>
        <c:lblOffset val="100"/>
        <c:noMultiLvlLbl val="0"/>
      </c:catAx>
      <c:valAx>
        <c:axId val="131113513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833AB"/>
                </a:solidFill>
                <a:latin typeface="+mn-lt"/>
                <a:ea typeface="+mn-ea"/>
                <a:cs typeface="+mn-cs"/>
              </a:defRPr>
            </a:pPr>
            <a:endParaRPr lang="en-US"/>
          </a:p>
        </c:txPr>
        <c:crossAx val="131113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rgbClr val="7833AB"/>
      </a:solidFill>
      <a:round/>
    </a:ln>
    <a:effectLst/>
  </c:spPr>
  <c:txPr>
    <a:bodyPr/>
    <a:lstStyle/>
    <a:p>
      <a:pPr>
        <a:defRPr>
          <a:solidFill>
            <a:srgbClr val="7833A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5"/>
  </c:pivotSource>
  <c:chart>
    <c:title>
      <c:tx>
        <c:rich>
          <a:bodyPr rot="0" spcFirstLastPara="1" vertOverflow="ellipsis" vert="horz" wrap="square" anchor="ctr" anchorCtr="1"/>
          <a:lstStyle/>
          <a:p>
            <a:pPr>
              <a:defRPr sz="1400" b="0" i="0" u="none" strike="noStrike" kern="1200" spc="0" baseline="0">
                <a:solidFill>
                  <a:srgbClr val="7833AB"/>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833AB"/>
              </a:solidFill>
              <a:latin typeface="+mn-lt"/>
              <a:ea typeface="+mn-ea"/>
              <a:cs typeface="+mn-cs"/>
            </a:defRPr>
          </a:pPr>
          <a:endParaRPr lang="en-US"/>
        </a:p>
      </c:txPr>
    </c:title>
    <c:autoTitleDeleted val="0"/>
    <c:pivotFmts>
      <c:pivotFmt>
        <c:idx val="0"/>
        <c:spPr>
          <a:solidFill>
            <a:srgbClr val="7833AB"/>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833A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833AB"/>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833A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833AB"/>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833A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833AB"/>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833A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7833AB"/>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7833AB"/>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6D5-4697-BE84-1A55771C3667}"/>
            </c:ext>
          </c:extLst>
        </c:ser>
        <c:dLbls>
          <c:dLblPos val="outEnd"/>
          <c:showLegendKey val="0"/>
          <c:showVal val="1"/>
          <c:showCatName val="0"/>
          <c:showSerName val="0"/>
          <c:showPercent val="0"/>
          <c:showBubbleSize val="0"/>
        </c:dLbls>
        <c:gapWidth val="182"/>
        <c:axId val="1311133056"/>
        <c:axId val="1311135136"/>
      </c:barChart>
      <c:catAx>
        <c:axId val="1311133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833AB"/>
                </a:solidFill>
                <a:latin typeface="+mn-lt"/>
                <a:ea typeface="+mn-ea"/>
                <a:cs typeface="+mn-cs"/>
              </a:defRPr>
            </a:pPr>
            <a:endParaRPr lang="en-US"/>
          </a:p>
        </c:txPr>
        <c:crossAx val="1311135136"/>
        <c:crosses val="autoZero"/>
        <c:auto val="1"/>
        <c:lblAlgn val="ctr"/>
        <c:lblOffset val="100"/>
        <c:noMultiLvlLbl val="0"/>
      </c:catAx>
      <c:valAx>
        <c:axId val="131113513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833AB"/>
                </a:solidFill>
                <a:latin typeface="+mn-lt"/>
                <a:ea typeface="+mn-ea"/>
                <a:cs typeface="+mn-cs"/>
              </a:defRPr>
            </a:pPr>
            <a:endParaRPr lang="en-US"/>
          </a:p>
        </c:txPr>
        <c:crossAx val="131113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rgbClr val="7833AB"/>
      </a:solidFill>
      <a:round/>
    </a:ln>
    <a:effectLst/>
  </c:spPr>
  <c:txPr>
    <a:bodyPr/>
    <a:lstStyle/>
    <a:p>
      <a:pPr>
        <a:defRPr>
          <a:solidFill>
            <a:srgbClr val="7833A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9-CF9F-491D-B05C-825666455A52}"/>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A-CF9F-491D-B05C-825666455A52}"/>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B-CF9F-491D-B05C-825666455A52}"/>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C-CF9F-491D-B05C-825666455A52}"/>
            </c:ext>
          </c:extLst>
        </c:ser>
        <c:dLbls>
          <c:showLegendKey val="0"/>
          <c:showVal val="0"/>
          <c:showCatName val="0"/>
          <c:showSerName val="0"/>
          <c:showPercent val="0"/>
          <c:showBubbleSize val="0"/>
        </c:dLbls>
        <c:smooth val="0"/>
        <c:axId val="484955920"/>
        <c:axId val="484962576"/>
      </c:lineChart>
      <c:catAx>
        <c:axId val="48495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84962576"/>
        <c:crosses val="autoZero"/>
        <c:auto val="1"/>
        <c:lblAlgn val="ctr"/>
        <c:lblOffset val="100"/>
        <c:noMultiLvlLbl val="0"/>
      </c:catAx>
      <c:valAx>
        <c:axId val="48496257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84955920"/>
        <c:crosses val="autoZero"/>
        <c:crossBetween val="between"/>
      </c:valAx>
      <c:spPr>
        <a:solidFill>
          <a:srgbClr val="D9C0F2"/>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2"/>
  </c:pivotSource>
  <c:chart>
    <c:title>
      <c:tx>
        <c:rich>
          <a:bodyPr rot="0" spcFirstLastPara="1" vertOverflow="ellipsis" vert="horz" wrap="square" anchor="ctr" anchorCtr="1"/>
          <a:lstStyle/>
          <a:p>
            <a:pPr>
              <a:defRPr sz="1400" b="0" i="0" u="none" strike="noStrike" kern="1200" spc="0" baseline="0">
                <a:solidFill>
                  <a:srgbClr val="7833AB"/>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833AB"/>
              </a:solidFill>
              <a:latin typeface="+mn-lt"/>
              <a:ea typeface="+mn-ea"/>
              <a:cs typeface="+mn-cs"/>
            </a:defRPr>
          </a:pPr>
          <a:endParaRPr lang="en-US"/>
        </a:p>
      </c:txPr>
    </c:title>
    <c:autoTitleDeleted val="0"/>
    <c:pivotFmts>
      <c:pivotFmt>
        <c:idx val="0"/>
        <c:spPr>
          <a:solidFill>
            <a:srgbClr val="7833AB"/>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833A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rgbClr val="7833AB"/>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7833AB"/>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CountryBarChart!$A$4:$A$8</c:f>
              <c:strCache>
                <c:ptCount val="4"/>
                <c:pt idx="0">
                  <c:v>United Kingdom</c:v>
                </c:pt>
                <c:pt idx="1">
                  <c:v>Ireland</c:v>
                </c:pt>
                <c:pt idx="2">
                  <c:v>United States</c:v>
                </c:pt>
                <c:pt idx="3">
                  <c:v>0</c:v>
                </c:pt>
              </c:strCache>
            </c:strRef>
          </c:cat>
          <c:val>
            <c:numRef>
              <c:f>CountryBarChart!$B$4:$B$8</c:f>
              <c:numCache>
                <c:formatCode>[$$-409]#,##0</c:formatCode>
                <c:ptCount val="4"/>
                <c:pt idx="0">
                  <c:v>1475.7299999999996</c:v>
                </c:pt>
                <c:pt idx="1">
                  <c:v>3788.3050000000007</c:v>
                </c:pt>
                <c:pt idx="2">
                  <c:v>16748.650000000001</c:v>
                </c:pt>
                <c:pt idx="3">
                  <c:v>23121.569999999989</c:v>
                </c:pt>
              </c:numCache>
            </c:numRef>
          </c:val>
          <c:extLst>
            <c:ext xmlns:c16="http://schemas.microsoft.com/office/drawing/2014/chart" uri="{C3380CC4-5D6E-409C-BE32-E72D297353CC}">
              <c16:uniqueId val="{00000000-1C09-4BD1-A14C-604F5897DBF2}"/>
            </c:ext>
          </c:extLst>
        </c:ser>
        <c:dLbls>
          <c:dLblPos val="outEnd"/>
          <c:showLegendKey val="0"/>
          <c:showVal val="1"/>
          <c:showCatName val="0"/>
          <c:showSerName val="0"/>
          <c:showPercent val="0"/>
          <c:showBubbleSize val="0"/>
        </c:dLbls>
        <c:gapWidth val="182"/>
        <c:axId val="1311133056"/>
        <c:axId val="1311135136"/>
      </c:barChart>
      <c:catAx>
        <c:axId val="1311133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833AB"/>
                </a:solidFill>
                <a:latin typeface="+mn-lt"/>
                <a:ea typeface="+mn-ea"/>
                <a:cs typeface="+mn-cs"/>
              </a:defRPr>
            </a:pPr>
            <a:endParaRPr lang="en-US"/>
          </a:p>
        </c:txPr>
        <c:crossAx val="1311135136"/>
        <c:crosses val="autoZero"/>
        <c:auto val="1"/>
        <c:lblAlgn val="ctr"/>
        <c:lblOffset val="100"/>
        <c:noMultiLvlLbl val="0"/>
      </c:catAx>
      <c:valAx>
        <c:axId val="131113513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833AB"/>
                </a:solidFill>
                <a:latin typeface="+mn-lt"/>
                <a:ea typeface="+mn-ea"/>
                <a:cs typeface="+mn-cs"/>
              </a:defRPr>
            </a:pPr>
            <a:endParaRPr lang="en-US"/>
          </a:p>
        </c:txPr>
        <c:crossAx val="131113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rgbClr val="7833AB"/>
      </a:solidFill>
      <a:round/>
    </a:ln>
    <a:effectLst/>
  </c:spPr>
  <c:txPr>
    <a:bodyPr/>
    <a:lstStyle/>
    <a:p>
      <a:pPr>
        <a:defRPr>
          <a:solidFill>
            <a:srgbClr val="7833A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3"/>
  </c:pivotSource>
  <c:chart>
    <c:title>
      <c:tx>
        <c:rich>
          <a:bodyPr rot="0" spcFirstLastPara="1" vertOverflow="ellipsis" vert="horz" wrap="square" anchor="ctr" anchorCtr="1"/>
          <a:lstStyle/>
          <a:p>
            <a:pPr>
              <a:defRPr sz="1400" b="0" i="0" u="none" strike="noStrike" kern="1200" spc="0" baseline="0">
                <a:solidFill>
                  <a:srgbClr val="7833AB"/>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833AB"/>
              </a:solidFill>
              <a:latin typeface="+mn-lt"/>
              <a:ea typeface="+mn-ea"/>
              <a:cs typeface="+mn-cs"/>
            </a:defRPr>
          </a:pPr>
          <a:endParaRPr lang="en-US"/>
        </a:p>
      </c:txPr>
    </c:title>
    <c:autoTitleDeleted val="0"/>
    <c:pivotFmts>
      <c:pivotFmt>
        <c:idx val="0"/>
        <c:spPr>
          <a:solidFill>
            <a:srgbClr val="7833AB"/>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833A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833AB"/>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833A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7833AB"/>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7833AB"/>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DCE-4F6E-AEE4-9A2510501BEC}"/>
            </c:ext>
          </c:extLst>
        </c:ser>
        <c:dLbls>
          <c:dLblPos val="outEnd"/>
          <c:showLegendKey val="0"/>
          <c:showVal val="1"/>
          <c:showCatName val="0"/>
          <c:showSerName val="0"/>
          <c:showPercent val="0"/>
          <c:showBubbleSize val="0"/>
        </c:dLbls>
        <c:gapWidth val="182"/>
        <c:axId val="1311133056"/>
        <c:axId val="1311135136"/>
      </c:barChart>
      <c:catAx>
        <c:axId val="1311133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833AB"/>
                </a:solidFill>
                <a:latin typeface="+mn-lt"/>
                <a:ea typeface="+mn-ea"/>
                <a:cs typeface="+mn-cs"/>
              </a:defRPr>
            </a:pPr>
            <a:endParaRPr lang="en-US"/>
          </a:p>
        </c:txPr>
        <c:crossAx val="1311135136"/>
        <c:crosses val="autoZero"/>
        <c:auto val="1"/>
        <c:lblAlgn val="ctr"/>
        <c:lblOffset val="100"/>
        <c:noMultiLvlLbl val="0"/>
      </c:catAx>
      <c:valAx>
        <c:axId val="131113513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833AB"/>
                </a:solidFill>
                <a:latin typeface="+mn-lt"/>
                <a:ea typeface="+mn-ea"/>
                <a:cs typeface="+mn-cs"/>
              </a:defRPr>
            </a:pPr>
            <a:endParaRPr lang="en-US"/>
          </a:p>
        </c:txPr>
        <c:crossAx val="131113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rgbClr val="7833AB"/>
      </a:solidFill>
      <a:round/>
    </a:ln>
    <a:effectLst/>
  </c:spPr>
  <c:txPr>
    <a:bodyPr/>
    <a:lstStyle/>
    <a:p>
      <a:pPr>
        <a:defRPr>
          <a:solidFill>
            <a:srgbClr val="7833A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9721</xdr:colOff>
      <xdr:row>1</xdr:row>
      <xdr:rowOff>9721</xdr:rowOff>
    </xdr:from>
    <xdr:to>
      <xdr:col>20</xdr:col>
      <xdr:colOff>9922</xdr:colOff>
      <xdr:row>5</xdr:row>
      <xdr:rowOff>184670</xdr:rowOff>
    </xdr:to>
    <xdr:sp macro="" textlink="">
      <xdr:nvSpPr>
        <xdr:cNvPr id="2" name="Rectangle 1">
          <a:extLst>
            <a:ext uri="{FF2B5EF4-FFF2-40B4-BE49-F238E27FC236}">
              <a16:creationId xmlns:a16="http://schemas.microsoft.com/office/drawing/2014/main" id="{06A6E5ED-89C4-419B-A1C9-591837C3CAD7}"/>
            </a:ext>
          </a:extLst>
        </xdr:cNvPr>
        <xdr:cNvSpPr/>
      </xdr:nvSpPr>
      <xdr:spPr>
        <a:xfrm>
          <a:off x="128784" y="69252"/>
          <a:ext cx="11499654" cy="929012"/>
        </a:xfrm>
        <a:prstGeom prst="rect">
          <a:avLst/>
        </a:prstGeom>
        <a:solidFill>
          <a:srgbClr val="7833AB"/>
        </a:solidFill>
        <a:ln>
          <a:solidFill>
            <a:schemeClr val="accent6">
              <a:lumMod val="75000"/>
            </a:schemeClr>
          </a:solidFill>
        </a:ln>
      </xdr:spPr>
      <xdr:style>
        <a:lnRef idx="2">
          <a:schemeClr val="accent1">
            <a:shade val="50000"/>
          </a:schemeClr>
        </a:lnRef>
        <a:fillRef idx="1003">
          <a:schemeClr val="dk1"/>
        </a:fillRef>
        <a:effectRef idx="0">
          <a:schemeClr val="accent1"/>
        </a:effectRef>
        <a:fontRef idx="minor">
          <a:schemeClr val="lt1"/>
        </a:fontRef>
      </xdr:style>
      <xdr:txBody>
        <a:bodyPr vertOverflow="clip" horzOverflow="clip" rtlCol="0" anchor="ctr"/>
        <a:lstStyle/>
        <a:p>
          <a:pPr algn="ctr"/>
          <a:r>
            <a:rPr lang="en-US" sz="4800" b="0" i="0"/>
            <a:t>Coffee</a:t>
          </a:r>
          <a:r>
            <a:rPr lang="en-US" sz="4800" b="0" i="0" baseline="0"/>
            <a:t> Sales Dashboard</a:t>
          </a:r>
          <a:endParaRPr lang="en-US" sz="4800" b="0" i="0"/>
        </a:p>
      </xdr:txBody>
    </xdr:sp>
    <xdr:clientData/>
  </xdr:twoCellAnchor>
  <xdr:twoCellAnchor>
    <xdr:from>
      <xdr:col>0</xdr:col>
      <xdr:colOff>104785</xdr:colOff>
      <xdr:row>15</xdr:row>
      <xdr:rowOff>12645</xdr:rowOff>
    </xdr:from>
    <xdr:to>
      <xdr:col>13</xdr:col>
      <xdr:colOff>531201</xdr:colOff>
      <xdr:row>38</xdr:row>
      <xdr:rowOff>73269</xdr:rowOff>
    </xdr:to>
    <xdr:graphicFrame macro="">
      <xdr:nvGraphicFramePr>
        <xdr:cNvPr id="3" name="Chart 2">
          <a:extLst>
            <a:ext uri="{FF2B5EF4-FFF2-40B4-BE49-F238E27FC236}">
              <a16:creationId xmlns:a16="http://schemas.microsoft.com/office/drawing/2014/main" id="{95725EFF-17A8-411D-A4EE-8298821839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9159</xdr:colOff>
      <xdr:row>6</xdr:row>
      <xdr:rowOff>92302</xdr:rowOff>
    </xdr:from>
    <xdr:to>
      <xdr:col>13</xdr:col>
      <xdr:colOff>540360</xdr:colOff>
      <xdr:row>14</xdr:row>
      <xdr:rowOff>160461</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C4EB4B2E-F843-4760-A399-23E773EE28F1}"/>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3045" y="1086215"/>
              <a:ext cx="7861310" cy="155902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10973</xdr:colOff>
      <xdr:row>10</xdr:row>
      <xdr:rowOff>14789</xdr:rowOff>
    </xdr:from>
    <xdr:to>
      <xdr:col>17</xdr:col>
      <xdr:colOff>562131</xdr:colOff>
      <xdr:row>14</xdr:row>
      <xdr:rowOff>165096</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33BE2523-8BC7-43CE-BE0D-9A8F724B714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8065810" y="1754137"/>
              <a:ext cx="2383685" cy="8957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9923</xdr:colOff>
      <xdr:row>6</xdr:row>
      <xdr:rowOff>87312</xdr:rowOff>
    </xdr:from>
    <xdr:to>
      <xdr:col>20</xdr:col>
      <xdr:colOff>0</xdr:colOff>
      <xdr:row>9</xdr:row>
      <xdr:rowOff>173504</xdr:rowOff>
    </xdr:to>
    <mc:AlternateContent xmlns:mc="http://schemas.openxmlformats.org/markup-compatibility/2006" xmlns:a14="http://schemas.microsoft.com/office/drawing/2010/main">
      <mc:Choice Requires="a14">
        <xdr:graphicFrame macro="">
          <xdr:nvGraphicFramePr>
            <xdr:cNvPr id="6" name="Roast Tyoe Name 1">
              <a:extLst>
                <a:ext uri="{FF2B5EF4-FFF2-40B4-BE49-F238E27FC236}">
                  <a16:creationId xmlns:a16="http://schemas.microsoft.com/office/drawing/2014/main" id="{48253F19-12F8-408F-AFF2-C196AF0410EE}"/>
                </a:ext>
              </a:extLst>
            </xdr:cNvPr>
            <xdr:cNvGraphicFramePr/>
          </xdr:nvGraphicFramePr>
          <xdr:xfrm>
            <a:off x="0" y="0"/>
            <a:ext cx="0" cy="0"/>
          </xdr:xfrm>
          <a:graphic>
            <a:graphicData uri="http://schemas.microsoft.com/office/drawing/2010/slicer">
              <sle:slicer xmlns:sle="http://schemas.microsoft.com/office/drawing/2010/slicer" name="Roast Tyoe Name 1"/>
            </a:graphicData>
          </a:graphic>
        </xdr:graphicFrame>
      </mc:Choice>
      <mc:Fallback xmlns="">
        <xdr:sp macro="" textlink="">
          <xdr:nvSpPr>
            <xdr:cNvPr id="0" name=""/>
            <xdr:cNvSpPr>
              <a:spLocks noTextEdit="1"/>
            </xdr:cNvSpPr>
          </xdr:nvSpPr>
          <xdr:spPr>
            <a:xfrm>
              <a:off x="8064760" y="1081225"/>
              <a:ext cx="3655131" cy="6452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589456</xdr:colOff>
      <xdr:row>10</xdr:row>
      <xdr:rowOff>12954</xdr:rowOff>
    </xdr:from>
    <xdr:to>
      <xdr:col>20</xdr:col>
      <xdr:colOff>0</xdr:colOff>
      <xdr:row>14</xdr:row>
      <xdr:rowOff>156306</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59668309-3BA0-4AF4-861A-CAA3E2BFB3E0}"/>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0476820" y="1752302"/>
              <a:ext cx="1243071" cy="8887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608975</xdr:colOff>
      <xdr:row>15</xdr:row>
      <xdr:rowOff>27650</xdr:rowOff>
    </xdr:from>
    <xdr:to>
      <xdr:col>19</xdr:col>
      <xdr:colOff>601168</xdr:colOff>
      <xdr:row>23</xdr:row>
      <xdr:rowOff>124918</xdr:rowOff>
    </xdr:to>
    <xdr:graphicFrame macro="">
      <xdr:nvGraphicFramePr>
        <xdr:cNvPr id="8" name="Chart 7">
          <a:extLst>
            <a:ext uri="{FF2B5EF4-FFF2-40B4-BE49-F238E27FC236}">
              <a16:creationId xmlns:a16="http://schemas.microsoft.com/office/drawing/2014/main" id="{D1BF3286-F82B-44F6-9572-4505573BD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595312</xdr:colOff>
      <xdr:row>23</xdr:row>
      <xdr:rowOff>184699</xdr:rowOff>
    </xdr:from>
    <xdr:to>
      <xdr:col>20</xdr:col>
      <xdr:colOff>9159</xdr:colOff>
      <xdr:row>38</xdr:row>
      <xdr:rowOff>64241</xdr:rowOff>
    </xdr:to>
    <xdr:graphicFrame macro="">
      <xdr:nvGraphicFramePr>
        <xdr:cNvPr id="9" name="Chart 8">
          <a:extLst>
            <a:ext uri="{FF2B5EF4-FFF2-40B4-BE49-F238E27FC236}">
              <a16:creationId xmlns:a16="http://schemas.microsoft.com/office/drawing/2014/main" id="{28D644D5-0E29-4FB8-9254-202BF9A11F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244243</xdr:colOff>
      <xdr:row>10</xdr:row>
      <xdr:rowOff>161658</xdr:rowOff>
    </xdr:from>
    <xdr:to>
      <xdr:col>16</xdr:col>
      <xdr:colOff>235960</xdr:colOff>
      <xdr:row>30</xdr:row>
      <xdr:rowOff>45316</xdr:rowOff>
    </xdr:to>
    <xdr:graphicFrame macro="">
      <xdr:nvGraphicFramePr>
        <xdr:cNvPr id="2" name="Chart 1">
          <a:extLst>
            <a:ext uri="{FF2B5EF4-FFF2-40B4-BE49-F238E27FC236}">
              <a16:creationId xmlns:a16="http://schemas.microsoft.com/office/drawing/2014/main" id="{EC9D6C4C-E02B-48E7-9508-3439579FE9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180000</xdr:colOff>
      <xdr:row>1</xdr:row>
      <xdr:rowOff>184848</xdr:rowOff>
    </xdr:from>
    <xdr:to>
      <xdr:col>16</xdr:col>
      <xdr:colOff>372131</xdr:colOff>
      <xdr:row>10</xdr:row>
      <xdr:rowOff>74893</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4C28C35A-70B6-4AF8-A53A-C7BF9318B23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734682" y="375348"/>
              <a:ext cx="6253494" cy="160454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519720</xdr:colOff>
      <xdr:row>5</xdr:row>
      <xdr:rowOff>141071</xdr:rowOff>
    </xdr:from>
    <xdr:to>
      <xdr:col>20</xdr:col>
      <xdr:colOff>141288</xdr:colOff>
      <xdr:row>10</xdr:row>
      <xdr:rowOff>123371</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52EFBFD0-3BD5-4BEC-9BD5-97F7330B4DF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135765" y="1093571"/>
              <a:ext cx="2046114" cy="934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525615</xdr:colOff>
      <xdr:row>1</xdr:row>
      <xdr:rowOff>151073</xdr:rowOff>
    </xdr:from>
    <xdr:to>
      <xdr:col>22</xdr:col>
      <xdr:colOff>502226</xdr:colOff>
      <xdr:row>5</xdr:row>
      <xdr:rowOff>73502</xdr:rowOff>
    </xdr:to>
    <mc:AlternateContent xmlns:mc="http://schemas.openxmlformats.org/markup-compatibility/2006" xmlns:a14="http://schemas.microsoft.com/office/drawing/2010/main">
      <mc:Choice Requires="a14">
        <xdr:graphicFrame macro="">
          <xdr:nvGraphicFramePr>
            <xdr:cNvPr id="5" name="Roast Tyoe Name">
              <a:extLst>
                <a:ext uri="{FF2B5EF4-FFF2-40B4-BE49-F238E27FC236}">
                  <a16:creationId xmlns:a16="http://schemas.microsoft.com/office/drawing/2014/main" id="{F243D49E-BB8E-4F31-A002-A3BEA323DAAF}"/>
                </a:ext>
              </a:extLst>
            </xdr:cNvPr>
            <xdr:cNvGraphicFramePr/>
          </xdr:nvGraphicFramePr>
          <xdr:xfrm>
            <a:off x="0" y="0"/>
            <a:ext cx="0" cy="0"/>
          </xdr:xfrm>
          <a:graphic>
            <a:graphicData uri="http://schemas.microsoft.com/office/drawing/2010/slicer">
              <sle:slicer xmlns:sle="http://schemas.microsoft.com/office/drawing/2010/slicer" name="Roast Tyoe Name"/>
            </a:graphicData>
          </a:graphic>
        </xdr:graphicFrame>
      </mc:Choice>
      <mc:Fallback xmlns="">
        <xdr:sp macro="" textlink="">
          <xdr:nvSpPr>
            <xdr:cNvPr id="0" name=""/>
            <xdr:cNvSpPr>
              <a:spLocks noTextEdit="1"/>
            </xdr:cNvSpPr>
          </xdr:nvSpPr>
          <xdr:spPr>
            <a:xfrm>
              <a:off x="11141660" y="341573"/>
              <a:ext cx="3613430" cy="6844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217110</xdr:colOff>
      <xdr:row>5</xdr:row>
      <xdr:rowOff>140699</xdr:rowOff>
    </xdr:from>
    <xdr:to>
      <xdr:col>22</xdr:col>
      <xdr:colOff>504644</xdr:colOff>
      <xdr:row>10</xdr:row>
      <xdr:rowOff>128793</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810BA3F3-6402-451E-A50F-59664F092CB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257701" y="1093199"/>
              <a:ext cx="1499807" cy="9405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212912</xdr:colOff>
      <xdr:row>1</xdr:row>
      <xdr:rowOff>170531</xdr:rowOff>
    </xdr:from>
    <xdr:to>
      <xdr:col>8</xdr:col>
      <xdr:colOff>437407</xdr:colOff>
      <xdr:row>16</xdr:row>
      <xdr:rowOff>24124</xdr:rowOff>
    </xdr:to>
    <xdr:graphicFrame macro="">
      <xdr:nvGraphicFramePr>
        <xdr:cNvPr id="7" name="Chart 6">
          <a:extLst>
            <a:ext uri="{FF2B5EF4-FFF2-40B4-BE49-F238E27FC236}">
              <a16:creationId xmlns:a16="http://schemas.microsoft.com/office/drawing/2014/main" id="{F454013E-7B23-410F-B57A-D1646A0A56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156883</xdr:colOff>
      <xdr:row>1</xdr:row>
      <xdr:rowOff>170531</xdr:rowOff>
    </xdr:from>
    <xdr:to>
      <xdr:col>8</xdr:col>
      <xdr:colOff>493436</xdr:colOff>
      <xdr:row>16</xdr:row>
      <xdr:rowOff>24124</xdr:rowOff>
    </xdr:to>
    <xdr:graphicFrame macro="">
      <xdr:nvGraphicFramePr>
        <xdr:cNvPr id="2" name="Chart 1">
          <a:extLst>
            <a:ext uri="{FF2B5EF4-FFF2-40B4-BE49-F238E27FC236}">
              <a16:creationId xmlns:a16="http://schemas.microsoft.com/office/drawing/2014/main" id="{48AD09A4-E4A2-4534-ACDE-70A879E6D0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l" refreshedDate="45592.514730671297" createdVersion="7" refreshedVersion="7" minRefreshableVersion="3" recordCount="1000" xr:uid="{9E0C00B1-4103-42B5-A795-9EF5EDC2E692}">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ntainsMixedTypes="1" containsNumber="1" containsInteger="1" minValue="0" maxValue="0" count="4">
        <s v="United States"/>
        <s v="Ireland"/>
        <s v="United Kingdom"/>
        <n v="0"/>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o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60307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pbote1@yelp.com"/>
    <x v="1"/>
    <s v="Exc"/>
    <s v="M"/>
    <x v="1"/>
    <n v="8.25"/>
    <n v="41.25"/>
    <x v="1"/>
    <x v="0"/>
    <x v="0"/>
  </r>
  <r>
    <s v="FAA-43335-268"/>
    <x v="1"/>
    <s v="21125-22134-PX"/>
    <s v="A-L-1"/>
    <n v="1"/>
    <x v="1"/>
    <s v=" "/>
    <x v="1"/>
    <s v="Ara"/>
    <s v="L"/>
    <x v="0"/>
    <n v="12.95"/>
    <n v="12.95"/>
    <x v="2"/>
    <x v="1"/>
    <x v="0"/>
  </r>
  <r>
    <s v="KAC-83089-793"/>
    <x v="2"/>
    <s v="23806-46781-OU"/>
    <s v="E-M-1"/>
    <n v="2"/>
    <x v="2"/>
    <s v=" "/>
    <x v="1"/>
    <s v="Exc"/>
    <s v="M"/>
    <x v="0"/>
    <n v="13.75"/>
    <n v="27.5"/>
    <x v="1"/>
    <x v="0"/>
    <x v="1"/>
  </r>
  <r>
    <s v="KAC-83089-793"/>
    <x v="2"/>
    <s v="23806-46781-OU"/>
    <s v="R-L-2.5"/>
    <n v="2"/>
    <x v="2"/>
    <s v="gpetracci8@livejournal.com"/>
    <x v="0"/>
    <s v="Rob"/>
    <s v="L"/>
    <x v="2"/>
    <n v="27.484999999999996"/>
    <n v="54.969999999999992"/>
    <x v="0"/>
    <x v="1"/>
    <x v="1"/>
  </r>
  <r>
    <s v="CVP-18956-553"/>
    <x v="3"/>
    <s v="86561-91660-RB"/>
    <s v="L-D-1"/>
    <n v="3"/>
    <x v="3"/>
    <s v="fferbera@businesswire.com"/>
    <x v="0"/>
    <s v="Lib"/>
    <s v="D"/>
    <x v="0"/>
    <n v="12.95"/>
    <n v="38.849999999999994"/>
    <x v="3"/>
    <x v="2"/>
    <x v="1"/>
  </r>
  <r>
    <s v="IPP-31994-879"/>
    <x v="4"/>
    <s v="65223-29612-CB"/>
    <s v="E-D-0.5"/>
    <n v="3"/>
    <x v="4"/>
    <s v="rscholarc@nyu.edu"/>
    <x v="0"/>
    <s v="Exc"/>
    <s v="D"/>
    <x v="1"/>
    <n v="7.29"/>
    <n v="21.87"/>
    <x v="1"/>
    <x v="2"/>
    <x v="0"/>
  </r>
  <r>
    <s v="SNZ-65340-705"/>
    <x v="5"/>
    <s v="21134-81676-FR"/>
    <s v="L-L-0.2"/>
    <n v="1"/>
    <x v="5"/>
    <s v="ptrobee@wunderground.com"/>
    <x v="0"/>
    <s v="Lib"/>
    <s v="L"/>
    <x v="3"/>
    <n v="4.7549999999999999"/>
    <n v="4.7549999999999999"/>
    <x v="3"/>
    <x v="1"/>
    <x v="0"/>
  </r>
  <r>
    <s v="EZT-46571-659"/>
    <x v="6"/>
    <s v="03396-68805-ZC"/>
    <s v="R-M-0.5"/>
    <n v="3"/>
    <x v="6"/>
    <s v="malabasterg@hexun.com"/>
    <x v="0"/>
    <s v="Rob"/>
    <s v="M"/>
    <x v="1"/>
    <n v="5.97"/>
    <n v="17.91"/>
    <x v="0"/>
    <x v="0"/>
    <x v="1"/>
  </r>
  <r>
    <s v="NWQ-70061-912"/>
    <x v="0"/>
    <s v="61021-27840-ZN"/>
    <s v="R-M-0.5"/>
    <n v="1"/>
    <x v="7"/>
    <s v="predfordi@ow.ly"/>
    <x v="1"/>
    <s v="Rob"/>
    <s v="M"/>
    <x v="1"/>
    <n v="5.97"/>
    <n v="5.97"/>
    <x v="0"/>
    <x v="0"/>
    <x v="1"/>
  </r>
  <r>
    <s v="BKK-47233-845"/>
    <x v="7"/>
    <s v="76239-90137-UQ"/>
    <s v="A-D-1"/>
    <n v="4"/>
    <x v="8"/>
    <s v=" "/>
    <x v="1"/>
    <s v="Ara"/>
    <s v="D"/>
    <x v="0"/>
    <n v="9.9499999999999993"/>
    <n v="39.799999999999997"/>
    <x v="2"/>
    <x v="2"/>
    <x v="1"/>
  </r>
  <r>
    <s v="VQR-01002-970"/>
    <x v="8"/>
    <s v="49315-21985-BB"/>
    <s v="E-L-2.5"/>
    <n v="5"/>
    <x v="9"/>
    <s v="aantukm@kickstarter.com"/>
    <x v="0"/>
    <s v="Exc"/>
    <s v="L"/>
    <x v="2"/>
    <n v="34.154999999999994"/>
    <n v="170.77499999999998"/>
    <x v="1"/>
    <x v="1"/>
    <x v="0"/>
  </r>
  <r>
    <s v="SZW-48378-399"/>
    <x v="9"/>
    <s v="34136-36674-OM"/>
    <s v="R-M-1"/>
    <n v="5"/>
    <x v="10"/>
    <s v="cblofeldo@amazon.co.uk"/>
    <x v="0"/>
    <s v="Rob"/>
    <s v="M"/>
    <x v="0"/>
    <n v="9.9499999999999993"/>
    <n v="49.75"/>
    <x v="0"/>
    <x v="0"/>
    <x v="1"/>
  </r>
  <r>
    <s v="ITA-87418-783"/>
    <x v="10"/>
    <s v="39396-12890-PE"/>
    <s v="R-D-2.5"/>
    <n v="2"/>
    <x v="11"/>
    <s v="sshalesq@umich.edu"/>
    <x v="0"/>
    <s v="Rob"/>
    <s v="D"/>
    <x v="2"/>
    <n v="20.584999999999997"/>
    <n v="41.169999999999995"/>
    <x v="0"/>
    <x v="2"/>
    <x v="1"/>
  </r>
  <r>
    <s v="GNZ-46006-527"/>
    <x v="11"/>
    <s v="95875-73336-RG"/>
    <s v="L-D-0.2"/>
    <n v="3"/>
    <x v="12"/>
    <s v="tnewburys@usda.gov"/>
    <x v="1"/>
    <s v="Lib"/>
    <s v="D"/>
    <x v="3"/>
    <n v="3.8849999999999998"/>
    <n v="11.654999999999999"/>
    <x v="3"/>
    <x v="2"/>
    <x v="0"/>
  </r>
  <r>
    <s v="FYQ-78248-319"/>
    <x v="12"/>
    <s v="25473-43727-BY"/>
    <s v="R-M-2.5"/>
    <n v="5"/>
    <x v="13"/>
    <s v=" "/>
    <x v="0"/>
    <s v="Rob"/>
    <s v="M"/>
    <x v="2"/>
    <n v="22.884999999999998"/>
    <n v="114.42499999999998"/>
    <x v="0"/>
    <x v="0"/>
    <x v="1"/>
  </r>
  <r>
    <s v="VAU-44387-624"/>
    <x v="13"/>
    <s v="99643-51048-IQ"/>
    <s v="A-M-0.2"/>
    <n v="6"/>
    <x v="14"/>
    <s v="nbasezziw@webeden.co.uk"/>
    <x v="1"/>
    <s v="Ara"/>
    <s v="M"/>
    <x v="3"/>
    <n v="3.375"/>
    <n v="20.25"/>
    <x v="2"/>
    <x v="0"/>
    <x v="1"/>
  </r>
  <r>
    <s v="RDW-33155-159"/>
    <x v="14"/>
    <s v="62173-15287-CU"/>
    <s v="A-L-1"/>
    <n v="6"/>
    <x v="15"/>
    <s v="uwelberryy@ebay.co.uk"/>
    <x v="2"/>
    <s v="Ara"/>
    <s v="L"/>
    <x v="0"/>
    <n v="12.95"/>
    <n v="77.699999999999989"/>
    <x v="2"/>
    <x v="1"/>
    <x v="1"/>
  </r>
  <r>
    <s v="TDZ-59011-211"/>
    <x v="15"/>
    <s v="57611-05522-ST"/>
    <s v="R-D-2.5"/>
    <n v="4"/>
    <x v="16"/>
    <s v="zponting10@altervista.org"/>
    <x v="0"/>
    <s v="Rob"/>
    <s v="D"/>
    <x v="2"/>
    <n v="20.584999999999997"/>
    <n v="82.339999999999989"/>
    <x v="0"/>
    <x v="2"/>
    <x v="0"/>
  </r>
  <r>
    <s v="IDU-25793-399"/>
    <x v="16"/>
    <s v="76664-37050-DT"/>
    <s v="A-M-0.2"/>
    <n v="5"/>
    <x v="17"/>
    <s v="dde12@unesco.org"/>
    <x v="0"/>
    <s v="Ara"/>
    <s v="M"/>
    <x v="3"/>
    <n v="3.375"/>
    <n v="16.875"/>
    <x v="2"/>
    <x v="0"/>
    <x v="0"/>
  </r>
  <r>
    <s v="IDU-25793-399"/>
    <x v="16"/>
    <s v="76664-37050-DT"/>
    <s v="E-D-0.2"/>
    <n v="4"/>
    <x v="17"/>
    <s v=" "/>
    <x v="0"/>
    <s v="Exc"/>
    <s v="D"/>
    <x v="3"/>
    <n v="3.645"/>
    <n v="14.58"/>
    <x v="1"/>
    <x v="2"/>
    <x v="0"/>
  </r>
  <r>
    <s v="NUO-20013-488"/>
    <x v="16"/>
    <s v="03090-88267-BQ"/>
    <s v="A-D-0.2"/>
    <n v="6"/>
    <x v="18"/>
    <s v="atolworthy16@toplist.cz"/>
    <x v="0"/>
    <s v="Ara"/>
    <s v="D"/>
    <x v="3"/>
    <n v="2.9849999999999999"/>
    <n v="17.91"/>
    <x v="2"/>
    <x v="2"/>
    <x v="1"/>
  </r>
  <r>
    <s v="UQU-65630-479"/>
    <x v="17"/>
    <s v="37651-47492-NC"/>
    <s v="R-M-2.5"/>
    <n v="4"/>
    <x v="19"/>
    <s v="obaudassi18@seesaa.net"/>
    <x v="0"/>
    <s v="Rob"/>
    <s v="M"/>
    <x v="2"/>
    <n v="22.884999999999998"/>
    <n v="91.539999999999992"/>
    <x v="0"/>
    <x v="0"/>
    <x v="0"/>
  </r>
  <r>
    <s v="FEO-11834-332"/>
    <x v="18"/>
    <s v="95399-57205-HI"/>
    <s v="A-D-0.2"/>
    <n v="4"/>
    <x v="20"/>
    <s v=" "/>
    <x v="0"/>
    <s v="Ara"/>
    <s v="D"/>
    <x v="3"/>
    <n v="2.9849999999999999"/>
    <n v="11.94"/>
    <x v="2"/>
    <x v="2"/>
    <x v="0"/>
  </r>
  <r>
    <s v="TKY-71558-096"/>
    <x v="19"/>
    <s v="24010-66714-HW"/>
    <s v="A-M-1"/>
    <n v="1"/>
    <x v="21"/>
    <s v="rmcgilvary1c@tamu.edu"/>
    <x v="0"/>
    <s v="Ara"/>
    <s v="M"/>
    <x v="0"/>
    <n v="11.25"/>
    <n v="11.25"/>
    <x v="2"/>
    <x v="0"/>
    <x v="1"/>
  </r>
  <r>
    <s v="OXY-65322-253"/>
    <x v="20"/>
    <s v="07591-92789-UA"/>
    <s v="E-M-0.2"/>
    <n v="3"/>
    <x v="22"/>
    <s v="ibouldon1e@gizmodo.com"/>
    <x v="0"/>
    <s v="Exc"/>
    <s v="M"/>
    <x v="3"/>
    <n v="4.125"/>
    <n v="12.375"/>
    <x v="1"/>
    <x v="0"/>
    <x v="0"/>
  </r>
  <r>
    <s v="EVP-43500-491"/>
    <x v="21"/>
    <s v="49231-44455-IC"/>
    <s v="A-M-0.5"/>
    <n v="4"/>
    <x v="23"/>
    <s v="hmattioli1g@webmd.com"/>
    <x v="2"/>
    <s v="Ara"/>
    <s v="M"/>
    <x v="1"/>
    <n v="6.75"/>
    <n v="27"/>
    <x v="2"/>
    <x v="0"/>
    <x v="0"/>
  </r>
  <r>
    <s v="WAG-26945-689"/>
    <x v="22"/>
    <s v="50124-88608-EO"/>
    <s v="A-M-0.2"/>
    <n v="5"/>
    <x v="24"/>
    <s v="agillard1i@issuu.com"/>
    <x v="0"/>
    <s v="Ara"/>
    <s v="M"/>
    <x v="3"/>
    <n v="3.375"/>
    <n v="16.875"/>
    <x v="2"/>
    <x v="0"/>
    <x v="1"/>
  </r>
  <r>
    <s v="CHE-78995-767"/>
    <x v="23"/>
    <s v="00888-74814-UZ"/>
    <s v="A-D-0.5"/>
    <n v="3"/>
    <x v="25"/>
    <s v="tgrizard1k@odnoklassniki.ru"/>
    <x v="0"/>
    <s v="Ara"/>
    <s v="D"/>
    <x v="1"/>
    <n v="5.97"/>
    <n v="17.91"/>
    <x v="2"/>
    <x v="2"/>
    <x v="1"/>
  </r>
  <r>
    <s v="RYZ-14633-602"/>
    <x v="21"/>
    <s v="14158-30713-OB"/>
    <s v="A-D-1"/>
    <n v="4"/>
    <x v="26"/>
    <s v=" "/>
    <x v="0"/>
    <s v="Ara"/>
    <s v="D"/>
    <x v="0"/>
    <n v="9.9499999999999993"/>
    <n v="39.799999999999997"/>
    <x v="2"/>
    <x v="2"/>
    <x v="0"/>
  </r>
  <r>
    <s v="WOQ-36015-429"/>
    <x v="24"/>
    <s v="51427-89175-QJ"/>
    <s v="L-M-0.2"/>
    <n v="5"/>
    <x v="27"/>
    <s v="ccottingham1o@wikipedia.org"/>
    <x v="0"/>
    <s v="Lib"/>
    <s v="M"/>
    <x v="3"/>
    <n v="4.3650000000000002"/>
    <n v="21.825000000000003"/>
    <x v="3"/>
    <x v="0"/>
    <x v="1"/>
  </r>
  <r>
    <s v="WOQ-36015-429"/>
    <x v="24"/>
    <s v="51427-89175-QJ"/>
    <s v="A-D-0.5"/>
    <n v="6"/>
    <x v="27"/>
    <s v=" "/>
    <x v="2"/>
    <s v="Ara"/>
    <s v="D"/>
    <x v="1"/>
    <n v="5.97"/>
    <n v="35.82"/>
    <x v="2"/>
    <x v="2"/>
    <x v="1"/>
  </r>
  <r>
    <s v="WOQ-36015-429"/>
    <x v="24"/>
    <s v="51427-89175-QJ"/>
    <s v="L-M-0.5"/>
    <n v="6"/>
    <x v="27"/>
    <s v=" "/>
    <x v="0"/>
    <s v="Lib"/>
    <s v="M"/>
    <x v="1"/>
    <n v="8.73"/>
    <n v="52.38"/>
    <x v="3"/>
    <x v="0"/>
    <x v="1"/>
  </r>
  <r>
    <s v="SCT-60553-454"/>
    <x v="25"/>
    <s v="39123-12846-YJ"/>
    <s v="L-L-0.2"/>
    <n v="5"/>
    <x v="28"/>
    <s v="bumpleby1u@soundcloud.com"/>
    <x v="0"/>
    <s v="Lib"/>
    <s v="L"/>
    <x v="3"/>
    <n v="4.7549999999999999"/>
    <n v="23.774999999999999"/>
    <x v="3"/>
    <x v="1"/>
    <x v="1"/>
  </r>
  <r>
    <s v="GFK-52063-244"/>
    <x v="26"/>
    <s v="44981-99666-XB"/>
    <s v="L-L-0.5"/>
    <n v="6"/>
    <x v="29"/>
    <s v="hgoulter1w@abc.net.au"/>
    <x v="0"/>
    <s v="Lib"/>
    <s v="L"/>
    <x v="1"/>
    <n v="9.51"/>
    <n v="57.06"/>
    <x v="3"/>
    <x v="1"/>
    <x v="0"/>
  </r>
  <r>
    <s v="AMM-79521-378"/>
    <x v="27"/>
    <s v="24825-51803-CQ"/>
    <s v="A-D-0.5"/>
    <n v="6"/>
    <x v="30"/>
    <s v="slist1y@mapquest.com"/>
    <x v="0"/>
    <s v="Ara"/>
    <s v="D"/>
    <x v="1"/>
    <n v="5.97"/>
    <n v="35.82"/>
    <x v="2"/>
    <x v="2"/>
    <x v="1"/>
  </r>
  <r>
    <s v="QUQ-90580-772"/>
    <x v="28"/>
    <s v="77634-13918-GJ"/>
    <s v="L-M-0.2"/>
    <n v="2"/>
    <x v="31"/>
    <s v=" "/>
    <x v="0"/>
    <s v="Lib"/>
    <s v="M"/>
    <x v="3"/>
    <n v="4.3650000000000002"/>
    <n v="8.73"/>
    <x v="3"/>
    <x v="0"/>
    <x v="1"/>
  </r>
  <r>
    <s v="LGD-24408-274"/>
    <x v="29"/>
    <s v="13694-25001-LX"/>
    <s v="L-L-0.5"/>
    <n v="3"/>
    <x v="32"/>
    <s v="jrangall22@newsvine.com"/>
    <x v="0"/>
    <s v="Lib"/>
    <s v="L"/>
    <x v="1"/>
    <n v="9.51"/>
    <n v="28.53"/>
    <x v="3"/>
    <x v="1"/>
    <x v="1"/>
  </r>
  <r>
    <s v="HCT-95608-959"/>
    <x v="30"/>
    <s v="08523-01791-TI"/>
    <s v="R-M-2.5"/>
    <n v="5"/>
    <x v="33"/>
    <s v=" "/>
    <x v="1"/>
    <s v="Rob"/>
    <s v="M"/>
    <x v="2"/>
    <n v="22.884999999999998"/>
    <n v="114.42499999999998"/>
    <x v="0"/>
    <x v="0"/>
    <x v="1"/>
  </r>
  <r>
    <s v="OFX-99147-470"/>
    <x v="31"/>
    <s v="49860-68865-AB"/>
    <s v="R-M-1"/>
    <n v="6"/>
    <x v="34"/>
    <s v="lmizzi26@rakuten.co.jp"/>
    <x v="0"/>
    <s v="Rob"/>
    <s v="M"/>
    <x v="0"/>
    <n v="9.9499999999999993"/>
    <n v="59.699999999999996"/>
    <x v="0"/>
    <x v="0"/>
    <x v="0"/>
  </r>
  <r>
    <s v="LUO-37559-016"/>
    <x v="32"/>
    <s v="21240-83132-SP"/>
    <s v="L-M-1"/>
    <n v="3"/>
    <x v="35"/>
    <s v="aarnow28@arizona.edu"/>
    <x v="0"/>
    <s v="Lib"/>
    <s v="M"/>
    <x v="0"/>
    <n v="14.55"/>
    <n v="43.650000000000006"/>
    <x v="3"/>
    <x v="0"/>
    <x v="1"/>
  </r>
  <r>
    <s v="XWC-20610-167"/>
    <x v="33"/>
    <s v="08350-81623-TF"/>
    <s v="E-D-0.2"/>
    <n v="2"/>
    <x v="36"/>
    <s v="bnaulls2a@tiny.cc"/>
    <x v="1"/>
    <s v="Exc"/>
    <s v="D"/>
    <x v="3"/>
    <n v="3.645"/>
    <n v="7.29"/>
    <x v="1"/>
    <x v="2"/>
    <x v="0"/>
  </r>
  <r>
    <s v="GPU-79113-136"/>
    <x v="34"/>
    <s v="73284-01385-SJ"/>
    <s v="R-D-0.2"/>
    <n v="3"/>
    <x v="37"/>
    <s v="zsherewood2c@apache.org"/>
    <x v="0"/>
    <s v="Rob"/>
    <s v="D"/>
    <x v="3"/>
    <n v="2.6849999999999996"/>
    <n v="8.0549999999999997"/>
    <x v="0"/>
    <x v="2"/>
    <x v="0"/>
  </r>
  <r>
    <s v="ULR-52653-960"/>
    <x v="35"/>
    <s v="04152-34436-IE"/>
    <s v="L-L-2.5"/>
    <n v="2"/>
    <x v="38"/>
    <s v="bmcamish2e@tripadvisor.com"/>
    <x v="0"/>
    <s v="Lib"/>
    <s v="L"/>
    <x v="2"/>
    <n v="36.454999999999998"/>
    <n v="72.91"/>
    <x v="3"/>
    <x v="1"/>
    <x v="1"/>
  </r>
  <r>
    <s v="HPI-42308-142"/>
    <x v="36"/>
    <s v="06631-86965-XP"/>
    <s v="E-M-0.5"/>
    <n v="2"/>
    <x v="39"/>
    <s v="egrise2g@cargocollective.com"/>
    <x v="0"/>
    <s v="Exc"/>
    <s v="M"/>
    <x v="1"/>
    <n v="8.25"/>
    <n v="16.5"/>
    <x v="1"/>
    <x v="0"/>
    <x v="0"/>
  </r>
  <r>
    <s v="XHI-30227-581"/>
    <x v="37"/>
    <s v="54619-08558-ZU"/>
    <s v="L-D-2.5"/>
    <n v="6"/>
    <x v="40"/>
    <s v=" "/>
    <x v="1"/>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 "/>
    <x v="1"/>
    <s v="Ara"/>
    <s v="L"/>
    <x v="3"/>
    <n v="3.8849999999999998"/>
    <n v="7.77"/>
    <x v="2"/>
    <x v="1"/>
    <x v="0"/>
  </r>
  <r>
    <s v="DBU-81099-586"/>
    <x v="40"/>
    <s v="15770-27099-GX"/>
    <s v="A-D-2.5"/>
    <n v="4"/>
    <x v="43"/>
    <s v="vkirdsch2o@google.fr"/>
    <x v="0"/>
    <s v="Ara"/>
    <s v="D"/>
    <x v="2"/>
    <n v="22.884999999999998"/>
    <n v="91.539999999999992"/>
    <x v="2"/>
    <x v="2"/>
    <x v="1"/>
  </r>
  <r>
    <s v="PQA-54820-810"/>
    <x v="41"/>
    <s v="91460-04823-BX"/>
    <s v="A-L-1"/>
    <n v="3"/>
    <x v="44"/>
    <s v=" "/>
    <x v="1"/>
    <s v="Ara"/>
    <s v="L"/>
    <x v="0"/>
    <n v="12.95"/>
    <n v="38.849999999999994"/>
    <x v="2"/>
    <x v="1"/>
    <x v="1"/>
  </r>
  <r>
    <s v="XKB-41924-202"/>
    <x v="42"/>
    <s v="45089-52817-WN"/>
    <s v="L-D-0.5"/>
    <n v="2"/>
    <x v="45"/>
    <s v=" "/>
    <x v="0"/>
    <s v="Lib"/>
    <s v="D"/>
    <x v="1"/>
    <n v="7.77"/>
    <n v="15.54"/>
    <x v="3"/>
    <x v="2"/>
    <x v="1"/>
  </r>
  <r>
    <s v="DWZ-69106-473"/>
    <x v="43"/>
    <s v="76447-50326-IC"/>
    <s v="L-L-2.5"/>
    <n v="4"/>
    <x v="46"/>
    <s v="daizikovitz2u@answers.com"/>
    <x v="1"/>
    <s v="Lib"/>
    <s v="L"/>
    <x v="2"/>
    <n v="36.454999999999998"/>
    <n v="145.82"/>
    <x v="3"/>
    <x v="1"/>
    <x v="0"/>
  </r>
  <r>
    <s v="YHV-68700-050"/>
    <x v="44"/>
    <s v="26333-67911-OL"/>
    <s v="R-M-0.5"/>
    <n v="5"/>
    <x v="47"/>
    <s v="epriddis2w@nationalgeographic.com"/>
    <x v="0"/>
    <s v="Rob"/>
    <s v="M"/>
    <x v="1"/>
    <n v="5.97"/>
    <n v="29.849999999999998"/>
    <x v="0"/>
    <x v="0"/>
    <x v="1"/>
  </r>
  <r>
    <s v="YHV-68700-050"/>
    <x v="44"/>
    <s v="26333-67911-OL"/>
    <s v="L-L-2.5"/>
    <n v="2"/>
    <x v="47"/>
    <s v="qveel2x@jugem.jp"/>
    <x v="0"/>
    <s v="Lib"/>
    <s v="L"/>
    <x v="2"/>
    <n v="36.454999999999998"/>
    <n v="72.91"/>
    <x v="3"/>
    <x v="1"/>
    <x v="1"/>
  </r>
  <r>
    <s v="KRB-88066-642"/>
    <x v="45"/>
    <s v="22107-86640-SB"/>
    <s v="L-M-1"/>
    <n v="5"/>
    <x v="48"/>
    <s v=" "/>
    <x v="0"/>
    <s v="Lib"/>
    <s v="M"/>
    <x v="0"/>
    <n v="14.55"/>
    <n v="72.75"/>
    <x v="3"/>
    <x v="0"/>
    <x v="1"/>
  </r>
  <r>
    <s v="LQU-08404-173"/>
    <x v="46"/>
    <s v="09960-34242-LZ"/>
    <s v="L-L-1"/>
    <n v="3"/>
    <x v="49"/>
    <s v="mredgrave32@cargocollective.com"/>
    <x v="0"/>
    <s v="Lib"/>
    <s v="L"/>
    <x v="0"/>
    <n v="15.85"/>
    <n v="47.55"/>
    <x v="3"/>
    <x v="1"/>
    <x v="1"/>
  </r>
  <r>
    <s v="CWK-60159-881"/>
    <x v="47"/>
    <s v="04671-85591-RT"/>
    <s v="E-D-0.2"/>
    <n v="3"/>
    <x v="50"/>
    <s v="scritchlow34@un.org"/>
    <x v="0"/>
    <s v="Exc"/>
    <s v="D"/>
    <x v="3"/>
    <n v="3.645"/>
    <n v="10.935"/>
    <x v="1"/>
    <x v="2"/>
    <x v="0"/>
  </r>
  <r>
    <s v="EEG-74197-843"/>
    <x v="48"/>
    <s v="25729-68859-UA"/>
    <s v="E-L-1"/>
    <n v="4"/>
    <x v="51"/>
    <s v=" "/>
    <x v="0"/>
    <s v="Exc"/>
    <s v="L"/>
    <x v="0"/>
    <n v="14.85"/>
    <n v="59.4"/>
    <x v="1"/>
    <x v="1"/>
    <x v="1"/>
  </r>
  <r>
    <s v="UCZ-59708-525"/>
    <x v="49"/>
    <s v="05501-86351-NX"/>
    <s v="L-D-2.5"/>
    <n v="3"/>
    <x v="52"/>
    <s v="gstandley38@dion.ne.jp"/>
    <x v="1"/>
    <s v="Lib"/>
    <s v="D"/>
    <x v="2"/>
    <n v="29.784999999999997"/>
    <n v="89.35499999999999"/>
    <x v="3"/>
    <x v="2"/>
    <x v="0"/>
  </r>
  <r>
    <s v="HUB-47311-849"/>
    <x v="50"/>
    <s v="04521-04300-OK"/>
    <s v="L-M-0.5"/>
    <n v="3"/>
    <x v="53"/>
    <s v="myallop3a@fema.gov"/>
    <x v="0"/>
    <s v="Lib"/>
    <s v="M"/>
    <x v="1"/>
    <n v="8.73"/>
    <n v="26.19"/>
    <x v="3"/>
    <x v="0"/>
    <x v="0"/>
  </r>
  <r>
    <s v="WYM-17686-694"/>
    <x v="51"/>
    <s v="58689-55264-VK"/>
    <s v="A-D-2.5"/>
    <n v="5"/>
    <x v="54"/>
    <s v="ehows3c@devhub.com"/>
    <x v="0"/>
    <s v="Ara"/>
    <s v="D"/>
    <x v="2"/>
    <n v="22.884999999999998"/>
    <n v="114.42499999999998"/>
    <x v="2"/>
    <x v="2"/>
    <x v="1"/>
  </r>
  <r>
    <s v="ZYQ-15797-695"/>
    <x v="52"/>
    <s v="79436-73011-MM"/>
    <s v="R-D-0.5"/>
    <n v="5"/>
    <x v="55"/>
    <s v="mludwell3e@blogger.com"/>
    <x v="0"/>
    <s v="Rob"/>
    <s v="D"/>
    <x v="1"/>
    <n v="5.3699999999999992"/>
    <n v="26.849999999999994"/>
    <x v="0"/>
    <x v="2"/>
    <x v="0"/>
  </r>
  <r>
    <s v="EEJ-16185-108"/>
    <x v="53"/>
    <s v="65552-60476-KY"/>
    <s v="L-L-0.2"/>
    <n v="5"/>
    <x v="56"/>
    <s v="srodliff3g@ted.com"/>
    <x v="0"/>
    <s v="Lib"/>
    <s v="L"/>
    <x v="3"/>
    <n v="4.7549999999999999"/>
    <n v="23.774999999999999"/>
    <x v="3"/>
    <x v="1"/>
    <x v="0"/>
  </r>
  <r>
    <s v="RWR-77888-800"/>
    <x v="54"/>
    <s v="69904-02729-YS"/>
    <s v="A-M-0.5"/>
    <n v="1"/>
    <x v="57"/>
    <s v="hsynnot3i@about.com"/>
    <x v="0"/>
    <s v="Ara"/>
    <s v="M"/>
    <x v="1"/>
    <n v="6.75"/>
    <n v="6.75"/>
    <x v="2"/>
    <x v="0"/>
    <x v="1"/>
  </r>
  <r>
    <s v="LHN-75209-742"/>
    <x v="55"/>
    <s v="01433-04270-AX"/>
    <s v="R-M-0.5"/>
    <n v="6"/>
    <x v="58"/>
    <s v="twoofinden3k@businesswire.com"/>
    <x v="0"/>
    <s v="Rob"/>
    <s v="M"/>
    <x v="1"/>
    <n v="5.97"/>
    <n v="35.82"/>
    <x v="0"/>
    <x v="0"/>
    <x v="0"/>
  </r>
  <r>
    <s v="TIR-71396-998"/>
    <x v="56"/>
    <s v="14204-14186-LA"/>
    <s v="R-D-2.5"/>
    <n v="4"/>
    <x v="59"/>
    <s v=" "/>
    <x v="1"/>
    <s v="Rob"/>
    <s v="D"/>
    <x v="2"/>
    <n v="20.584999999999997"/>
    <n v="82.339999999999989"/>
    <x v="0"/>
    <x v="2"/>
    <x v="0"/>
  </r>
  <r>
    <s v="RXF-37618-213"/>
    <x v="57"/>
    <s v="32948-34398-HC"/>
    <s v="R-L-0.5"/>
    <n v="1"/>
    <x v="60"/>
    <s v="orobins3o@salon.com"/>
    <x v="0"/>
    <s v="Rob"/>
    <s v="L"/>
    <x v="1"/>
    <n v="7.169999999999999"/>
    <n v="7.169999999999999"/>
    <x v="0"/>
    <x v="1"/>
    <x v="0"/>
  </r>
  <r>
    <s v="ANM-16388-634"/>
    <x v="58"/>
    <s v="77343-52608-FF"/>
    <s v="L-L-0.2"/>
    <n v="2"/>
    <x v="61"/>
    <s v=" "/>
    <x v="0"/>
    <s v="Lib"/>
    <s v="L"/>
    <x v="3"/>
    <n v="4.7549999999999999"/>
    <n v="9.51"/>
    <x v="3"/>
    <x v="1"/>
    <x v="1"/>
  </r>
  <r>
    <s v="WYL-29300-070"/>
    <x v="59"/>
    <s v="42770-36274-QA"/>
    <s v="R-M-0.2"/>
    <n v="1"/>
    <x v="62"/>
    <s v="lkeenleyside3s@topsy.com"/>
    <x v="0"/>
    <s v="Rob"/>
    <s v="M"/>
    <x v="3"/>
    <n v="2.9849999999999999"/>
    <n v="2.9849999999999999"/>
    <x v="0"/>
    <x v="0"/>
    <x v="1"/>
  </r>
  <r>
    <s v="JHW-74554-805"/>
    <x v="60"/>
    <s v="14103-58987-ZU"/>
    <s v="R-M-1"/>
    <n v="6"/>
    <x v="63"/>
    <s v=" "/>
    <x v="0"/>
    <s v="Rob"/>
    <s v="M"/>
    <x v="0"/>
    <n v="9.9499999999999993"/>
    <n v="59.699999999999996"/>
    <x v="0"/>
    <x v="0"/>
    <x v="0"/>
  </r>
  <r>
    <s v="KYS-27063-603"/>
    <x v="61"/>
    <s v="69958-32065-SW"/>
    <s v="E-L-2.5"/>
    <n v="4"/>
    <x v="64"/>
    <s v="vkundt3w@bigcartel.com"/>
    <x v="1"/>
    <s v="Exc"/>
    <s v="L"/>
    <x v="2"/>
    <n v="34.154999999999994"/>
    <n v="136.61999999999998"/>
    <x v="1"/>
    <x v="1"/>
    <x v="1"/>
  </r>
  <r>
    <s v="GAZ-58626-277"/>
    <x v="62"/>
    <s v="69533-84907-FA"/>
    <s v="L-L-0.2"/>
    <n v="2"/>
    <x v="65"/>
    <s v=" "/>
    <x v="1"/>
    <s v="Lib"/>
    <s v="L"/>
    <x v="3"/>
    <n v="4.7549999999999999"/>
    <n v="9.51"/>
    <x v="3"/>
    <x v="1"/>
    <x v="1"/>
  </r>
  <r>
    <s v="RPJ-37787-335"/>
    <x v="63"/>
    <s v="76005-95461-CI"/>
    <s v="A-M-2.5"/>
    <n v="3"/>
    <x v="66"/>
    <s v="wkeyse40@apple.com"/>
    <x v="0"/>
    <s v="Ara"/>
    <s v="M"/>
    <x v="2"/>
    <n v="25.874999999999996"/>
    <n v="77.624999999999986"/>
    <x v="2"/>
    <x v="0"/>
    <x v="1"/>
  </r>
  <r>
    <s v="LEF-83057-763"/>
    <x v="64"/>
    <s v="15395-90855-VB"/>
    <s v="L-M-0.2"/>
    <n v="5"/>
    <x v="67"/>
    <s v="lfrancisco42@fema.gov"/>
    <x v="0"/>
    <s v="Lib"/>
    <s v="M"/>
    <x v="3"/>
    <n v="4.3650000000000002"/>
    <n v="21.825000000000003"/>
    <x v="3"/>
    <x v="0"/>
    <x v="0"/>
  </r>
  <r>
    <s v="RPW-36123-215"/>
    <x v="65"/>
    <s v="80640-45811-LB"/>
    <s v="E-L-0.5"/>
    <n v="2"/>
    <x v="68"/>
    <s v="gskingle44@clickbank.net"/>
    <x v="0"/>
    <s v="Exc"/>
    <s v="L"/>
    <x v="1"/>
    <n v="8.91"/>
    <n v="17.82"/>
    <x v="1"/>
    <x v="1"/>
    <x v="0"/>
  </r>
  <r>
    <s v="WLL-59044-117"/>
    <x v="66"/>
    <s v="28476-04082-GR"/>
    <s v="R-D-1"/>
    <n v="6"/>
    <x v="69"/>
    <s v="jbalsillie46@princeton.edu"/>
    <x v="0"/>
    <s v="Rob"/>
    <s v="D"/>
    <x v="0"/>
    <n v="8.9499999999999993"/>
    <n v="53.699999999999996"/>
    <x v="0"/>
    <x v="2"/>
    <x v="0"/>
  </r>
  <r>
    <s v="AWT-22827-563"/>
    <x v="67"/>
    <s v="12018-75670-EU"/>
    <s v="R-L-0.2"/>
    <n v="1"/>
    <x v="70"/>
    <s v="bleffek48@ning.com"/>
    <x v="0"/>
    <s v="Rob"/>
    <s v="L"/>
    <x v="3"/>
    <n v="3.5849999999999995"/>
    <n v="3.5849999999999995"/>
    <x v="0"/>
    <x v="1"/>
    <x v="0"/>
  </r>
  <r>
    <s v="QLM-07145-668"/>
    <x v="68"/>
    <s v="86437-17399-FK"/>
    <s v="E-D-0.2"/>
    <n v="2"/>
    <x v="71"/>
    <s v="jpray4a@youtube.com"/>
    <x v="0"/>
    <s v="Exc"/>
    <s v="D"/>
    <x v="3"/>
    <n v="3.645"/>
    <n v="7.29"/>
    <x v="1"/>
    <x v="2"/>
    <x v="1"/>
  </r>
  <r>
    <s v="HVQ-64398-930"/>
    <x v="69"/>
    <s v="62979-53167-ML"/>
    <s v="A-M-0.5"/>
    <n v="6"/>
    <x v="72"/>
    <s v="fkeinrat4c@dailymail.co.uk"/>
    <x v="0"/>
    <s v="Ara"/>
    <s v="M"/>
    <x v="1"/>
    <n v="6.75"/>
    <n v="40.5"/>
    <x v="2"/>
    <x v="0"/>
    <x v="0"/>
  </r>
  <r>
    <s v="WRT-40778-247"/>
    <x v="70"/>
    <s v="54810-81899-HL"/>
    <s v="R-L-1"/>
    <n v="4"/>
    <x v="73"/>
    <s v=" "/>
    <x v="0"/>
    <s v="Rob"/>
    <s v="L"/>
    <x v="0"/>
    <n v="11.95"/>
    <n v="47.8"/>
    <x v="0"/>
    <x v="1"/>
    <x v="1"/>
  </r>
  <r>
    <s v="SUB-13006-125"/>
    <x v="71"/>
    <s v="26103-41504-IB"/>
    <s v="A-L-0.5"/>
    <n v="5"/>
    <x v="74"/>
    <s v="kswede4g@addthis.com"/>
    <x v="0"/>
    <s v="Ara"/>
    <s v="L"/>
    <x v="1"/>
    <n v="7.77"/>
    <n v="38.849999999999994"/>
    <x v="2"/>
    <x v="1"/>
    <x v="0"/>
  </r>
  <r>
    <s v="CQM-49696-263"/>
    <x v="72"/>
    <s v="76534-45229-SG"/>
    <s v="L-L-2.5"/>
    <n v="3"/>
    <x v="75"/>
    <s v="dtift4i@netvibes.com"/>
    <x v="0"/>
    <s v="Lib"/>
    <s v="L"/>
    <x v="2"/>
    <n v="36.454999999999998"/>
    <n v="109.36499999999999"/>
    <x v="3"/>
    <x v="1"/>
    <x v="0"/>
  </r>
  <r>
    <s v="KXN-85094-246"/>
    <x v="73"/>
    <s v="81744-27332-RR"/>
    <s v="L-M-2.5"/>
    <n v="3"/>
    <x v="76"/>
    <s v="cfeye4k@google.co.jp"/>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 "/>
    <x v="1"/>
    <s v="Lib"/>
    <s v="L"/>
    <x v="1"/>
    <n v="9.51"/>
    <n v="9.51"/>
    <x v="3"/>
    <x v="1"/>
    <x v="1"/>
  </r>
  <r>
    <s v="XXJ-47000-307"/>
    <x v="76"/>
    <s v="31582-23562-FM"/>
    <s v="A-L-2.5"/>
    <n v="3"/>
    <x v="79"/>
    <s v="searley4q@youku.com"/>
    <x v="2"/>
    <s v="Ara"/>
    <s v="L"/>
    <x v="2"/>
    <n v="29.784999999999997"/>
    <n v="89.35499999999999"/>
    <x v="2"/>
    <x v="1"/>
    <x v="1"/>
  </r>
  <r>
    <s v="XXJ-47000-307"/>
    <x v="76"/>
    <s v="31582-23562-FM"/>
    <s v="A-D-0.2"/>
    <n v="4"/>
    <x v="79"/>
    <s v="mchamberlayne4r@bigcartel.com"/>
    <x v="0"/>
    <s v="Ara"/>
    <s v="D"/>
    <x v="3"/>
    <n v="2.9849999999999999"/>
    <n v="11.94"/>
    <x v="2"/>
    <x v="2"/>
    <x v="1"/>
  </r>
  <r>
    <s v="ZDK-82166-357"/>
    <x v="77"/>
    <s v="81431-12577-VD"/>
    <s v="A-M-1"/>
    <n v="3"/>
    <x v="80"/>
    <s v=" "/>
    <x v="0"/>
    <s v="Ara"/>
    <s v="M"/>
    <x v="0"/>
    <n v="11.25"/>
    <n v="33.75"/>
    <x v="2"/>
    <x v="0"/>
    <x v="1"/>
  </r>
  <r>
    <s v="IHN-19982-362"/>
    <x v="78"/>
    <s v="68894-91205-MP"/>
    <s v="R-L-1"/>
    <n v="3"/>
    <x v="81"/>
    <s v="othynne4w@auda.org.au"/>
    <x v="0"/>
    <s v="Rob"/>
    <s v="L"/>
    <x v="0"/>
    <n v="11.95"/>
    <n v="35.849999999999994"/>
    <x v="0"/>
    <x v="1"/>
    <x v="1"/>
  </r>
  <r>
    <s v="VMT-10030-889"/>
    <x v="79"/>
    <s v="87602-55754-VN"/>
    <s v="A-L-1"/>
    <n v="6"/>
    <x v="82"/>
    <s v="kmelloi4y@imdb.com"/>
    <x v="0"/>
    <s v="Ara"/>
    <s v="L"/>
    <x v="0"/>
    <n v="12.95"/>
    <n v="77.699999999999989"/>
    <x v="2"/>
    <x v="1"/>
    <x v="1"/>
  </r>
  <r>
    <s v="NHL-11063-100"/>
    <x v="80"/>
    <s v="39181-35745-WH"/>
    <s v="A-L-1"/>
    <n v="4"/>
    <x v="83"/>
    <s v="amussen50@51.la"/>
    <x v="0"/>
    <s v="Ara"/>
    <s v="L"/>
    <x v="0"/>
    <n v="12.95"/>
    <n v="51.8"/>
    <x v="2"/>
    <x v="1"/>
    <x v="0"/>
  </r>
  <r>
    <s v="ROV-87448-086"/>
    <x v="81"/>
    <s v="30381-64762-NG"/>
    <s v="A-M-2.5"/>
    <n v="4"/>
    <x v="84"/>
    <s v="amundford52@nbcnews.com"/>
    <x v="0"/>
    <s v="Ara"/>
    <s v="M"/>
    <x v="2"/>
    <n v="25.874999999999996"/>
    <n v="103.49999999999999"/>
    <x v="2"/>
    <x v="0"/>
    <x v="1"/>
  </r>
  <r>
    <s v="DGY-35773-612"/>
    <x v="82"/>
    <s v="17503-27693-ZH"/>
    <s v="E-L-1"/>
    <n v="3"/>
    <x v="85"/>
    <s v="iblazewicz54@thetimes.co.uk"/>
    <x v="0"/>
    <s v="Exc"/>
    <s v="L"/>
    <x v="0"/>
    <n v="14.85"/>
    <n v="44.55"/>
    <x v="1"/>
    <x v="1"/>
    <x v="0"/>
  </r>
  <r>
    <s v="YWH-50638-556"/>
    <x v="83"/>
    <s v="89442-35633-HJ"/>
    <s v="E-L-0.5"/>
    <n v="4"/>
    <x v="86"/>
    <s v="mmeriet56@noaa.gov"/>
    <x v="0"/>
    <s v="Exc"/>
    <s v="L"/>
    <x v="1"/>
    <n v="8.91"/>
    <n v="35.64"/>
    <x v="1"/>
    <x v="1"/>
    <x v="0"/>
  </r>
  <r>
    <s v="ISL-11200-600"/>
    <x v="84"/>
    <s v="13654-85265-IL"/>
    <s v="A-D-0.2"/>
    <n v="6"/>
    <x v="87"/>
    <s v="akitchingham58@com.com"/>
    <x v="0"/>
    <s v="Ara"/>
    <s v="D"/>
    <x v="3"/>
    <n v="2.9849999999999999"/>
    <n v="17.91"/>
    <x v="2"/>
    <x v="2"/>
    <x v="0"/>
  </r>
  <r>
    <s v="LBZ-75997-047"/>
    <x v="85"/>
    <s v="40946-22090-FP"/>
    <s v="A-M-2.5"/>
    <n v="6"/>
    <x v="88"/>
    <s v="mprinn5a@usa.gov"/>
    <x v="0"/>
    <s v="Ara"/>
    <s v="M"/>
    <x v="2"/>
    <n v="25.874999999999996"/>
    <n v="155.24999999999997"/>
    <x v="2"/>
    <x v="0"/>
    <x v="1"/>
  </r>
  <r>
    <s v="EUH-08089-954"/>
    <x v="86"/>
    <s v="29050-93691-TS"/>
    <s v="A-D-0.2"/>
    <n v="2"/>
    <x v="89"/>
    <s v="ppetrushanko5c@blinklist.com"/>
    <x v="1"/>
    <s v="Ara"/>
    <s v="D"/>
    <x v="3"/>
    <n v="2.9849999999999999"/>
    <n v="5.97"/>
    <x v="2"/>
    <x v="2"/>
    <x v="1"/>
  </r>
  <r>
    <s v="BLD-12227-251"/>
    <x v="87"/>
    <s v="64395-74865-WF"/>
    <s v="A-M-0.5"/>
    <n v="2"/>
    <x v="90"/>
    <s v="elaird5e@bing.com"/>
    <x v="0"/>
    <s v="Ara"/>
    <s v="M"/>
    <x v="1"/>
    <n v="6.75"/>
    <n v="13.5"/>
    <x v="2"/>
    <x v="0"/>
    <x v="1"/>
  </r>
  <r>
    <s v="OPY-30711-853"/>
    <x v="25"/>
    <s v="81861-66046-SU"/>
    <s v="A-D-0.2"/>
    <n v="1"/>
    <x v="91"/>
    <s v="ncuttler5g@parallels.com"/>
    <x v="0"/>
    <s v="Ara"/>
    <s v="D"/>
    <x v="3"/>
    <n v="2.9849999999999999"/>
    <n v="2.9849999999999999"/>
    <x v="2"/>
    <x v="2"/>
    <x v="1"/>
  </r>
  <r>
    <s v="DBC-44122-300"/>
    <x v="88"/>
    <s v="13366-78506-KP"/>
    <s v="L-M-0.2"/>
    <n v="3"/>
    <x v="92"/>
    <s v="jmunnings5i@springer.com"/>
    <x v="0"/>
    <s v="Lib"/>
    <s v="M"/>
    <x v="3"/>
    <n v="4.3650000000000002"/>
    <n v="13.095000000000001"/>
    <x v="3"/>
    <x v="0"/>
    <x v="0"/>
  </r>
  <r>
    <s v="FJQ-60035-234"/>
    <x v="89"/>
    <s v="08847-29858-HN"/>
    <s v="A-L-0.2"/>
    <n v="2"/>
    <x v="93"/>
    <s v="idunwoody5k@sourceforge.net"/>
    <x v="2"/>
    <s v="Ara"/>
    <s v="L"/>
    <x v="3"/>
    <n v="3.8849999999999998"/>
    <n v="7.77"/>
    <x v="2"/>
    <x v="1"/>
    <x v="0"/>
  </r>
  <r>
    <s v="HSF-66926-425"/>
    <x v="90"/>
    <s v="00539-42510-RY"/>
    <s v="L-D-2.5"/>
    <n v="5"/>
    <x v="94"/>
    <s v="tfelip5m@typepad.com"/>
    <x v="0"/>
    <s v="Lib"/>
    <s v="D"/>
    <x v="2"/>
    <n v="29.784999999999997"/>
    <n v="148.92499999999998"/>
    <x v="3"/>
    <x v="2"/>
    <x v="0"/>
  </r>
  <r>
    <s v="LQG-41416-375"/>
    <x v="91"/>
    <s v="45190-08727-NV"/>
    <s v="L-D-1"/>
    <n v="3"/>
    <x v="95"/>
    <s v=" "/>
    <x v="0"/>
    <s v="Lib"/>
    <s v="D"/>
    <x v="0"/>
    <n v="12.95"/>
    <n v="38.849999999999994"/>
    <x v="3"/>
    <x v="2"/>
    <x v="0"/>
  </r>
  <r>
    <s v="VZO-97265-841"/>
    <x v="92"/>
    <s v="87049-37901-FU"/>
    <s v="R-M-0.2"/>
    <n v="4"/>
    <x v="96"/>
    <s v="npoolman5q@howstuffworks.com"/>
    <x v="0"/>
    <s v="Rob"/>
    <s v="M"/>
    <x v="3"/>
    <n v="2.9849999999999999"/>
    <n v="11.94"/>
    <x v="0"/>
    <x v="0"/>
    <x v="1"/>
  </r>
  <r>
    <s v="MOR-12987-399"/>
    <x v="93"/>
    <s v="34015-31593-JC"/>
    <s v="L-M-1"/>
    <n v="6"/>
    <x v="97"/>
    <s v="chalfhide5s@google.ru"/>
    <x v="1"/>
    <s v="Lib"/>
    <s v="M"/>
    <x v="0"/>
    <n v="14.55"/>
    <n v="87.300000000000011"/>
    <x v="3"/>
    <x v="0"/>
    <x v="1"/>
  </r>
  <r>
    <s v="UOA-23786-489"/>
    <x v="94"/>
    <s v="90305-50099-SV"/>
    <s v="A-M-0.5"/>
    <n v="6"/>
    <x v="98"/>
    <s v="aattwater5u@wikia.com"/>
    <x v="0"/>
    <s v="Ara"/>
    <s v="M"/>
    <x v="1"/>
    <n v="6.75"/>
    <n v="40.5"/>
    <x v="2"/>
    <x v="0"/>
    <x v="0"/>
  </r>
  <r>
    <s v="AJL-52941-018"/>
    <x v="95"/>
    <s v="55871-61935-MF"/>
    <s v="E-D-1"/>
    <n v="2"/>
    <x v="99"/>
    <s v="dcamilletti5w@businesswire.com"/>
    <x v="0"/>
    <s v="Exc"/>
    <s v="D"/>
    <x v="0"/>
    <n v="12.15"/>
    <n v="24.3"/>
    <x v="1"/>
    <x v="2"/>
    <x v="1"/>
  </r>
  <r>
    <s v="XSZ-84273-421"/>
    <x v="96"/>
    <s v="15405-60469-TM"/>
    <s v="R-M-0.5"/>
    <n v="3"/>
    <x v="100"/>
    <s v="mhame5y@newsvine.com"/>
    <x v="1"/>
    <s v="Rob"/>
    <s v="M"/>
    <x v="1"/>
    <n v="5.97"/>
    <n v="17.91"/>
    <x v="0"/>
    <x v="0"/>
    <x v="0"/>
  </r>
  <r>
    <s v="NUN-48214-216"/>
    <x v="97"/>
    <s v="06953-94794-FB"/>
    <s v="A-M-0.5"/>
    <n v="4"/>
    <x v="101"/>
    <s v="asnowding60@comsenz.com"/>
    <x v="0"/>
    <s v="Ara"/>
    <s v="M"/>
    <x v="1"/>
    <n v="6.75"/>
    <n v="27"/>
    <x v="2"/>
    <x v="0"/>
    <x v="1"/>
  </r>
  <r>
    <s v="AKV-93064-769"/>
    <x v="98"/>
    <s v="22305-40299-CY"/>
    <s v="L-D-0.5"/>
    <n v="1"/>
    <x v="102"/>
    <s v="rfurman62@t.co"/>
    <x v="1"/>
    <s v="Lib"/>
    <s v="D"/>
    <x v="1"/>
    <n v="7.77"/>
    <n v="7.77"/>
    <x v="3"/>
    <x v="2"/>
    <x v="0"/>
  </r>
  <r>
    <s v="BRB-40903-533"/>
    <x v="99"/>
    <s v="09020-56774-GU"/>
    <s v="E-L-0.2"/>
    <n v="3"/>
    <x v="103"/>
    <s v="mpercifull64@netlog.com"/>
    <x v="0"/>
    <s v="Exc"/>
    <s v="L"/>
    <x v="3"/>
    <n v="4.4550000000000001"/>
    <n v="13.365"/>
    <x v="1"/>
    <x v="1"/>
    <x v="0"/>
  </r>
  <r>
    <s v="GPR-19973-483"/>
    <x v="100"/>
    <s v="92926-08470-YS"/>
    <s v="R-D-0.5"/>
    <n v="5"/>
    <x v="104"/>
    <s v="wedinborough66@github.io"/>
    <x v="0"/>
    <s v="Rob"/>
    <s v="D"/>
    <x v="1"/>
    <n v="5.3699999999999992"/>
    <n v="26.849999999999994"/>
    <x v="0"/>
    <x v="2"/>
    <x v="1"/>
  </r>
  <r>
    <s v="XIY-43041-882"/>
    <x v="101"/>
    <s v="07250-63194-JO"/>
    <s v="A-M-1"/>
    <n v="1"/>
    <x v="105"/>
    <s v="kbromehead68@un.org"/>
    <x v="0"/>
    <s v="Ara"/>
    <s v="M"/>
    <x v="0"/>
    <n v="11.25"/>
    <n v="11.25"/>
    <x v="2"/>
    <x v="0"/>
    <x v="1"/>
  </r>
  <r>
    <s v="YGY-98425-969"/>
    <x v="102"/>
    <s v="63787-96257-TQ"/>
    <s v="L-M-1"/>
    <n v="1"/>
    <x v="106"/>
    <s v="ahutchens6a@amazonaws.com"/>
    <x v="0"/>
    <s v="Lib"/>
    <s v="M"/>
    <x v="0"/>
    <n v="14.55"/>
    <n v="14.55"/>
    <x v="3"/>
    <x v="0"/>
    <x v="1"/>
  </r>
  <r>
    <s v="MSB-08397-648"/>
    <x v="103"/>
    <s v="49530-25460-RW"/>
    <s v="R-L-0.2"/>
    <n v="4"/>
    <x v="107"/>
    <s v="bmathon6c@barnesandnoble.com"/>
    <x v="0"/>
    <s v="Rob"/>
    <s v="L"/>
    <x v="3"/>
    <n v="3.5849999999999995"/>
    <n v="14.339999999999998"/>
    <x v="0"/>
    <x v="1"/>
    <x v="1"/>
  </r>
  <r>
    <s v="WDR-06028-345"/>
    <x v="104"/>
    <s v="66508-21373-OQ"/>
    <s v="L-L-1"/>
    <n v="1"/>
    <x v="108"/>
    <s v="pcutchie6e@globo.com"/>
    <x v="0"/>
    <s v="Lib"/>
    <s v="L"/>
    <x v="0"/>
    <n v="15.85"/>
    <n v="15.85"/>
    <x v="3"/>
    <x v="1"/>
    <x v="1"/>
  </r>
  <r>
    <s v="MXM-42948-061"/>
    <x v="105"/>
    <s v="20203-03950-FY"/>
    <s v="L-L-0.2"/>
    <n v="4"/>
    <x v="109"/>
    <s v="cgheraldi6g@opera.com"/>
    <x v="2"/>
    <s v="Lib"/>
    <s v="L"/>
    <x v="3"/>
    <n v="4.7549999999999999"/>
    <n v="19.02"/>
    <x v="3"/>
    <x v="1"/>
    <x v="0"/>
  </r>
  <r>
    <s v="MGQ-98961-173"/>
    <x v="11"/>
    <s v="83895-90735-XH"/>
    <s v="L-L-0.5"/>
    <n v="4"/>
    <x v="110"/>
    <s v="tsutty6i@google.es"/>
    <x v="0"/>
    <s v="Lib"/>
    <s v="L"/>
    <x v="1"/>
    <n v="9.51"/>
    <n v="38.04"/>
    <x v="3"/>
    <x v="1"/>
    <x v="1"/>
  </r>
  <r>
    <s v="RFH-64349-897"/>
    <x v="106"/>
    <s v="61954-61462-RJ"/>
    <s v="E-D-0.5"/>
    <n v="3"/>
    <x v="111"/>
    <s v="charce6k@cafepress.com"/>
    <x v="1"/>
    <s v="Exc"/>
    <s v="D"/>
    <x v="1"/>
    <n v="7.29"/>
    <n v="21.87"/>
    <x v="1"/>
    <x v="2"/>
    <x v="0"/>
  </r>
  <r>
    <s v="TKL-20738-660"/>
    <x v="107"/>
    <s v="47939-53158-LS"/>
    <s v="E-M-0.2"/>
    <n v="1"/>
    <x v="112"/>
    <s v="fdrysdale6m@symantec.com"/>
    <x v="0"/>
    <s v="Exc"/>
    <s v="M"/>
    <x v="3"/>
    <n v="4.125"/>
    <n v="4.125"/>
    <x v="1"/>
    <x v="0"/>
    <x v="1"/>
  </r>
  <r>
    <s v="TKL-20738-660"/>
    <x v="107"/>
    <s v="47939-53158-LS"/>
    <s v="A-L-0.2"/>
    <n v="1"/>
    <x v="112"/>
    <s v="dmagowan6n@fc2.com"/>
    <x v="0"/>
    <s v="Ara"/>
    <s v="L"/>
    <x v="3"/>
    <n v="3.8849999999999998"/>
    <n v="3.8849999999999998"/>
    <x v="2"/>
    <x v="1"/>
    <x v="1"/>
  </r>
  <r>
    <s v="TKL-20738-660"/>
    <x v="107"/>
    <s v="47939-53158-LS"/>
    <s v="E-M-1"/>
    <n v="5"/>
    <x v="112"/>
    <s v=" "/>
    <x v="0"/>
    <s v="Exc"/>
    <s v="M"/>
    <x v="0"/>
    <n v="13.75"/>
    <n v="68.75"/>
    <x v="1"/>
    <x v="0"/>
    <x v="1"/>
  </r>
  <r>
    <s v="GOW-03198-575"/>
    <x v="108"/>
    <s v="61513-27752-FA"/>
    <s v="A-D-0.5"/>
    <n v="4"/>
    <x v="113"/>
    <s v="eyurkov6s@hud.gov"/>
    <x v="0"/>
    <s v="Ara"/>
    <s v="D"/>
    <x v="1"/>
    <n v="5.97"/>
    <n v="23.88"/>
    <x v="2"/>
    <x v="2"/>
    <x v="0"/>
  </r>
  <r>
    <s v="QJB-90477-635"/>
    <x v="109"/>
    <s v="89714-19856-WX"/>
    <s v="L-L-2.5"/>
    <n v="4"/>
    <x v="114"/>
    <s v="gbentjens6u@netlog.com"/>
    <x v="2"/>
    <s v="Lib"/>
    <s v="L"/>
    <x v="2"/>
    <n v="36.454999999999998"/>
    <n v="145.82"/>
    <x v="3"/>
    <x v="1"/>
    <x v="1"/>
  </r>
  <r>
    <s v="MWP-46239-785"/>
    <x v="110"/>
    <s v="87979-56781-YV"/>
    <s v="L-M-0.2"/>
    <n v="5"/>
    <x v="115"/>
    <s v="lentwistle6w@omniture.com"/>
    <x v="0"/>
    <s v="Lib"/>
    <s v="M"/>
    <x v="3"/>
    <n v="4.3650000000000002"/>
    <n v="21.825000000000003"/>
    <x v="3"/>
    <x v="0"/>
    <x v="0"/>
  </r>
  <r>
    <s v="QDV-03406-248"/>
    <x v="111"/>
    <s v="74126-88836-KA"/>
    <s v="L-M-0.5"/>
    <n v="3"/>
    <x v="116"/>
    <s v="macott6y@pagesperso-orange.fr"/>
    <x v="0"/>
    <s v="Lib"/>
    <s v="M"/>
    <x v="1"/>
    <n v="8.73"/>
    <n v="26.19"/>
    <x v="3"/>
    <x v="0"/>
    <x v="0"/>
  </r>
  <r>
    <s v="GPH-40635-105"/>
    <x v="112"/>
    <s v="37397-05992-VO"/>
    <s v="A-M-1"/>
    <n v="1"/>
    <x v="117"/>
    <s v=" "/>
    <x v="0"/>
    <s v="Ara"/>
    <s v="M"/>
    <x v="0"/>
    <n v="11.25"/>
    <n v="11.25"/>
    <x v="2"/>
    <x v="0"/>
    <x v="1"/>
  </r>
  <r>
    <s v="JOM-80930-071"/>
    <x v="113"/>
    <s v="54904-18397-UD"/>
    <s v="L-D-1"/>
    <n v="6"/>
    <x v="118"/>
    <s v="rmclae72@dailymotion.com"/>
    <x v="2"/>
    <s v="Lib"/>
    <s v="D"/>
    <x v="0"/>
    <n v="12.95"/>
    <n v="77.699999999999989"/>
    <x v="3"/>
    <x v="2"/>
    <x v="1"/>
  </r>
  <r>
    <s v="OIL-26493-755"/>
    <x v="114"/>
    <s v="19017-95853-EK"/>
    <s v="A-M-0.5"/>
    <n v="1"/>
    <x v="119"/>
    <s v="zkiffe74@cyberchimps.com"/>
    <x v="0"/>
    <s v="Ara"/>
    <s v="M"/>
    <x v="1"/>
    <n v="6.75"/>
    <n v="6.75"/>
    <x v="2"/>
    <x v="0"/>
    <x v="1"/>
  </r>
  <r>
    <s v="CYV-13426-645"/>
    <x v="115"/>
    <s v="88593-59934-VU"/>
    <s v="E-D-1"/>
    <n v="1"/>
    <x v="120"/>
    <s v="ccromwell76@desdev.cn"/>
    <x v="0"/>
    <s v="Exc"/>
    <s v="D"/>
    <x v="0"/>
    <n v="12.15"/>
    <n v="12.15"/>
    <x v="1"/>
    <x v="2"/>
    <x v="0"/>
  </r>
  <r>
    <s v="WRP-39846-614"/>
    <x v="49"/>
    <s v="47493-68564-YM"/>
    <s v="A-L-2.5"/>
    <n v="5"/>
    <x v="121"/>
    <s v="ttaffarello78@sciencedaily.com"/>
    <x v="0"/>
    <s v="Ara"/>
    <s v="L"/>
    <x v="2"/>
    <n v="29.784999999999997"/>
    <n v="148.92499999999998"/>
    <x v="2"/>
    <x v="1"/>
    <x v="0"/>
  </r>
  <r>
    <s v="VDZ-76673-968"/>
    <x v="116"/>
    <s v="82246-82543-DW"/>
    <s v="E-D-0.5"/>
    <n v="2"/>
    <x v="122"/>
    <s v="jkopke7a@auda.org.au"/>
    <x v="0"/>
    <s v="Exc"/>
    <s v="D"/>
    <x v="1"/>
    <n v="7.29"/>
    <n v="14.58"/>
    <x v="1"/>
    <x v="2"/>
    <x v="0"/>
  </r>
  <r>
    <s v="VTV-03546-175"/>
    <x v="117"/>
    <s v="03384-62101-IY"/>
    <s v="A-L-2.5"/>
    <n v="5"/>
    <x v="123"/>
    <s v=" "/>
    <x v="1"/>
    <s v="Ara"/>
    <s v="L"/>
    <x v="2"/>
    <n v="29.784999999999997"/>
    <n v="148.92499999999998"/>
    <x v="2"/>
    <x v="1"/>
    <x v="0"/>
  </r>
  <r>
    <s v="GHR-72274-715"/>
    <x v="118"/>
    <s v="86881-41559-OR"/>
    <s v="L-D-1"/>
    <n v="1"/>
    <x v="124"/>
    <s v="mseawright7e@nbcnews.com"/>
    <x v="2"/>
    <s v="Lib"/>
    <s v="D"/>
    <x v="0"/>
    <n v="12.95"/>
    <n v="12.95"/>
    <x v="3"/>
    <x v="2"/>
    <x v="1"/>
  </r>
  <r>
    <s v="ZGK-97262-313"/>
    <x v="119"/>
    <s v="02536-18494-AQ"/>
    <s v="E-M-2.5"/>
    <n v="3"/>
    <x v="125"/>
    <s v=" "/>
    <x v="0"/>
    <s v="Exc"/>
    <s v="M"/>
    <x v="2"/>
    <n v="31.624999999999996"/>
    <n v="94.874999999999986"/>
    <x v="1"/>
    <x v="0"/>
    <x v="0"/>
  </r>
  <r>
    <s v="ZFS-30776-804"/>
    <x v="120"/>
    <s v="58638-01029-CB"/>
    <s v="A-L-0.5"/>
    <n v="5"/>
    <x v="126"/>
    <s v="lrushmer65@europa.eu"/>
    <x v="0"/>
    <s v="Ara"/>
    <s v="L"/>
    <x v="1"/>
    <n v="7.77"/>
    <n v="38.849999999999994"/>
    <x v="2"/>
    <x v="1"/>
    <x v="0"/>
  </r>
  <r>
    <s v="QUU-91729-492"/>
    <x v="121"/>
    <s v="90312-11148-LA"/>
    <s v="A-D-0.2"/>
    <n v="4"/>
    <x v="127"/>
    <s v="zcarlson7k@bigcartel.com"/>
    <x v="1"/>
    <s v="Ara"/>
    <s v="D"/>
    <x v="3"/>
    <n v="2.9849999999999999"/>
    <n v="11.94"/>
    <x v="2"/>
    <x v="2"/>
    <x v="1"/>
  </r>
  <r>
    <s v="PVI-72795-960"/>
    <x v="122"/>
    <s v="68239-74809-TF"/>
    <s v="E-L-2.5"/>
    <n v="3"/>
    <x v="128"/>
    <s v="dhedlestone7m@craigslist.org"/>
    <x v="0"/>
    <s v="Exc"/>
    <s v="L"/>
    <x v="2"/>
    <n v="34.154999999999994"/>
    <n v="102.46499999999997"/>
    <x v="1"/>
    <x v="1"/>
    <x v="1"/>
  </r>
  <r>
    <s v="PPP-78935-365"/>
    <x v="123"/>
    <s v="91074-60023-IP"/>
    <s v="E-D-1"/>
    <n v="4"/>
    <x v="129"/>
    <s v="dbury7o@tinyurl.com"/>
    <x v="1"/>
    <s v="Exc"/>
    <s v="D"/>
    <x v="0"/>
    <n v="12.15"/>
    <n v="48.6"/>
    <x v="1"/>
    <x v="2"/>
    <x v="1"/>
  </r>
  <r>
    <s v="JUO-34131-517"/>
    <x v="124"/>
    <s v="07972-83748-JI"/>
    <s v="L-D-1"/>
    <n v="6"/>
    <x v="130"/>
    <s v="epalfrey7q@devhub.com"/>
    <x v="0"/>
    <s v="Lib"/>
    <s v="D"/>
    <x v="0"/>
    <n v="12.95"/>
    <n v="77.699999999999989"/>
    <x v="3"/>
    <x v="2"/>
    <x v="0"/>
  </r>
  <r>
    <s v="ZJE-89333-489"/>
    <x v="125"/>
    <s v="08694-57330-XR"/>
    <s v="L-D-2.5"/>
    <n v="1"/>
    <x v="131"/>
    <s v=" "/>
    <x v="0"/>
    <s v="Lib"/>
    <s v="D"/>
    <x v="2"/>
    <n v="29.784999999999997"/>
    <n v="29.784999999999997"/>
    <x v="3"/>
    <x v="2"/>
    <x v="0"/>
  </r>
  <r>
    <s v="LOO-35324-159"/>
    <x v="126"/>
    <s v="68412-11126-YJ"/>
    <s v="A-L-0.2"/>
    <n v="4"/>
    <x v="132"/>
    <s v="fcrumpe7u@ftc.gov"/>
    <x v="2"/>
    <s v="Ara"/>
    <s v="L"/>
    <x v="3"/>
    <n v="3.8849999999999998"/>
    <n v="15.54"/>
    <x v="2"/>
    <x v="1"/>
    <x v="0"/>
  </r>
  <r>
    <s v="JBQ-93412-846"/>
    <x v="127"/>
    <s v="69037-66822-DW"/>
    <s v="E-L-2.5"/>
    <n v="4"/>
    <x v="133"/>
    <s v=" "/>
    <x v="0"/>
    <s v="Exc"/>
    <s v="L"/>
    <x v="2"/>
    <n v="34.154999999999994"/>
    <n v="136.61999999999998"/>
    <x v="1"/>
    <x v="1"/>
    <x v="0"/>
  </r>
  <r>
    <s v="EHX-66333-637"/>
    <x v="128"/>
    <s v="01297-94364-XH"/>
    <s v="L-M-0.5"/>
    <n v="2"/>
    <x v="134"/>
    <s v="bmergue7y@umn.edu"/>
    <x v="0"/>
    <s v="Lib"/>
    <s v="M"/>
    <x v="1"/>
    <n v="8.73"/>
    <n v="17.46"/>
    <x v="3"/>
    <x v="0"/>
    <x v="1"/>
  </r>
  <r>
    <s v="WXG-25759-236"/>
    <x v="103"/>
    <s v="39919-06540-ZI"/>
    <s v="E-L-2.5"/>
    <n v="2"/>
    <x v="135"/>
    <s v=" "/>
    <x v="1"/>
    <s v="Exc"/>
    <s v="L"/>
    <x v="2"/>
    <n v="34.154999999999994"/>
    <n v="68.309999999999988"/>
    <x v="1"/>
    <x v="1"/>
    <x v="0"/>
  </r>
  <r>
    <s v="QNA-31113-984"/>
    <x v="129"/>
    <s v="60512-78550-WS"/>
    <s v="L-M-0.2"/>
    <n v="4"/>
    <x v="136"/>
    <s v="dduke82@vkontakte.ru"/>
    <x v="0"/>
    <s v="Lib"/>
    <s v="M"/>
    <x v="3"/>
    <n v="4.3650000000000002"/>
    <n v="17.46"/>
    <x v="3"/>
    <x v="0"/>
    <x v="1"/>
  </r>
  <r>
    <s v="ZWI-52029-159"/>
    <x v="130"/>
    <s v="40172-12000-AU"/>
    <s v="L-M-1"/>
    <n v="3"/>
    <x v="137"/>
    <s v="ihussey84@mapy.cz"/>
    <x v="0"/>
    <s v="Lib"/>
    <s v="M"/>
    <x v="0"/>
    <n v="14.55"/>
    <n v="43.650000000000006"/>
    <x v="3"/>
    <x v="0"/>
    <x v="1"/>
  </r>
  <r>
    <s v="ZWI-52029-159"/>
    <x v="130"/>
    <s v="40172-12000-AU"/>
    <s v="E-M-1"/>
    <n v="2"/>
    <x v="137"/>
    <s v="cpinkerton85@upenn.edu"/>
    <x v="0"/>
    <s v="Exc"/>
    <s v="M"/>
    <x v="0"/>
    <n v="13.75"/>
    <n v="27.5"/>
    <x v="1"/>
    <x v="0"/>
    <x v="1"/>
  </r>
  <r>
    <s v="DFS-49954-707"/>
    <x v="131"/>
    <s v="39019-13649-CL"/>
    <s v="E-D-0.2"/>
    <n v="5"/>
    <x v="138"/>
    <s v="dvizor88@furl.net"/>
    <x v="0"/>
    <s v="Exc"/>
    <s v="D"/>
    <x v="3"/>
    <n v="3.645"/>
    <n v="18.225000000000001"/>
    <x v="1"/>
    <x v="2"/>
    <x v="0"/>
  </r>
  <r>
    <s v="VYP-89830-878"/>
    <x v="132"/>
    <s v="12715-05198-QU"/>
    <s v="A-M-2.5"/>
    <n v="2"/>
    <x v="139"/>
    <s v="klestrange8a@lulu.com"/>
    <x v="0"/>
    <s v="Ara"/>
    <s v="M"/>
    <x v="2"/>
    <n v="25.874999999999996"/>
    <n v="51.749999999999993"/>
    <x v="2"/>
    <x v="0"/>
    <x v="0"/>
  </r>
  <r>
    <s v="AMT-40418-362"/>
    <x v="133"/>
    <s v="04513-76520-QO"/>
    <s v="L-D-1"/>
    <n v="1"/>
    <x v="140"/>
    <s v="ade8c@1und1.de"/>
    <x v="0"/>
    <s v="Lib"/>
    <s v="D"/>
    <x v="0"/>
    <n v="12.95"/>
    <n v="12.95"/>
    <x v="3"/>
    <x v="2"/>
    <x v="0"/>
  </r>
  <r>
    <s v="NFQ-23241-793"/>
    <x v="134"/>
    <s v="88446-59251-SQ"/>
    <s v="A-M-1"/>
    <n v="3"/>
    <x v="141"/>
    <s v="pstonner8e@moonfruit.com"/>
    <x v="0"/>
    <s v="Ara"/>
    <s v="M"/>
    <x v="0"/>
    <n v="11.25"/>
    <n v="33.75"/>
    <x v="2"/>
    <x v="0"/>
    <x v="0"/>
  </r>
  <r>
    <s v="JQK-64922-985"/>
    <x v="113"/>
    <s v="23779-10274-KN"/>
    <s v="R-M-2.5"/>
    <n v="3"/>
    <x v="142"/>
    <s v="rwhife8g@360.cn"/>
    <x v="0"/>
    <s v="Rob"/>
    <s v="M"/>
    <x v="2"/>
    <n v="22.884999999999998"/>
    <n v="68.655000000000001"/>
    <x v="0"/>
    <x v="0"/>
    <x v="0"/>
  </r>
  <r>
    <s v="YET-17732-678"/>
    <x v="135"/>
    <s v="57235-92842-DK"/>
    <s v="R-D-0.2"/>
    <n v="1"/>
    <x v="143"/>
    <s v="jbagot8i@mac.com"/>
    <x v="0"/>
    <s v="Rob"/>
    <s v="D"/>
    <x v="3"/>
    <n v="2.6849999999999996"/>
    <n v="2.6849999999999996"/>
    <x v="0"/>
    <x v="2"/>
    <x v="1"/>
  </r>
  <r>
    <s v="NKW-24945-846"/>
    <x v="35"/>
    <s v="75977-30364-AY"/>
    <s v="A-D-2.5"/>
    <n v="5"/>
    <x v="144"/>
    <s v="cfluin8k@flickr.com"/>
    <x v="2"/>
    <s v="Ara"/>
    <s v="D"/>
    <x v="2"/>
    <n v="22.884999999999998"/>
    <n v="114.42499999999998"/>
    <x v="2"/>
    <x v="2"/>
    <x v="1"/>
  </r>
  <r>
    <s v="VKA-82720-513"/>
    <x v="136"/>
    <s v="12299-30914-NG"/>
    <s v="A-M-2.5"/>
    <n v="6"/>
    <x v="145"/>
    <s v="pbrydell8m@bloglovin.com"/>
    <x v="1"/>
    <s v="Ara"/>
    <s v="M"/>
    <x v="2"/>
    <n v="25.874999999999996"/>
    <n v="155.24999999999997"/>
    <x v="2"/>
    <x v="0"/>
    <x v="0"/>
  </r>
  <r>
    <s v="THA-60599-417"/>
    <x v="137"/>
    <s v="59971-35626-YJ"/>
    <s v="A-M-2.5"/>
    <n v="3"/>
    <x v="146"/>
    <s v="nleethem8o@mac.com"/>
    <x v="0"/>
    <s v="Ara"/>
    <s v="M"/>
    <x v="2"/>
    <n v="25.874999999999996"/>
    <n v="77.624999999999986"/>
    <x v="2"/>
    <x v="0"/>
    <x v="0"/>
  </r>
  <r>
    <s v="MEK-39769-035"/>
    <x v="138"/>
    <s v="15380-76513-PS"/>
    <s v="R-D-2.5"/>
    <n v="3"/>
    <x v="147"/>
    <s v=" "/>
    <x v="0"/>
    <s v="Rob"/>
    <s v="D"/>
    <x v="2"/>
    <n v="20.584999999999997"/>
    <n v="61.754999999999995"/>
    <x v="0"/>
    <x v="2"/>
    <x v="1"/>
  </r>
  <r>
    <s v="JAF-18294-750"/>
    <x v="139"/>
    <s v="73564-98204-EY"/>
    <s v="R-D-2.5"/>
    <n v="6"/>
    <x v="148"/>
    <s v="nlush8s@dedecms.com"/>
    <x v="1"/>
    <s v="Rob"/>
    <s v="D"/>
    <x v="2"/>
    <n v="20.584999999999997"/>
    <n v="123.50999999999999"/>
    <x v="0"/>
    <x v="2"/>
    <x v="0"/>
  </r>
  <r>
    <s v="TME-59627-221"/>
    <x v="140"/>
    <s v="72282-40594-RX"/>
    <s v="L-L-2.5"/>
    <n v="6"/>
    <x v="149"/>
    <s v="tbennison8u@google.cn"/>
    <x v="0"/>
    <s v="Lib"/>
    <s v="L"/>
    <x v="2"/>
    <n v="36.454999999999998"/>
    <n v="218.73"/>
    <x v="3"/>
    <x v="1"/>
    <x v="1"/>
  </r>
  <r>
    <s v="UDG-65353-824"/>
    <x v="141"/>
    <s v="17514-94165-RJ"/>
    <s v="E-M-0.5"/>
    <n v="4"/>
    <x v="150"/>
    <s v="fcusick8w@hatena.ne.jp"/>
    <x v="0"/>
    <s v="Exc"/>
    <s v="M"/>
    <x v="1"/>
    <n v="8.25"/>
    <n v="33"/>
    <x v="1"/>
    <x v="0"/>
    <x v="1"/>
  </r>
  <r>
    <s v="ENQ-42923-176"/>
    <x v="142"/>
    <s v="56248-75861-JX"/>
    <s v="A-L-0.5"/>
    <n v="3"/>
    <x v="151"/>
    <s v="sjeyness8y@biglobe.ne.jp"/>
    <x v="1"/>
    <s v="Ara"/>
    <s v="L"/>
    <x v="1"/>
    <n v="7.77"/>
    <n v="23.31"/>
    <x v="2"/>
    <x v="1"/>
    <x v="1"/>
  </r>
  <r>
    <s v="CBT-55781-720"/>
    <x v="143"/>
    <s v="97855-54761-IS"/>
    <s v="E-D-0.5"/>
    <n v="3"/>
    <x v="152"/>
    <s v=" "/>
    <x v="0"/>
    <s v="Exc"/>
    <s v="D"/>
    <x v="1"/>
    <n v="7.29"/>
    <n v="21.87"/>
    <x v="1"/>
    <x v="2"/>
    <x v="0"/>
  </r>
  <r>
    <s v="NEU-86533-016"/>
    <x v="144"/>
    <s v="96544-91644-IT"/>
    <s v="R-D-0.2"/>
    <n v="6"/>
    <x v="153"/>
    <s v=" "/>
    <x v="0"/>
    <s v="Rob"/>
    <s v="D"/>
    <x v="3"/>
    <n v="2.6849999999999996"/>
    <n v="16.11"/>
    <x v="0"/>
    <x v="2"/>
    <x v="1"/>
  </r>
  <r>
    <s v="BYU-58154-603"/>
    <x v="145"/>
    <s v="51971-70393-QM"/>
    <s v="E-D-0.5"/>
    <n v="4"/>
    <x v="154"/>
    <s v=" "/>
    <x v="0"/>
    <s v="Exc"/>
    <s v="D"/>
    <x v="1"/>
    <n v="7.29"/>
    <n v="29.16"/>
    <x v="1"/>
    <x v="2"/>
    <x v="1"/>
  </r>
  <r>
    <s v="EHJ-05910-257"/>
    <x v="146"/>
    <s v="06812-11924-IK"/>
    <s v="R-D-1"/>
    <n v="6"/>
    <x v="155"/>
    <s v="fdrogan96@gnu.org"/>
    <x v="0"/>
    <s v="Rob"/>
    <s v="D"/>
    <x v="0"/>
    <n v="8.9499999999999993"/>
    <n v="53.699999999999996"/>
    <x v="0"/>
    <x v="2"/>
    <x v="0"/>
  </r>
  <r>
    <s v="EIL-44855-309"/>
    <x v="147"/>
    <s v="59741-90220-OW"/>
    <s v="R-D-0.5"/>
    <n v="5"/>
    <x v="156"/>
    <s v="qparsons98@blogtalkradio.com"/>
    <x v="0"/>
    <s v="Rob"/>
    <s v="D"/>
    <x v="1"/>
    <n v="5.3699999999999992"/>
    <n v="26.849999999999994"/>
    <x v="0"/>
    <x v="2"/>
    <x v="0"/>
  </r>
  <r>
    <s v="HCA-87224-420"/>
    <x v="148"/>
    <s v="62682-27930-PD"/>
    <s v="E-M-0.5"/>
    <n v="5"/>
    <x v="157"/>
    <s v=" "/>
    <x v="0"/>
    <s v="Exc"/>
    <s v="M"/>
    <x v="1"/>
    <n v="8.25"/>
    <n v="41.25"/>
    <x v="1"/>
    <x v="0"/>
    <x v="0"/>
  </r>
  <r>
    <s v="ABO-29054-365"/>
    <x v="149"/>
    <s v="00256-19905-YG"/>
    <s v="A-M-0.5"/>
    <n v="6"/>
    <x v="158"/>
    <s v="tomoylan9c@liveinternet.ru"/>
    <x v="2"/>
    <s v="Ara"/>
    <s v="M"/>
    <x v="1"/>
    <n v="6.75"/>
    <n v="40.5"/>
    <x v="2"/>
    <x v="0"/>
    <x v="1"/>
  </r>
  <r>
    <s v="TKN-58485-031"/>
    <x v="150"/>
    <s v="38890-22576-UI"/>
    <s v="R-D-1"/>
    <n v="2"/>
    <x v="159"/>
    <s v="wfetherston9e@constantcontact.com"/>
    <x v="0"/>
    <s v="Rob"/>
    <s v="D"/>
    <x v="0"/>
    <n v="8.9499999999999993"/>
    <n v="17.899999999999999"/>
    <x v="0"/>
    <x v="2"/>
    <x v="1"/>
  </r>
  <r>
    <s v="RCK-04069-371"/>
    <x v="151"/>
    <s v="94573-61802-PH"/>
    <s v="E-L-2.5"/>
    <n v="2"/>
    <x v="160"/>
    <s v="wgiorgioni9g@wikipedia.org"/>
    <x v="0"/>
    <s v="Exc"/>
    <s v="L"/>
    <x v="2"/>
    <n v="34.154999999999994"/>
    <n v="68.309999999999988"/>
    <x v="1"/>
    <x v="1"/>
    <x v="1"/>
  </r>
  <r>
    <s v="IRJ-67095-738"/>
    <x v="13"/>
    <s v="86447-02699-UT"/>
    <s v="E-M-2.5"/>
    <n v="2"/>
    <x v="161"/>
    <s v="cfranseco9i@phoca.cz"/>
    <x v="0"/>
    <s v="Exc"/>
    <s v="M"/>
    <x v="2"/>
    <n v="31.624999999999996"/>
    <n v="63.249999999999993"/>
    <x v="1"/>
    <x v="0"/>
    <x v="0"/>
  </r>
  <r>
    <s v="VEA-31961-977"/>
    <x v="79"/>
    <s v="51432-27169-KN"/>
    <s v="E-D-0.5"/>
    <n v="3"/>
    <x v="162"/>
    <s v=" "/>
    <x v="1"/>
    <s v="Exc"/>
    <s v="D"/>
    <x v="1"/>
    <n v="7.29"/>
    <n v="21.87"/>
    <x v="1"/>
    <x v="2"/>
    <x v="1"/>
  </r>
  <r>
    <s v="BAF-42286-205"/>
    <x v="152"/>
    <s v="43074-00987-PB"/>
    <s v="R-M-2.5"/>
    <n v="4"/>
    <x v="163"/>
    <s v="rworg9m@arstechnica.com"/>
    <x v="0"/>
    <s v="Rob"/>
    <s v="M"/>
    <x v="2"/>
    <n v="22.884999999999998"/>
    <n v="91.539999999999992"/>
    <x v="0"/>
    <x v="0"/>
    <x v="1"/>
  </r>
  <r>
    <s v="WOR-52762-511"/>
    <x v="153"/>
    <s v="04739-85772-QT"/>
    <s v="E-L-2.5"/>
    <n v="6"/>
    <x v="164"/>
    <s v="skeynd9o@narod.ru"/>
    <x v="0"/>
    <s v="Exc"/>
    <s v="L"/>
    <x v="2"/>
    <n v="34.154999999999994"/>
    <n v="204.92999999999995"/>
    <x v="1"/>
    <x v="1"/>
    <x v="0"/>
  </r>
  <r>
    <s v="ZWK-03995-815"/>
    <x v="154"/>
    <s v="28279-78469-YW"/>
    <s v="E-M-2.5"/>
    <n v="2"/>
    <x v="165"/>
    <s v="jawdry9q@utexas.edu"/>
    <x v="0"/>
    <s v="Exc"/>
    <s v="M"/>
    <x v="2"/>
    <n v="31.624999999999996"/>
    <n v="63.249999999999993"/>
    <x v="1"/>
    <x v="0"/>
    <x v="0"/>
  </r>
  <r>
    <s v="CKF-43291-846"/>
    <x v="155"/>
    <s v="91829-99544-DS"/>
    <s v="E-L-2.5"/>
    <n v="1"/>
    <x v="166"/>
    <s v="sbaulcombe9s@dropbox.com"/>
    <x v="0"/>
    <s v="Exc"/>
    <s v="L"/>
    <x v="2"/>
    <n v="34.154999999999994"/>
    <n v="34.154999999999994"/>
    <x v="1"/>
    <x v="1"/>
    <x v="0"/>
  </r>
  <r>
    <s v="RMW-74160-339"/>
    <x v="156"/>
    <s v="38978-59582-JP"/>
    <s v="R-L-2.5"/>
    <n v="4"/>
    <x v="167"/>
    <s v="jcaldicott9u@usda.gov"/>
    <x v="0"/>
    <s v="Rob"/>
    <s v="L"/>
    <x v="2"/>
    <n v="27.484999999999996"/>
    <n v="109.93999999999998"/>
    <x v="0"/>
    <x v="1"/>
    <x v="0"/>
  </r>
  <r>
    <s v="FMT-94584-786"/>
    <x v="22"/>
    <s v="86504-96610-BH"/>
    <s v="A-L-1"/>
    <n v="2"/>
    <x v="168"/>
    <s v="wromao9w@chronoengine.com"/>
    <x v="0"/>
    <s v="Ara"/>
    <s v="L"/>
    <x v="0"/>
    <n v="12.95"/>
    <n v="25.9"/>
    <x v="2"/>
    <x v="1"/>
    <x v="1"/>
  </r>
  <r>
    <s v="NWT-78222-575"/>
    <x v="157"/>
    <s v="75986-98864-EZ"/>
    <s v="A-D-0.2"/>
    <n v="1"/>
    <x v="169"/>
    <s v="tcotmore9y@amazonaws.com"/>
    <x v="0"/>
    <s v="Ara"/>
    <s v="D"/>
    <x v="3"/>
    <n v="2.9849999999999999"/>
    <n v="2.9849999999999999"/>
    <x v="2"/>
    <x v="2"/>
    <x v="1"/>
  </r>
  <r>
    <s v="EOI-02511-919"/>
    <x v="158"/>
    <s v="66776-88682-RG"/>
    <s v="E-L-0.2"/>
    <n v="5"/>
    <x v="170"/>
    <s v="ncorpsa0@gmpg.org"/>
    <x v="0"/>
    <s v="Exc"/>
    <s v="L"/>
    <x v="3"/>
    <n v="4.4550000000000001"/>
    <n v="22.274999999999999"/>
    <x v="1"/>
    <x v="1"/>
    <x v="1"/>
  </r>
  <r>
    <s v="EOI-02511-919"/>
    <x v="158"/>
    <s v="66776-88682-RG"/>
    <s v="A-D-0.5"/>
    <n v="5"/>
    <x v="170"/>
    <s v="cruburya1@geocities.jp"/>
    <x v="0"/>
    <s v="Ara"/>
    <s v="D"/>
    <x v="1"/>
    <n v="5.97"/>
    <n v="29.849999999999998"/>
    <x v="2"/>
    <x v="2"/>
    <x v="1"/>
  </r>
  <r>
    <s v="UCT-03935-589"/>
    <x v="78"/>
    <s v="85851-78384-DM"/>
    <s v="R-D-0.5"/>
    <n v="6"/>
    <x v="171"/>
    <s v="ptoffula4@posterous.com"/>
    <x v="0"/>
    <s v="Rob"/>
    <s v="D"/>
    <x v="1"/>
    <n v="5.3699999999999992"/>
    <n v="32.22"/>
    <x v="0"/>
    <x v="2"/>
    <x v="1"/>
  </r>
  <r>
    <s v="SBI-60013-494"/>
    <x v="159"/>
    <s v="55232-81621-BX"/>
    <s v="E-M-0.2"/>
    <n v="2"/>
    <x v="172"/>
    <s v=" "/>
    <x v="0"/>
    <s v="Exc"/>
    <s v="M"/>
    <x v="3"/>
    <n v="4.125"/>
    <n v="8.25"/>
    <x v="1"/>
    <x v="0"/>
    <x v="1"/>
  </r>
  <r>
    <s v="QRA-73277-814"/>
    <x v="160"/>
    <s v="80310-92912-JA"/>
    <s v="A-L-0.5"/>
    <n v="4"/>
    <x v="173"/>
    <s v="lflaoniera8@wordpress.org"/>
    <x v="0"/>
    <s v="Ara"/>
    <s v="L"/>
    <x v="1"/>
    <n v="7.77"/>
    <n v="31.08"/>
    <x v="2"/>
    <x v="1"/>
    <x v="1"/>
  </r>
  <r>
    <s v="EQE-31648-909"/>
    <x v="161"/>
    <s v="19821-05175-WZ"/>
    <s v="E-D-0.5"/>
    <n v="5"/>
    <x v="174"/>
    <s v="ccatchesideaa@macromedia.com"/>
    <x v="0"/>
    <s v="Exc"/>
    <s v="D"/>
    <x v="1"/>
    <n v="7.29"/>
    <n v="36.450000000000003"/>
    <x v="1"/>
    <x v="2"/>
    <x v="0"/>
  </r>
  <r>
    <s v="QOO-24615-950"/>
    <x v="162"/>
    <s v="01338-83217-GV"/>
    <s v="R-M-2.5"/>
    <n v="3"/>
    <x v="175"/>
    <s v="tfarraac@behance.net"/>
    <x v="0"/>
    <s v="Rob"/>
    <s v="M"/>
    <x v="2"/>
    <n v="22.884999999999998"/>
    <n v="68.655000000000001"/>
    <x v="0"/>
    <x v="0"/>
    <x v="1"/>
  </r>
  <r>
    <s v="WDV-73864-037"/>
    <x v="70"/>
    <s v="66044-25298-TA"/>
    <s v="L-M-0.5"/>
    <n v="5"/>
    <x v="176"/>
    <s v="gbamfieldae@yellowpages.com"/>
    <x v="0"/>
    <s v="Lib"/>
    <s v="M"/>
    <x v="1"/>
    <n v="8.73"/>
    <n v="43.650000000000006"/>
    <x v="3"/>
    <x v="0"/>
    <x v="0"/>
  </r>
  <r>
    <s v="PKR-88575-066"/>
    <x v="163"/>
    <s v="28728-47861-TZ"/>
    <s v="E-L-0.2"/>
    <n v="1"/>
    <x v="177"/>
    <s v="jdeag@xrea.com"/>
    <x v="0"/>
    <s v="Exc"/>
    <s v="L"/>
    <x v="3"/>
    <n v="4.4550000000000001"/>
    <n v="4.4550000000000001"/>
    <x v="1"/>
    <x v="1"/>
    <x v="0"/>
  </r>
  <r>
    <s v="BWR-85735-955"/>
    <x v="153"/>
    <s v="32638-38620-AX"/>
    <s v="L-M-1"/>
    <n v="3"/>
    <x v="178"/>
    <s v="jrudeforthai@wunderground.com"/>
    <x v="1"/>
    <s v="Lib"/>
    <s v="M"/>
    <x v="0"/>
    <n v="14.55"/>
    <n v="43.650000000000006"/>
    <x v="3"/>
    <x v="0"/>
    <x v="0"/>
  </r>
  <r>
    <s v="YFX-64795-136"/>
    <x v="164"/>
    <s v="83163-65741-IH"/>
    <s v="L-M-2.5"/>
    <n v="1"/>
    <x v="179"/>
    <s v="fmartiak@stumbleupon.com"/>
    <x v="0"/>
    <s v="Lib"/>
    <s v="M"/>
    <x v="2"/>
    <n v="33.464999999999996"/>
    <n v="33.464999999999996"/>
    <x v="3"/>
    <x v="0"/>
    <x v="0"/>
  </r>
  <r>
    <s v="DDO-71442-967"/>
    <x v="165"/>
    <s v="89422-58281-FD"/>
    <s v="L-D-0.2"/>
    <n v="5"/>
    <x v="180"/>
    <s v="ewindressam@marketwatch.com"/>
    <x v="0"/>
    <s v="Lib"/>
    <s v="D"/>
    <x v="3"/>
    <n v="3.8849999999999998"/>
    <n v="19.424999999999997"/>
    <x v="3"/>
    <x v="2"/>
    <x v="0"/>
  </r>
  <r>
    <s v="ILQ-11027-588"/>
    <x v="166"/>
    <s v="76293-30918-DQ"/>
    <s v="E-D-1"/>
    <n v="6"/>
    <x v="181"/>
    <s v=" "/>
    <x v="0"/>
    <s v="Exc"/>
    <s v="D"/>
    <x v="0"/>
    <n v="12.15"/>
    <n v="72.900000000000006"/>
    <x v="1"/>
    <x v="2"/>
    <x v="0"/>
  </r>
  <r>
    <s v="KRZ-13868-122"/>
    <x v="167"/>
    <s v="86779-84838-EJ"/>
    <s v="E-L-1"/>
    <n v="3"/>
    <x v="182"/>
    <s v=" "/>
    <x v="0"/>
    <s v="Exc"/>
    <s v="L"/>
    <x v="0"/>
    <n v="14.85"/>
    <n v="44.55"/>
    <x v="1"/>
    <x v="1"/>
    <x v="1"/>
  </r>
  <r>
    <s v="VRM-93594-914"/>
    <x v="168"/>
    <s v="66806-41795-MX"/>
    <s v="E-D-0.5"/>
    <n v="5"/>
    <x v="183"/>
    <s v="msarvaras@artisteer.com"/>
    <x v="0"/>
    <s v="Exc"/>
    <s v="D"/>
    <x v="1"/>
    <n v="7.29"/>
    <n v="36.450000000000003"/>
    <x v="1"/>
    <x v="2"/>
    <x v="1"/>
  </r>
  <r>
    <s v="HXL-22497-359"/>
    <x v="169"/>
    <s v="64875-71224-UI"/>
    <s v="A-L-1"/>
    <n v="3"/>
    <x v="184"/>
    <s v="sdivinyau@ask.com"/>
    <x v="0"/>
    <s v="Ara"/>
    <s v="L"/>
    <x v="0"/>
    <n v="12.95"/>
    <n v="38.849999999999994"/>
    <x v="2"/>
    <x v="1"/>
    <x v="1"/>
  </r>
  <r>
    <s v="NOP-21394-646"/>
    <x v="170"/>
    <s v="16982-35708-BZ"/>
    <s v="E-L-0.5"/>
    <n v="6"/>
    <x v="185"/>
    <s v="aiddisonaw@usa.gov"/>
    <x v="0"/>
    <s v="Exc"/>
    <s v="L"/>
    <x v="1"/>
    <n v="8.91"/>
    <n v="53.46"/>
    <x v="1"/>
    <x v="1"/>
    <x v="1"/>
  </r>
  <r>
    <s v="NOP-21394-646"/>
    <x v="170"/>
    <s v="16982-35708-BZ"/>
    <s v="L-D-2.5"/>
    <n v="2"/>
    <x v="185"/>
    <s v="dsprossonax@wunderground.com"/>
    <x v="0"/>
    <s v="Lib"/>
    <s v="D"/>
    <x v="2"/>
    <n v="29.784999999999997"/>
    <n v="59.569999999999993"/>
    <x v="3"/>
    <x v="2"/>
    <x v="1"/>
  </r>
  <r>
    <s v="NOP-21394-646"/>
    <x v="170"/>
    <s v="16982-35708-BZ"/>
    <s v="L-D-2.5"/>
    <n v="3"/>
    <x v="185"/>
    <s v="rlongfielday@bluehost.com"/>
    <x v="0"/>
    <s v="Lib"/>
    <s v="D"/>
    <x v="2"/>
    <n v="29.784999999999997"/>
    <n v="89.35499999999999"/>
    <x v="3"/>
    <x v="2"/>
    <x v="1"/>
  </r>
  <r>
    <s v="NOP-21394-646"/>
    <x v="170"/>
    <s v="16982-35708-BZ"/>
    <s v="L-L-0.5"/>
    <n v="4"/>
    <x v="185"/>
    <s v="gkislingburyaz@samsung.com"/>
    <x v="0"/>
    <s v="Lib"/>
    <s v="L"/>
    <x v="1"/>
    <n v="9.51"/>
    <n v="38.04"/>
    <x v="3"/>
    <x v="1"/>
    <x v="1"/>
  </r>
  <r>
    <s v="NOP-21394-646"/>
    <x v="170"/>
    <s v="16982-35708-BZ"/>
    <s v="E-M-1"/>
    <n v="3"/>
    <x v="185"/>
    <s v="xgibbonsb0@artisteer.com"/>
    <x v="0"/>
    <s v="Exc"/>
    <s v="M"/>
    <x v="0"/>
    <n v="13.75"/>
    <n v="41.25"/>
    <x v="1"/>
    <x v="0"/>
    <x v="1"/>
  </r>
  <r>
    <s v="FTV-77095-168"/>
    <x v="171"/>
    <s v="66708-26678-QK"/>
    <s v="L-L-0.5"/>
    <n v="6"/>
    <x v="186"/>
    <s v="gcroysdaleb6@nih.gov"/>
    <x v="0"/>
    <s v="Lib"/>
    <s v="L"/>
    <x v="1"/>
    <n v="9.51"/>
    <n v="57.06"/>
    <x v="3"/>
    <x v="1"/>
    <x v="1"/>
  </r>
  <r>
    <s v="BOR-02906-411"/>
    <x v="172"/>
    <s v="08743-09057-OO"/>
    <s v="L-D-2.5"/>
    <n v="6"/>
    <x v="187"/>
    <s v="tcraggsb8@house.gov"/>
    <x v="1"/>
    <s v="Lib"/>
    <s v="D"/>
    <x v="2"/>
    <n v="29.784999999999997"/>
    <n v="178.70999999999998"/>
    <x v="3"/>
    <x v="2"/>
    <x v="0"/>
  </r>
  <r>
    <s v="WMP-68847-770"/>
    <x v="173"/>
    <s v="37490-01572-JW"/>
    <s v="L-L-0.2"/>
    <n v="1"/>
    <x v="188"/>
    <s v="arizonba@xing.com"/>
    <x v="0"/>
    <s v="Lib"/>
    <s v="L"/>
    <x v="3"/>
    <n v="4.7549999999999999"/>
    <n v="4.7549999999999999"/>
    <x v="3"/>
    <x v="1"/>
    <x v="1"/>
  </r>
  <r>
    <s v="TMO-22785-872"/>
    <x v="174"/>
    <s v="01811-60350-CU"/>
    <s v="E-M-1"/>
    <n v="6"/>
    <x v="189"/>
    <s v="fmiellbc@spiegel.de"/>
    <x v="0"/>
    <s v="Exc"/>
    <s v="M"/>
    <x v="0"/>
    <n v="13.75"/>
    <n v="82.5"/>
    <x v="1"/>
    <x v="0"/>
    <x v="1"/>
  </r>
  <r>
    <s v="TJG-73587-353"/>
    <x v="175"/>
    <s v="24766-58139-GT"/>
    <s v="R-D-0.2"/>
    <n v="3"/>
    <x v="190"/>
    <s v=" "/>
    <x v="0"/>
    <s v="Rob"/>
    <s v="D"/>
    <x v="3"/>
    <n v="2.6849999999999996"/>
    <n v="8.0549999999999997"/>
    <x v="0"/>
    <x v="2"/>
    <x v="0"/>
  </r>
  <r>
    <s v="OOU-61343-455"/>
    <x v="176"/>
    <s v="90123-70970-NY"/>
    <s v="A-M-1"/>
    <n v="2"/>
    <x v="191"/>
    <s v=" "/>
    <x v="0"/>
    <s v="Ara"/>
    <s v="M"/>
    <x v="0"/>
    <n v="11.25"/>
    <n v="22.5"/>
    <x v="2"/>
    <x v="0"/>
    <x v="1"/>
  </r>
  <r>
    <s v="RMA-08327-369"/>
    <x v="142"/>
    <s v="93809-05424-MG"/>
    <s v="A-M-0.5"/>
    <n v="6"/>
    <x v="192"/>
    <s v=" "/>
    <x v="0"/>
    <s v="Ara"/>
    <s v="M"/>
    <x v="1"/>
    <n v="6.75"/>
    <n v="40.5"/>
    <x v="2"/>
    <x v="0"/>
    <x v="0"/>
  </r>
  <r>
    <s v="SFB-97929-779"/>
    <x v="177"/>
    <s v="85425-33494-HQ"/>
    <s v="E-D-0.5"/>
    <n v="4"/>
    <x v="193"/>
    <s v=" "/>
    <x v="0"/>
    <s v="Exc"/>
    <s v="D"/>
    <x v="1"/>
    <n v="7.29"/>
    <n v="29.16"/>
    <x v="1"/>
    <x v="2"/>
    <x v="0"/>
  </r>
  <r>
    <s v="AUP-10128-606"/>
    <x v="178"/>
    <s v="54387-64897-XC"/>
    <s v="A-M-0.5"/>
    <n v="1"/>
    <x v="194"/>
    <s v="bmcgilvrabm@so-net.ne.jp"/>
    <x v="0"/>
    <s v="Ara"/>
    <s v="M"/>
    <x v="1"/>
    <n v="6.75"/>
    <n v="6.75"/>
    <x v="2"/>
    <x v="0"/>
    <x v="1"/>
  </r>
  <r>
    <s v="YTW-40242-005"/>
    <x v="179"/>
    <s v="01035-70465-UO"/>
    <s v="L-D-1"/>
    <n v="4"/>
    <x v="195"/>
    <s v="amckellerbo@ning.com"/>
    <x v="0"/>
    <s v="Lib"/>
    <s v="D"/>
    <x v="0"/>
    <n v="12.95"/>
    <n v="51.8"/>
    <x v="3"/>
    <x v="2"/>
    <x v="0"/>
  </r>
  <r>
    <s v="PRP-53390-819"/>
    <x v="180"/>
    <s v="84260-39432-ML"/>
    <s v="E-L-0.5"/>
    <n v="6"/>
    <x v="196"/>
    <s v=" "/>
    <x v="0"/>
    <s v="Exc"/>
    <s v="L"/>
    <x v="1"/>
    <n v="8.91"/>
    <n v="53.46"/>
    <x v="1"/>
    <x v="1"/>
    <x v="1"/>
  </r>
  <r>
    <s v="GSJ-01065-125"/>
    <x v="181"/>
    <s v="69779-40609-RS"/>
    <s v="E-D-0.2"/>
    <n v="4"/>
    <x v="197"/>
    <s v="ydombrellbs@dedecms.com"/>
    <x v="0"/>
    <s v="Exc"/>
    <s v="D"/>
    <x v="3"/>
    <n v="3.645"/>
    <n v="14.58"/>
    <x v="1"/>
    <x v="2"/>
    <x v="0"/>
  </r>
  <r>
    <s v="YQU-65147-580"/>
    <x v="182"/>
    <s v="80247-70000-HT"/>
    <s v="R-D-2.5"/>
    <n v="1"/>
    <x v="198"/>
    <s v="mdarrigoebu@hud.gov"/>
    <x v="1"/>
    <s v="Rob"/>
    <s v="D"/>
    <x v="2"/>
    <n v="20.584999999999997"/>
    <n v="20.584999999999997"/>
    <x v="0"/>
    <x v="2"/>
    <x v="1"/>
  </r>
  <r>
    <s v="QPM-95832-683"/>
    <x v="183"/>
    <s v="35058-04550-VC"/>
    <s v="L-L-1"/>
    <n v="2"/>
    <x v="199"/>
    <s v="mackrillbw@bandcamp.com"/>
    <x v="0"/>
    <s v="Lib"/>
    <s v="L"/>
    <x v="0"/>
    <n v="15.85"/>
    <n v="31.7"/>
    <x v="3"/>
    <x v="1"/>
    <x v="1"/>
  </r>
  <r>
    <s v="BNQ-88920-567"/>
    <x v="184"/>
    <s v="27226-53717-SY"/>
    <s v="L-D-0.2"/>
    <n v="6"/>
    <x v="200"/>
    <s v="mkippenby@dion.ne.jp"/>
    <x v="0"/>
    <s v="Lib"/>
    <s v="D"/>
    <x v="3"/>
    <n v="3.8849999999999998"/>
    <n v="23.31"/>
    <x v="3"/>
    <x v="2"/>
    <x v="1"/>
  </r>
  <r>
    <s v="PUX-47906-110"/>
    <x v="185"/>
    <s v="02002-98725-CH"/>
    <s v="L-M-1"/>
    <n v="4"/>
    <x v="201"/>
    <s v=" "/>
    <x v="0"/>
    <s v="Lib"/>
    <s v="M"/>
    <x v="0"/>
    <n v="14.55"/>
    <n v="58.2"/>
    <x v="3"/>
    <x v="0"/>
    <x v="0"/>
  </r>
  <r>
    <s v="COL-72079-610"/>
    <x v="186"/>
    <s v="38487-01549-MV"/>
    <s v="E-L-0.5"/>
    <n v="4"/>
    <x v="202"/>
    <s v=" "/>
    <x v="0"/>
    <s v="Exc"/>
    <s v="L"/>
    <x v="1"/>
    <n v="8.91"/>
    <n v="35.64"/>
    <x v="1"/>
    <x v="1"/>
    <x v="1"/>
  </r>
  <r>
    <s v="LBC-45686-819"/>
    <x v="187"/>
    <s v="98573-41811-EQ"/>
    <s v="A-M-1"/>
    <n v="5"/>
    <x v="203"/>
    <s v="orylandc4@deviantart.com"/>
    <x v="0"/>
    <s v="Ara"/>
    <s v="M"/>
    <x v="0"/>
    <n v="11.25"/>
    <n v="56.25"/>
    <x v="2"/>
    <x v="0"/>
    <x v="0"/>
  </r>
  <r>
    <s v="BLQ-03709-265"/>
    <x v="148"/>
    <s v="72463-75685-MV"/>
    <s v="R-L-0.2"/>
    <n v="3"/>
    <x v="204"/>
    <s v="blottringtonc6@redcross.org"/>
    <x v="0"/>
    <s v="Rob"/>
    <s v="L"/>
    <x v="3"/>
    <n v="3.5849999999999995"/>
    <n v="10.754999999999999"/>
    <x v="0"/>
    <x v="1"/>
    <x v="1"/>
  </r>
  <r>
    <s v="BLQ-03709-265"/>
    <x v="148"/>
    <s v="72463-75685-MV"/>
    <s v="R-M-0.2"/>
    <n v="5"/>
    <x v="204"/>
    <s v="craglessc7@webmd.com"/>
    <x v="1"/>
    <s v="Rob"/>
    <s v="M"/>
    <x v="3"/>
    <n v="2.9849999999999999"/>
    <n v="14.924999999999999"/>
    <x v="0"/>
    <x v="0"/>
    <x v="1"/>
  </r>
  <r>
    <s v="VFZ-91673-181"/>
    <x v="188"/>
    <s v="10225-91535-AI"/>
    <s v="A-L-1"/>
    <n v="6"/>
    <x v="205"/>
    <s v="kheadsca@jalbum.net"/>
    <x v="0"/>
    <s v="Ara"/>
    <s v="L"/>
    <x v="0"/>
    <n v="12.95"/>
    <n v="77.699999999999989"/>
    <x v="2"/>
    <x v="1"/>
    <x v="0"/>
  </r>
  <r>
    <s v="WKD-81956-870"/>
    <x v="189"/>
    <s v="48090-06534-HI"/>
    <s v="L-D-0.5"/>
    <n v="3"/>
    <x v="206"/>
    <s v="rjacquemardcc@acquirethisname.com"/>
    <x v="1"/>
    <s v="Lib"/>
    <s v="D"/>
    <x v="1"/>
    <n v="7.77"/>
    <n v="23.31"/>
    <x v="3"/>
    <x v="2"/>
    <x v="1"/>
  </r>
  <r>
    <s v="TNI-91067-006"/>
    <x v="190"/>
    <s v="80444-58185-FX"/>
    <s v="E-L-1"/>
    <n v="4"/>
    <x v="207"/>
    <s v="wcholomince@about.com"/>
    <x v="2"/>
    <s v="Exc"/>
    <s v="L"/>
    <x v="0"/>
    <n v="14.85"/>
    <n v="59.4"/>
    <x v="1"/>
    <x v="1"/>
    <x v="0"/>
  </r>
  <r>
    <s v="IZA-61469-812"/>
    <x v="191"/>
    <s v="13561-92774-WP"/>
    <s v="L-D-2.5"/>
    <n v="4"/>
    <x v="208"/>
    <s v="pdurbancg@symantec.com"/>
    <x v="1"/>
    <s v="Lib"/>
    <s v="D"/>
    <x v="2"/>
    <n v="29.784999999999997"/>
    <n v="119.13999999999999"/>
    <x v="3"/>
    <x v="2"/>
    <x v="0"/>
  </r>
  <r>
    <s v="PSS-22466-862"/>
    <x v="192"/>
    <s v="11550-78378-GE"/>
    <s v="R-L-0.2"/>
    <n v="4"/>
    <x v="209"/>
    <s v="spamphilonci@mlb.com"/>
    <x v="1"/>
    <s v="Rob"/>
    <s v="L"/>
    <x v="3"/>
    <n v="3.5849999999999995"/>
    <n v="14.339999999999998"/>
    <x v="0"/>
    <x v="1"/>
    <x v="1"/>
  </r>
  <r>
    <s v="REH-56504-397"/>
    <x v="193"/>
    <s v="90961-35603-RP"/>
    <s v="A-M-2.5"/>
    <n v="5"/>
    <x v="210"/>
    <s v="msesonck@census.gov"/>
    <x v="0"/>
    <s v="Ara"/>
    <s v="M"/>
    <x v="2"/>
    <n v="25.874999999999996"/>
    <n v="129.37499999999997"/>
    <x v="2"/>
    <x v="0"/>
    <x v="1"/>
  </r>
  <r>
    <s v="ALA-62598-016"/>
    <x v="194"/>
    <s v="57145-03803-ZL"/>
    <s v="R-D-0.2"/>
    <n v="6"/>
    <x v="211"/>
    <s v="rcawleycm@yellowbook.com"/>
    <x v="1"/>
    <s v="Rob"/>
    <s v="D"/>
    <x v="3"/>
    <n v="2.6849999999999996"/>
    <n v="16.11"/>
    <x v="0"/>
    <x v="2"/>
    <x v="0"/>
  </r>
  <r>
    <s v="EYE-70374-835"/>
    <x v="195"/>
    <s v="89115-11966-VF"/>
    <s v="R-L-0.2"/>
    <n v="5"/>
    <x v="212"/>
    <s v="aadamidesco@bizjournals.com"/>
    <x v="2"/>
    <s v="Rob"/>
    <s v="L"/>
    <x v="3"/>
    <n v="3.5849999999999995"/>
    <n v="17.924999999999997"/>
    <x v="0"/>
    <x v="1"/>
    <x v="1"/>
  </r>
  <r>
    <s v="CCZ-19589-212"/>
    <x v="196"/>
    <s v="05754-41702-FG"/>
    <s v="L-M-0.2"/>
    <n v="2"/>
    <x v="213"/>
    <s v="rwillowaycq@admin.ch"/>
    <x v="0"/>
    <s v="Lib"/>
    <s v="M"/>
    <x v="3"/>
    <n v="4.3650000000000002"/>
    <n v="8.73"/>
    <x v="3"/>
    <x v="0"/>
    <x v="1"/>
  </r>
  <r>
    <s v="BPT-83989-157"/>
    <x v="197"/>
    <s v="84269-49816-ML"/>
    <s v="A-M-2.5"/>
    <n v="2"/>
    <x v="214"/>
    <s v="abilbrookcs@booking.com"/>
    <x v="1"/>
    <s v="Ara"/>
    <s v="M"/>
    <x v="2"/>
    <n v="25.874999999999996"/>
    <n v="51.749999999999993"/>
    <x v="2"/>
    <x v="0"/>
    <x v="1"/>
  </r>
  <r>
    <s v="YFH-87456-208"/>
    <x v="198"/>
    <s v="23600-98432-ME"/>
    <s v="L-M-0.2"/>
    <n v="2"/>
    <x v="215"/>
    <s v="bdailecu@vistaprint.com"/>
    <x v="0"/>
    <s v="Lib"/>
    <s v="M"/>
    <x v="3"/>
    <n v="4.3650000000000002"/>
    <n v="8.73"/>
    <x v="3"/>
    <x v="0"/>
    <x v="0"/>
  </r>
  <r>
    <s v="JLN-14700-924"/>
    <x v="199"/>
    <s v="79058-02767-CP"/>
    <s v="L-L-0.2"/>
    <n v="5"/>
    <x v="216"/>
    <s v="abrentnallcw@biglobe.ne.jp"/>
    <x v="2"/>
    <s v="Lib"/>
    <s v="L"/>
    <x v="3"/>
    <n v="4.7549999999999999"/>
    <n v="23.774999999999999"/>
    <x v="3"/>
    <x v="1"/>
    <x v="1"/>
  </r>
  <r>
    <s v="JVW-22582-137"/>
    <x v="200"/>
    <s v="89208-74646-UK"/>
    <s v="E-M-0.2"/>
    <n v="5"/>
    <x v="217"/>
    <s v="dkornelcy@cyberchimps.com"/>
    <x v="0"/>
    <s v="Exc"/>
    <s v="M"/>
    <x v="3"/>
    <n v="4.125"/>
    <n v="20.625"/>
    <x v="1"/>
    <x v="0"/>
    <x v="1"/>
  </r>
  <r>
    <s v="LAA-41879-001"/>
    <x v="201"/>
    <s v="11408-81032-UR"/>
    <s v="L-L-2.5"/>
    <n v="1"/>
    <x v="218"/>
    <s v="jmccaulld0@parallels.com"/>
    <x v="0"/>
    <s v="Lib"/>
    <s v="L"/>
    <x v="2"/>
    <n v="36.454999999999998"/>
    <n v="36.454999999999998"/>
    <x v="3"/>
    <x v="1"/>
    <x v="1"/>
  </r>
  <r>
    <s v="BRV-64870-915"/>
    <x v="202"/>
    <s v="32070-55528-UG"/>
    <s v="L-L-2.5"/>
    <n v="5"/>
    <x v="219"/>
    <s v="ahutchinsond2@imgur.com"/>
    <x v="0"/>
    <s v="Lib"/>
    <s v="L"/>
    <x v="2"/>
    <n v="36.454999999999998"/>
    <n v="182.27499999999998"/>
    <x v="3"/>
    <x v="1"/>
    <x v="1"/>
  </r>
  <r>
    <s v="RGJ-12544-083"/>
    <x v="203"/>
    <s v="48873-84433-PN"/>
    <s v="L-D-2.5"/>
    <n v="3"/>
    <x v="220"/>
    <s v="rdriversd4@hexun.com"/>
    <x v="0"/>
    <s v="Lib"/>
    <s v="D"/>
    <x v="2"/>
    <n v="29.784999999999997"/>
    <n v="89.35499999999999"/>
    <x v="3"/>
    <x v="2"/>
    <x v="1"/>
  </r>
  <r>
    <s v="JJX-83339-346"/>
    <x v="204"/>
    <s v="32928-18158-OW"/>
    <s v="R-L-0.2"/>
    <n v="1"/>
    <x v="221"/>
    <s v="gsmallcombed6@ucla.edu"/>
    <x v="1"/>
    <s v="Rob"/>
    <s v="L"/>
    <x v="3"/>
    <n v="3.5849999999999995"/>
    <n v="3.5849999999999995"/>
    <x v="0"/>
    <x v="1"/>
    <x v="0"/>
  </r>
  <r>
    <s v="BIU-21970-705"/>
    <x v="205"/>
    <s v="89711-56688-GG"/>
    <s v="R-M-2.5"/>
    <n v="2"/>
    <x v="222"/>
    <s v="gdimitrioud8@chronoengine.com"/>
    <x v="0"/>
    <s v="Rob"/>
    <s v="M"/>
    <x v="2"/>
    <n v="22.884999999999998"/>
    <n v="45.769999999999996"/>
    <x v="0"/>
    <x v="0"/>
    <x v="0"/>
  </r>
  <r>
    <s v="ELJ-87741-745"/>
    <x v="206"/>
    <s v="48389-71976-JB"/>
    <s v="E-L-1"/>
    <n v="4"/>
    <x v="223"/>
    <s v="abrashda@plala.or.jp"/>
    <x v="0"/>
    <s v="Exc"/>
    <s v="L"/>
    <x v="0"/>
    <n v="14.85"/>
    <n v="59.4"/>
    <x v="1"/>
    <x v="1"/>
    <x v="1"/>
  </r>
  <r>
    <s v="SGI-48226-857"/>
    <x v="207"/>
    <s v="84033-80762-EQ"/>
    <s v="A-M-2.5"/>
    <n v="6"/>
    <x v="224"/>
    <s v="wmcinerneydc@wordpress.com"/>
    <x v="0"/>
    <s v="Ara"/>
    <s v="M"/>
    <x v="2"/>
    <n v="25.874999999999996"/>
    <n v="155.24999999999997"/>
    <x v="2"/>
    <x v="0"/>
    <x v="0"/>
  </r>
  <r>
    <s v="AHV-66988-037"/>
    <x v="208"/>
    <s v="12743-00952-KO"/>
    <s v="R-M-2.5"/>
    <n v="2"/>
    <x v="225"/>
    <s v="skeetsde@answers.com"/>
    <x v="0"/>
    <s v="Rob"/>
    <s v="M"/>
    <x v="2"/>
    <n v="22.884999999999998"/>
    <n v="45.769999999999996"/>
    <x v="0"/>
    <x v="0"/>
    <x v="1"/>
  </r>
  <r>
    <s v="ISK-42066-094"/>
    <x v="209"/>
    <s v="41505-42181-EF"/>
    <s v="E-D-1"/>
    <n v="3"/>
    <x v="226"/>
    <s v="kcakedg@huffingtonpost.com"/>
    <x v="0"/>
    <s v="Exc"/>
    <s v="D"/>
    <x v="0"/>
    <n v="12.15"/>
    <n v="36.450000000000003"/>
    <x v="1"/>
    <x v="2"/>
    <x v="0"/>
  </r>
  <r>
    <s v="FTC-35822-530"/>
    <x v="210"/>
    <s v="14307-87663-KB"/>
    <s v="E-D-0.5"/>
    <n v="4"/>
    <x v="227"/>
    <s v="fkienleindi@trellian.com"/>
    <x v="1"/>
    <s v="Exc"/>
    <s v="D"/>
    <x v="1"/>
    <n v="7.29"/>
    <n v="29.16"/>
    <x v="1"/>
    <x v="2"/>
    <x v="0"/>
  </r>
  <r>
    <s v="VSS-56247-688"/>
    <x v="211"/>
    <s v="08360-19442-GB"/>
    <s v="L-M-2.5"/>
    <n v="4"/>
    <x v="228"/>
    <s v="bsemkinsdk@unc.edu"/>
    <x v="1"/>
    <s v="Lib"/>
    <s v="M"/>
    <x v="2"/>
    <n v="33.464999999999996"/>
    <n v="133.85999999999999"/>
    <x v="3"/>
    <x v="0"/>
    <x v="1"/>
  </r>
  <r>
    <s v="HVW-25584-144"/>
    <x v="212"/>
    <s v="93405-51204-UW"/>
    <s v="L-L-0.2"/>
    <n v="5"/>
    <x v="229"/>
    <s v="bgiannazzidm@apple.com"/>
    <x v="0"/>
    <s v="Lib"/>
    <s v="L"/>
    <x v="3"/>
    <n v="4.7549999999999999"/>
    <n v="23.774999999999999"/>
    <x v="3"/>
    <x v="1"/>
    <x v="0"/>
  </r>
  <r>
    <s v="MUY-15309-209"/>
    <x v="213"/>
    <s v="97152-03355-IW"/>
    <s v="L-D-1"/>
    <n v="3"/>
    <x v="230"/>
    <s v="ulethbrigdo@hc360.com"/>
    <x v="0"/>
    <s v="Lib"/>
    <s v="D"/>
    <x v="0"/>
    <n v="12.95"/>
    <n v="38.849999999999994"/>
    <x v="3"/>
    <x v="2"/>
    <x v="1"/>
  </r>
  <r>
    <s v="VAJ-44572-469"/>
    <x v="63"/>
    <s v="79216-73157-TE"/>
    <s v="R-L-0.2"/>
    <n v="6"/>
    <x v="231"/>
    <s v="fjecockdq@unicef.org"/>
    <x v="0"/>
    <s v="Rob"/>
    <s v="L"/>
    <x v="3"/>
    <n v="3.5849999999999995"/>
    <n v="21.509999999999998"/>
    <x v="0"/>
    <x v="1"/>
    <x v="0"/>
  </r>
  <r>
    <s v="YJU-84377-606"/>
    <x v="214"/>
    <s v="20259-47723-AC"/>
    <s v="A-D-1"/>
    <n v="1"/>
    <x v="232"/>
    <s v="hpallisterds@ning.com"/>
    <x v="0"/>
    <s v="Ara"/>
    <s v="D"/>
    <x v="0"/>
    <n v="9.9499999999999993"/>
    <n v="9.9499999999999993"/>
    <x v="2"/>
    <x v="2"/>
    <x v="0"/>
  </r>
  <r>
    <s v="VNC-93921-469"/>
    <x v="215"/>
    <s v="04666-71569-RI"/>
    <s v="L-L-1"/>
    <n v="1"/>
    <x v="233"/>
    <s v="wstearleye1@census.gov"/>
    <x v="0"/>
    <s v="Lib"/>
    <s v="L"/>
    <x v="0"/>
    <n v="15.85"/>
    <n v="15.85"/>
    <x v="3"/>
    <x v="1"/>
    <x v="0"/>
  </r>
  <r>
    <s v="OGB-91614-810"/>
    <x v="216"/>
    <s v="08909-77713-CG"/>
    <s v="R-M-0.2"/>
    <n v="1"/>
    <x v="234"/>
    <s v=" "/>
    <x v="0"/>
    <s v="Rob"/>
    <s v="M"/>
    <x v="3"/>
    <n v="2.9849999999999999"/>
    <n v="2.9849999999999999"/>
    <x v="0"/>
    <x v="0"/>
    <x v="0"/>
  </r>
  <r>
    <s v="BQI-61647-496"/>
    <x v="217"/>
    <s v="84340-73931-VV"/>
    <s v="E-M-1"/>
    <n v="5"/>
    <x v="235"/>
    <s v="eshearsbydy@g.co"/>
    <x v="0"/>
    <s v="Exc"/>
    <s v="M"/>
    <x v="0"/>
    <n v="13.75"/>
    <n v="68.75"/>
    <x v="1"/>
    <x v="0"/>
    <x v="0"/>
  </r>
  <r>
    <s v="IOM-51636-823"/>
    <x v="218"/>
    <s v="04609-95151-XH"/>
    <s v="A-D-1"/>
    <n v="3"/>
    <x v="236"/>
    <s v="nerswelle0@mlb.com"/>
    <x v="0"/>
    <s v="Ara"/>
    <s v="D"/>
    <x v="0"/>
    <n v="9.9499999999999993"/>
    <n v="29.849999999999998"/>
    <x v="2"/>
    <x v="2"/>
    <x v="1"/>
  </r>
  <r>
    <s v="GGD-38107-641"/>
    <x v="219"/>
    <s v="99562-88650-YF"/>
    <s v="L-M-1"/>
    <n v="4"/>
    <x v="237"/>
    <s v="dwincere2@marriott.com"/>
    <x v="0"/>
    <s v="Lib"/>
    <s v="M"/>
    <x v="0"/>
    <n v="14.55"/>
    <n v="58.2"/>
    <x v="3"/>
    <x v="0"/>
    <x v="1"/>
  </r>
  <r>
    <s v="LTO-95975-728"/>
    <x v="220"/>
    <s v="46560-73885-PJ"/>
    <s v="R-L-0.5"/>
    <n v="4"/>
    <x v="238"/>
    <s v="hperrise4@studiopress.com"/>
    <x v="1"/>
    <s v="Rob"/>
    <s v="L"/>
    <x v="1"/>
    <n v="7.169999999999999"/>
    <n v="28.679999999999996"/>
    <x v="0"/>
    <x v="1"/>
    <x v="1"/>
  </r>
  <r>
    <s v="IGM-84664-265"/>
    <x v="114"/>
    <s v="80179-44620-WN"/>
    <s v="R-L-0.5"/>
    <n v="3"/>
    <x v="239"/>
    <s v="ckide6@narod.ru"/>
    <x v="1"/>
    <s v="Rob"/>
    <s v="L"/>
    <x v="1"/>
    <n v="7.169999999999999"/>
    <n v="21.509999999999998"/>
    <x v="0"/>
    <x v="1"/>
    <x v="1"/>
  </r>
  <r>
    <s v="SKO-45740-621"/>
    <x v="221"/>
    <s v="04666-71569-RI"/>
    <s v="L-M-0.5"/>
    <n v="2"/>
    <x v="233"/>
    <s v="cbakeupe8@globo.com"/>
    <x v="0"/>
    <s v="Lib"/>
    <s v="M"/>
    <x v="1"/>
    <n v="8.73"/>
    <n v="17.46"/>
    <x v="3"/>
    <x v="0"/>
    <x v="0"/>
  </r>
  <r>
    <s v="FOJ-02234-063"/>
    <x v="222"/>
    <s v="59081-87231-VP"/>
    <s v="E-D-2.5"/>
    <n v="1"/>
    <x v="240"/>
    <s v="pwitheringtonea@networkadvertising.org"/>
    <x v="0"/>
    <s v="Exc"/>
    <s v="D"/>
    <x v="2"/>
    <n v="27.945"/>
    <n v="27.945"/>
    <x v="1"/>
    <x v="2"/>
    <x v="0"/>
  </r>
  <r>
    <s v="MSJ-11909-468"/>
    <x v="188"/>
    <s v="07878-45872-CC"/>
    <s v="E-D-2.5"/>
    <n v="5"/>
    <x v="241"/>
    <s v=" "/>
    <x v="0"/>
    <s v="Exc"/>
    <s v="D"/>
    <x v="2"/>
    <n v="27.945"/>
    <n v="139.72499999999999"/>
    <x v="1"/>
    <x v="2"/>
    <x v="1"/>
  </r>
  <r>
    <s v="DKB-78053-329"/>
    <x v="223"/>
    <s v="12444-05174-OO"/>
    <s v="R-M-0.2"/>
    <n v="2"/>
    <x v="242"/>
    <s v="kimortsee@alexa.com"/>
    <x v="0"/>
    <s v="Rob"/>
    <s v="M"/>
    <x v="3"/>
    <n v="2.9849999999999999"/>
    <n v="5.97"/>
    <x v="0"/>
    <x v="0"/>
    <x v="1"/>
  </r>
  <r>
    <s v="DFZ-45083-941"/>
    <x v="224"/>
    <s v="34665-62561-AU"/>
    <s v="R-L-2.5"/>
    <n v="1"/>
    <x v="243"/>
    <s v="marmisteadeg@blogtalkradio.com"/>
    <x v="0"/>
    <s v="Rob"/>
    <s v="L"/>
    <x v="2"/>
    <n v="27.484999999999996"/>
    <n v="27.484999999999996"/>
    <x v="0"/>
    <x v="1"/>
    <x v="0"/>
  </r>
  <r>
    <s v="OTA-40969-710"/>
    <x v="83"/>
    <s v="77877-11993-QH"/>
    <s v="R-L-1"/>
    <n v="5"/>
    <x v="244"/>
    <s v="vupstoneei@google.pl"/>
    <x v="0"/>
    <s v="Rob"/>
    <s v="L"/>
    <x v="0"/>
    <n v="11.95"/>
    <n v="59.75"/>
    <x v="0"/>
    <x v="1"/>
    <x v="0"/>
  </r>
  <r>
    <s v="GRH-45571-667"/>
    <x v="104"/>
    <s v="32291-18308-YZ"/>
    <s v="E-M-1"/>
    <n v="3"/>
    <x v="245"/>
    <s v=" "/>
    <x v="0"/>
    <s v="Exc"/>
    <s v="M"/>
    <x v="0"/>
    <n v="13.75"/>
    <n v="41.25"/>
    <x v="1"/>
    <x v="0"/>
    <x v="1"/>
  </r>
  <r>
    <s v="NXV-05302-067"/>
    <x v="225"/>
    <s v="25754-33191-ZI"/>
    <s v="L-M-2.5"/>
    <n v="4"/>
    <x v="246"/>
    <s v="wspeechlyem@amazon.com"/>
    <x v="0"/>
    <s v="Lib"/>
    <s v="M"/>
    <x v="2"/>
    <n v="33.464999999999996"/>
    <n v="133.85999999999999"/>
    <x v="3"/>
    <x v="0"/>
    <x v="1"/>
  </r>
  <r>
    <s v="VZH-86274-142"/>
    <x v="226"/>
    <s v="53120-45532-KL"/>
    <s v="R-L-1"/>
    <n v="5"/>
    <x v="247"/>
    <s v="lpennaccieo@statcounter.com"/>
    <x v="0"/>
    <s v="Rob"/>
    <s v="L"/>
    <x v="0"/>
    <n v="11.95"/>
    <n v="59.75"/>
    <x v="0"/>
    <x v="1"/>
    <x v="0"/>
  </r>
  <r>
    <s v="KIX-93248-135"/>
    <x v="227"/>
    <s v="36605-83052-WB"/>
    <s v="A-D-0.5"/>
    <n v="1"/>
    <x v="248"/>
    <s v="dfrieseq@cargocollective.com"/>
    <x v="0"/>
    <s v="Ara"/>
    <s v="D"/>
    <x v="1"/>
    <n v="5.97"/>
    <n v="5.97"/>
    <x v="2"/>
    <x v="2"/>
    <x v="0"/>
  </r>
  <r>
    <s v="AXR-10962-010"/>
    <x v="180"/>
    <s v="53683-35977-KI"/>
    <s v="E-D-1"/>
    <n v="2"/>
    <x v="249"/>
    <s v="nnasebyes@umich.edu"/>
    <x v="0"/>
    <s v="Exc"/>
    <s v="D"/>
    <x v="0"/>
    <n v="12.15"/>
    <n v="24.3"/>
    <x v="1"/>
    <x v="2"/>
    <x v="1"/>
  </r>
  <r>
    <s v="IHS-71573-008"/>
    <x v="228"/>
    <s v="07972-83134-NM"/>
    <s v="E-D-0.2"/>
    <n v="6"/>
    <x v="250"/>
    <s v="koculleneu@ca.gov"/>
    <x v="1"/>
    <s v="Exc"/>
    <s v="D"/>
    <x v="3"/>
    <n v="3.645"/>
    <n v="21.87"/>
    <x v="1"/>
    <x v="2"/>
    <x v="0"/>
  </r>
  <r>
    <s v="QTR-19001-114"/>
    <x v="229"/>
    <s v="01035-70465-UO"/>
    <s v="A-D-1"/>
    <n v="2"/>
    <x v="195"/>
    <s v="abrashda@plala.or.jp"/>
    <x v="0"/>
    <s v="Ara"/>
    <s v="D"/>
    <x v="0"/>
    <n v="9.9499999999999993"/>
    <n v="19.899999999999999"/>
    <x v="2"/>
    <x v="2"/>
    <x v="0"/>
  </r>
  <r>
    <s v="WBK-62297-910"/>
    <x v="230"/>
    <s v="25514-23938-IQ"/>
    <s v="A-D-0.2"/>
    <n v="2"/>
    <x v="251"/>
    <s v="agallyoney@engadget.com"/>
    <x v="0"/>
    <s v="Ara"/>
    <s v="D"/>
    <x v="3"/>
    <n v="2.9849999999999999"/>
    <n v="5.97"/>
    <x v="2"/>
    <x v="2"/>
    <x v="1"/>
  </r>
  <r>
    <s v="OGY-19377-175"/>
    <x v="231"/>
    <s v="49084-44492-OJ"/>
    <s v="E-D-0.5"/>
    <n v="1"/>
    <x v="252"/>
    <s v="koslerf0@gmpg.org"/>
    <x v="0"/>
    <s v="Exc"/>
    <s v="D"/>
    <x v="1"/>
    <n v="7.29"/>
    <n v="7.29"/>
    <x v="1"/>
    <x v="2"/>
    <x v="0"/>
  </r>
  <r>
    <s v="ESR-66651-814"/>
    <x v="80"/>
    <s v="76624-72205-CK"/>
    <s v="A-D-0.2"/>
    <n v="4"/>
    <x v="253"/>
    <s v="zpellettf2@dailymotion.com"/>
    <x v="0"/>
    <s v="Ara"/>
    <s v="D"/>
    <x v="3"/>
    <n v="2.9849999999999999"/>
    <n v="11.94"/>
    <x v="2"/>
    <x v="2"/>
    <x v="0"/>
  </r>
  <r>
    <s v="CPX-46916-770"/>
    <x v="232"/>
    <s v="12729-50170-JE"/>
    <s v="R-L-1"/>
    <n v="6"/>
    <x v="254"/>
    <s v="hfromantf4@ucsd.edu"/>
    <x v="0"/>
    <s v="Rob"/>
    <s v="L"/>
    <x v="0"/>
    <n v="11.95"/>
    <n v="71.699999999999989"/>
    <x v="0"/>
    <x v="1"/>
    <x v="0"/>
  </r>
  <r>
    <s v="MDC-03318-645"/>
    <x v="233"/>
    <s v="43974-44760-QI"/>
    <s v="A-L-0.2"/>
    <n v="2"/>
    <x v="255"/>
    <s v=" "/>
    <x v="1"/>
    <s v="Ara"/>
    <s v="L"/>
    <x v="3"/>
    <n v="3.8849999999999998"/>
    <n v="7.77"/>
    <x v="2"/>
    <x v="1"/>
    <x v="1"/>
  </r>
  <r>
    <s v="SFF-86059-407"/>
    <x v="234"/>
    <s v="30585-48726-BK"/>
    <s v="A-M-2.5"/>
    <n v="1"/>
    <x v="256"/>
    <s v="bmundenf8@elpais.com"/>
    <x v="0"/>
    <s v="Ara"/>
    <s v="M"/>
    <x v="2"/>
    <n v="25.874999999999996"/>
    <n v="25.874999999999996"/>
    <x v="2"/>
    <x v="0"/>
    <x v="1"/>
  </r>
  <r>
    <s v="SCL-94540-788"/>
    <x v="235"/>
    <s v="16123-07017-TY"/>
    <s v="E-L-2.5"/>
    <n v="6"/>
    <x v="257"/>
    <s v="nbrakespearfa@rediff.com"/>
    <x v="0"/>
    <s v="Exc"/>
    <s v="L"/>
    <x v="2"/>
    <n v="34.154999999999994"/>
    <n v="204.92999999999995"/>
    <x v="1"/>
    <x v="1"/>
    <x v="1"/>
  </r>
  <r>
    <s v="HVU-21634-076"/>
    <x v="236"/>
    <s v="27723-45097-MH"/>
    <s v="R-L-2.5"/>
    <n v="4"/>
    <x v="258"/>
    <s v="galbertsfc@etsy.com"/>
    <x v="2"/>
    <s v="Rob"/>
    <s v="L"/>
    <x v="2"/>
    <n v="27.484999999999996"/>
    <n v="109.93999999999998"/>
    <x v="0"/>
    <x v="1"/>
    <x v="0"/>
  </r>
  <r>
    <s v="XUS-73326-418"/>
    <x v="237"/>
    <s v="37078-56703-AF"/>
    <s v="E-L-1"/>
    <n v="6"/>
    <x v="259"/>
    <s v=" "/>
    <x v="2"/>
    <s v="Exc"/>
    <s v="L"/>
    <x v="0"/>
    <n v="14.85"/>
    <n v="89.1"/>
    <x v="1"/>
    <x v="1"/>
    <x v="1"/>
  </r>
  <r>
    <s v="XWD-18933-006"/>
    <x v="238"/>
    <s v="79420-11075-MY"/>
    <s v="A-L-0.2"/>
    <n v="2"/>
    <x v="260"/>
    <s v="craisbeckfg@webnode.com"/>
    <x v="0"/>
    <s v="Ara"/>
    <s v="L"/>
    <x v="3"/>
    <n v="3.8849999999999998"/>
    <n v="7.77"/>
    <x v="2"/>
    <x v="1"/>
    <x v="0"/>
  </r>
  <r>
    <s v="HPD-65272-772"/>
    <x v="52"/>
    <s v="57504-13456-UO"/>
    <s v="L-M-2.5"/>
    <n v="1"/>
    <x v="261"/>
    <s v=" "/>
    <x v="0"/>
    <s v="Lib"/>
    <s v="M"/>
    <x v="2"/>
    <n v="33.464999999999996"/>
    <n v="33.464999999999996"/>
    <x v="3"/>
    <x v="0"/>
    <x v="0"/>
  </r>
  <r>
    <s v="JEG-93140-224"/>
    <x v="146"/>
    <s v="53751-57560-CN"/>
    <s v="E-M-0.5"/>
    <n v="5"/>
    <x v="262"/>
    <s v=" "/>
    <x v="0"/>
    <s v="Exc"/>
    <s v="M"/>
    <x v="1"/>
    <n v="8.25"/>
    <n v="41.25"/>
    <x v="1"/>
    <x v="0"/>
    <x v="0"/>
  </r>
  <r>
    <s v="NNH-62058-950"/>
    <x v="239"/>
    <s v="96112-42558-EA"/>
    <s v="E-L-1"/>
    <n v="4"/>
    <x v="263"/>
    <s v="bgrecefm@naver.com"/>
    <x v="2"/>
    <s v="Exc"/>
    <s v="L"/>
    <x v="0"/>
    <n v="14.85"/>
    <n v="59.4"/>
    <x v="1"/>
    <x v="1"/>
    <x v="0"/>
  </r>
  <r>
    <s v="LTD-71429-845"/>
    <x v="240"/>
    <s v="03157-23165-UB"/>
    <s v="A-L-0.5"/>
    <n v="1"/>
    <x v="264"/>
    <s v="athysfo@cdc.gov"/>
    <x v="0"/>
    <s v="Ara"/>
    <s v="L"/>
    <x v="1"/>
    <n v="7.77"/>
    <n v="7.77"/>
    <x v="2"/>
    <x v="1"/>
    <x v="1"/>
  </r>
  <r>
    <s v="MPV-26985-215"/>
    <x v="241"/>
    <s v="51466-52850-AG"/>
    <s v="R-D-0.5"/>
    <n v="1"/>
    <x v="265"/>
    <s v="akelstonfq@sakura.ne.jp"/>
    <x v="0"/>
    <s v="Rob"/>
    <s v="D"/>
    <x v="1"/>
    <n v="5.3699999999999992"/>
    <n v="5.3699999999999992"/>
    <x v="0"/>
    <x v="2"/>
    <x v="0"/>
  </r>
  <r>
    <s v="IYO-10245-081"/>
    <x v="242"/>
    <s v="57145-31023-FK"/>
    <s v="E-M-2.5"/>
    <n v="3"/>
    <x v="266"/>
    <s v="cmottramfs@harvard.edu"/>
    <x v="0"/>
    <s v="Exc"/>
    <s v="M"/>
    <x v="2"/>
    <n v="31.624999999999996"/>
    <n v="94.874999999999986"/>
    <x v="1"/>
    <x v="0"/>
    <x v="1"/>
  </r>
  <r>
    <s v="BYZ-39669-954"/>
    <x v="243"/>
    <s v="66408-53777-VE"/>
    <s v="L-L-2.5"/>
    <n v="1"/>
    <x v="267"/>
    <s v="dsangwinfu@weebly.com"/>
    <x v="0"/>
    <s v="Lib"/>
    <s v="L"/>
    <x v="2"/>
    <n v="36.454999999999998"/>
    <n v="36.454999999999998"/>
    <x v="3"/>
    <x v="1"/>
    <x v="1"/>
  </r>
  <r>
    <s v="EFB-72860-209"/>
    <x v="244"/>
    <s v="53035-99701-WG"/>
    <s v="A-M-0.2"/>
    <n v="4"/>
    <x v="268"/>
    <s v=" "/>
    <x v="0"/>
    <s v="Ara"/>
    <s v="M"/>
    <x v="3"/>
    <n v="3.375"/>
    <n v="13.5"/>
    <x v="2"/>
    <x v="0"/>
    <x v="0"/>
  </r>
  <r>
    <s v="GMM-72397-378"/>
    <x v="245"/>
    <s v="45899-92796-EI"/>
    <s v="R-L-0.2"/>
    <n v="4"/>
    <x v="269"/>
    <s v="mharbyfy@163.com"/>
    <x v="0"/>
    <s v="Rob"/>
    <s v="L"/>
    <x v="3"/>
    <n v="3.5849999999999995"/>
    <n v="14.339999999999998"/>
    <x v="0"/>
    <x v="1"/>
    <x v="1"/>
  </r>
  <r>
    <s v="LYP-52345-883"/>
    <x v="246"/>
    <s v="17649-28133-PY"/>
    <s v="E-M-0.5"/>
    <n v="1"/>
    <x v="270"/>
    <s v="pormerodg0@redcross.org"/>
    <x v="0"/>
    <s v="Exc"/>
    <s v="M"/>
    <x v="1"/>
    <n v="8.25"/>
    <n v="8.25"/>
    <x v="1"/>
    <x v="0"/>
    <x v="0"/>
  </r>
  <r>
    <s v="DFK-35846-692"/>
    <x v="247"/>
    <s v="49612-33852-CN"/>
    <s v="R-D-0.2"/>
    <n v="5"/>
    <x v="271"/>
    <s v="tzanettig2@gravatar.com"/>
    <x v="1"/>
    <s v="Rob"/>
    <s v="D"/>
    <x v="3"/>
    <n v="2.6849999999999996"/>
    <n v="13.424999999999997"/>
    <x v="0"/>
    <x v="2"/>
    <x v="0"/>
  </r>
  <r>
    <s v="XAH-93337-609"/>
    <x v="248"/>
    <s v="66976-43829-YG"/>
    <s v="A-D-1"/>
    <n v="5"/>
    <x v="272"/>
    <s v="rkirtleyg4@hatena.ne.jp"/>
    <x v="0"/>
    <s v="Ara"/>
    <s v="D"/>
    <x v="0"/>
    <n v="9.9499999999999993"/>
    <n v="49.75"/>
    <x v="2"/>
    <x v="2"/>
    <x v="1"/>
  </r>
  <r>
    <s v="QKA-72582-644"/>
    <x v="249"/>
    <s v="64852-04619-XZ"/>
    <s v="E-M-0.5"/>
    <n v="2"/>
    <x v="273"/>
    <s v="rdonetg6@oakley.com"/>
    <x v="0"/>
    <s v="Exc"/>
    <s v="M"/>
    <x v="1"/>
    <n v="8.25"/>
    <n v="16.5"/>
    <x v="1"/>
    <x v="0"/>
    <x v="1"/>
  </r>
  <r>
    <s v="ZDK-84567-102"/>
    <x v="250"/>
    <s v="58690-31815-VY"/>
    <s v="A-D-0.5"/>
    <n v="3"/>
    <x v="274"/>
    <s v="rreadieg8@guardian.co.uk"/>
    <x v="0"/>
    <s v="Ara"/>
    <s v="D"/>
    <x v="1"/>
    <n v="5.97"/>
    <n v="17.91"/>
    <x v="2"/>
    <x v="2"/>
    <x v="1"/>
  </r>
  <r>
    <s v="WAV-38301-984"/>
    <x v="251"/>
    <s v="62863-81239-DT"/>
    <s v="A-D-0.5"/>
    <n v="5"/>
    <x v="275"/>
    <s v=" "/>
    <x v="0"/>
    <s v="Ara"/>
    <s v="D"/>
    <x v="1"/>
    <n v="5.97"/>
    <n v="29.849999999999998"/>
    <x v="2"/>
    <x v="2"/>
    <x v="1"/>
  </r>
  <r>
    <s v="KZR-33023-209"/>
    <x v="177"/>
    <s v="21177-40725-CF"/>
    <s v="E-L-1"/>
    <n v="3"/>
    <x v="276"/>
    <s v="vstansburygc@unblog.fr"/>
    <x v="0"/>
    <s v="Exc"/>
    <s v="L"/>
    <x v="0"/>
    <n v="14.85"/>
    <n v="44.55"/>
    <x v="1"/>
    <x v="1"/>
    <x v="1"/>
  </r>
  <r>
    <s v="ULM-49433-003"/>
    <x v="252"/>
    <s v="99421-80253-UI"/>
    <s v="E-M-1"/>
    <n v="2"/>
    <x v="277"/>
    <s v="jshentonge@google.com.hk"/>
    <x v="0"/>
    <s v="Exc"/>
    <s v="M"/>
    <x v="0"/>
    <n v="13.75"/>
    <n v="27.5"/>
    <x v="1"/>
    <x v="0"/>
    <x v="1"/>
  </r>
  <r>
    <s v="SIB-83254-136"/>
    <x v="253"/>
    <s v="45315-50206-DK"/>
    <s v="R-M-0.5"/>
    <n v="6"/>
    <x v="278"/>
    <s v=" "/>
    <x v="0"/>
    <s v="Rob"/>
    <s v="M"/>
    <x v="1"/>
    <n v="5.97"/>
    <n v="35.82"/>
    <x v="0"/>
    <x v="0"/>
    <x v="0"/>
  </r>
  <r>
    <s v="NOK-50349-551"/>
    <x v="254"/>
    <s v="09595-95726-OV"/>
    <s v="R-D-0.5"/>
    <n v="3"/>
    <x v="279"/>
    <s v="gstarcksgi@abc.net.au"/>
    <x v="0"/>
    <s v="Rob"/>
    <s v="D"/>
    <x v="1"/>
    <n v="5.3699999999999992"/>
    <n v="16.11"/>
    <x v="0"/>
    <x v="2"/>
    <x v="0"/>
  </r>
  <r>
    <s v="YIS-96268-844"/>
    <x v="227"/>
    <s v="60221-67036-TD"/>
    <s v="E-L-0.2"/>
    <n v="6"/>
    <x v="280"/>
    <s v="kscholardgk@sbwire.com"/>
    <x v="0"/>
    <s v="Exc"/>
    <s v="L"/>
    <x v="3"/>
    <n v="4.4550000000000001"/>
    <n v="26.73"/>
    <x v="1"/>
    <x v="1"/>
    <x v="0"/>
  </r>
  <r>
    <s v="CXI-04933-855"/>
    <x v="110"/>
    <s v="62923-29397-KX"/>
    <s v="E-L-2.5"/>
    <n v="6"/>
    <x v="281"/>
    <s v="khammettgm@dmoz.org"/>
    <x v="0"/>
    <s v="Exc"/>
    <s v="L"/>
    <x v="2"/>
    <n v="34.154999999999994"/>
    <n v="204.92999999999995"/>
    <x v="1"/>
    <x v="1"/>
    <x v="0"/>
  </r>
  <r>
    <s v="IZU-90429-382"/>
    <x v="182"/>
    <s v="33011-52383-BA"/>
    <s v="A-L-1"/>
    <n v="3"/>
    <x v="282"/>
    <s v="plauritzengo@photobucket.com"/>
    <x v="0"/>
    <s v="Ara"/>
    <s v="L"/>
    <x v="0"/>
    <n v="12.95"/>
    <n v="38.849999999999994"/>
    <x v="2"/>
    <x v="1"/>
    <x v="0"/>
  </r>
  <r>
    <s v="WIT-40912-783"/>
    <x v="255"/>
    <s v="86768-91598-FA"/>
    <s v="L-D-0.2"/>
    <n v="4"/>
    <x v="283"/>
    <s v="erolingq@google.fr"/>
    <x v="0"/>
    <s v="Lib"/>
    <s v="D"/>
    <x v="3"/>
    <n v="3.8849999999999998"/>
    <n v="15.54"/>
    <x v="3"/>
    <x v="2"/>
    <x v="0"/>
  </r>
  <r>
    <s v="PSD-57291-590"/>
    <x v="256"/>
    <s v="37191-12203-MX"/>
    <s v="A-M-0.5"/>
    <n v="1"/>
    <x v="284"/>
    <s v=" "/>
    <x v="1"/>
    <s v="Ara"/>
    <s v="M"/>
    <x v="1"/>
    <n v="6.75"/>
    <n v="6.75"/>
    <x v="2"/>
    <x v="0"/>
    <x v="1"/>
  </r>
  <r>
    <s v="GOI-41472-677"/>
    <x v="3"/>
    <s v="16545-76328-JY"/>
    <s v="E-D-2.5"/>
    <n v="4"/>
    <x v="285"/>
    <s v="bpeattiegu@imgur.com"/>
    <x v="0"/>
    <s v="Exc"/>
    <s v="D"/>
    <x v="2"/>
    <n v="27.945"/>
    <n v="111.78"/>
    <x v="1"/>
    <x v="2"/>
    <x v="0"/>
  </r>
  <r>
    <s v="KTX-17944-494"/>
    <x v="257"/>
    <s v="74330-29286-RO"/>
    <s v="A-L-0.2"/>
    <n v="1"/>
    <x v="286"/>
    <s v="scouronneh3@mozilla.org"/>
    <x v="0"/>
    <s v="Ara"/>
    <s v="L"/>
    <x v="3"/>
    <n v="3.8849999999999998"/>
    <n v="3.8849999999999998"/>
    <x v="2"/>
    <x v="1"/>
    <x v="0"/>
  </r>
  <r>
    <s v="RDM-99811-230"/>
    <x v="258"/>
    <s v="22349-47389-GY"/>
    <s v="L-M-0.2"/>
    <n v="5"/>
    <x v="287"/>
    <s v="acleyburngy@lycos.com"/>
    <x v="0"/>
    <s v="Lib"/>
    <s v="M"/>
    <x v="3"/>
    <n v="4.3650000000000002"/>
    <n v="21.825000000000003"/>
    <x v="3"/>
    <x v="0"/>
    <x v="1"/>
  </r>
  <r>
    <s v="JTU-55897-581"/>
    <x v="259"/>
    <s v="70290-38099-GB"/>
    <s v="R-M-0.2"/>
    <n v="5"/>
    <x v="288"/>
    <s v=" "/>
    <x v="1"/>
    <s v="Rob"/>
    <s v="M"/>
    <x v="3"/>
    <n v="2.9849999999999999"/>
    <n v="14.924999999999999"/>
    <x v="0"/>
    <x v="0"/>
    <x v="1"/>
  </r>
  <r>
    <s v="CRK-07584-240"/>
    <x v="260"/>
    <s v="18741-72071-PP"/>
    <s v="A-M-1"/>
    <n v="3"/>
    <x v="289"/>
    <s v=" "/>
    <x v="0"/>
    <s v="Ara"/>
    <s v="M"/>
    <x v="0"/>
    <n v="11.25"/>
    <n v="33.75"/>
    <x v="2"/>
    <x v="0"/>
    <x v="0"/>
  </r>
  <r>
    <s v="MKE-75518-399"/>
    <x v="261"/>
    <s v="62588-82624-II"/>
    <s v="A-M-1"/>
    <n v="3"/>
    <x v="290"/>
    <s v="lflippellih4@github.io"/>
    <x v="2"/>
    <s v="Ara"/>
    <s v="M"/>
    <x v="0"/>
    <n v="11.25"/>
    <n v="33.75"/>
    <x v="2"/>
    <x v="0"/>
    <x v="1"/>
  </r>
  <r>
    <s v="AEL-51169-725"/>
    <x v="262"/>
    <s v="37430-29579-HD"/>
    <s v="L-M-0.2"/>
    <n v="6"/>
    <x v="291"/>
    <s v="irenhardh6@i2i.jp"/>
    <x v="0"/>
    <s v="Lib"/>
    <s v="M"/>
    <x v="3"/>
    <n v="4.3650000000000002"/>
    <n v="26.19"/>
    <x v="3"/>
    <x v="0"/>
    <x v="0"/>
  </r>
  <r>
    <s v="ZGM-83108-823"/>
    <x v="263"/>
    <s v="84132-22322-QT"/>
    <s v="E-L-1"/>
    <n v="1"/>
    <x v="292"/>
    <s v="jbush8@guardian.co.uk"/>
    <x v="1"/>
    <s v="Exc"/>
    <s v="L"/>
    <x v="0"/>
    <n v="14.85"/>
    <n v="14.85"/>
    <x v="1"/>
    <x v="1"/>
    <x v="1"/>
  </r>
  <r>
    <s v="JBP-78754-392"/>
    <x v="212"/>
    <s v="74330-29286-RO"/>
    <s v="E-M-2.5"/>
    <n v="6"/>
    <x v="286"/>
    <s v="bbyrdha@4shared.com"/>
    <x v="0"/>
    <s v="Exc"/>
    <s v="M"/>
    <x v="2"/>
    <n v="31.624999999999996"/>
    <n v="189.74999999999997"/>
    <x v="1"/>
    <x v="0"/>
    <x v="0"/>
  </r>
  <r>
    <s v="RNH-54912-747"/>
    <x v="187"/>
    <s v="37445-17791-NQ"/>
    <s v="R-M-0.5"/>
    <n v="1"/>
    <x v="293"/>
    <s v="dchardinhc@nhs.uk"/>
    <x v="1"/>
    <s v="Rob"/>
    <s v="M"/>
    <x v="1"/>
    <n v="5.97"/>
    <n v="5.97"/>
    <x v="0"/>
    <x v="0"/>
    <x v="0"/>
  </r>
  <r>
    <s v="JDS-33440-914"/>
    <x v="248"/>
    <s v="58511-10548-ZU"/>
    <s v="R-M-1"/>
    <n v="3"/>
    <x v="294"/>
    <s v="wbernthhe@miitbeian.gov.cn"/>
    <x v="0"/>
    <s v="Rob"/>
    <s v="M"/>
    <x v="0"/>
    <n v="9.9499999999999993"/>
    <n v="29.849999999999998"/>
    <x v="0"/>
    <x v="0"/>
    <x v="0"/>
  </r>
  <r>
    <s v="SYX-48878-182"/>
    <x v="264"/>
    <s v="47725-34771-FJ"/>
    <s v="R-D-1"/>
    <n v="5"/>
    <x v="295"/>
    <s v="fbrighamhg@blog.com"/>
    <x v="1"/>
    <s v="Rob"/>
    <s v="D"/>
    <x v="0"/>
    <n v="8.9499999999999993"/>
    <n v="44.75"/>
    <x v="0"/>
    <x v="2"/>
    <x v="1"/>
  </r>
  <r>
    <s v="ZGD-94763-868"/>
    <x v="265"/>
    <s v="53086-67334-KT"/>
    <s v="E-L-2.5"/>
    <n v="1"/>
    <x v="296"/>
    <s v="cmeirhi@cnet.com"/>
    <x v="0"/>
    <s v="Exc"/>
    <s v="L"/>
    <x v="2"/>
    <n v="34.154999999999994"/>
    <n v="34.154999999999994"/>
    <x v="1"/>
    <x v="1"/>
    <x v="0"/>
  </r>
  <r>
    <s v="CZY-70361-485"/>
    <x v="266"/>
    <s v="83308-82257-UN"/>
    <s v="E-L-2.5"/>
    <n v="6"/>
    <x v="297"/>
    <s v="myoxenhk@google.com"/>
    <x v="0"/>
    <s v="Exc"/>
    <s v="L"/>
    <x v="2"/>
    <n v="34.154999999999994"/>
    <n v="204.92999999999995"/>
    <x v="1"/>
    <x v="1"/>
    <x v="1"/>
  </r>
  <r>
    <s v="RJR-12175-899"/>
    <x v="267"/>
    <s v="37274-08534-FM"/>
    <s v="E-D-0.5"/>
    <n v="3"/>
    <x v="298"/>
    <s v="luttermarehm@engadget.com"/>
    <x v="0"/>
    <s v="Exc"/>
    <s v="D"/>
    <x v="1"/>
    <n v="7.29"/>
    <n v="21.87"/>
    <x v="1"/>
    <x v="2"/>
    <x v="1"/>
  </r>
  <r>
    <s v="ELB-07929-407"/>
    <x v="204"/>
    <s v="54004-04664-AA"/>
    <s v="A-M-2.5"/>
    <n v="2"/>
    <x v="299"/>
    <s v="cwinchcombeho@jiathis.com"/>
    <x v="0"/>
    <s v="Ara"/>
    <s v="M"/>
    <x v="2"/>
    <n v="25.874999999999996"/>
    <n v="51.749999999999993"/>
    <x v="2"/>
    <x v="0"/>
    <x v="0"/>
  </r>
  <r>
    <s v="UJQ-54441-340"/>
    <x v="268"/>
    <s v="26822-19510-SD"/>
    <s v="E-M-0.2"/>
    <n v="2"/>
    <x v="300"/>
    <s v=" "/>
    <x v="1"/>
    <s v="Exc"/>
    <s v="M"/>
    <x v="3"/>
    <n v="4.125"/>
    <n v="8.25"/>
    <x v="1"/>
    <x v="0"/>
    <x v="0"/>
  </r>
  <r>
    <s v="UJQ-54441-340"/>
    <x v="268"/>
    <s v="26822-19510-SD"/>
    <s v="A-L-0.2"/>
    <n v="5"/>
    <x v="300"/>
    <s v="jcapeyhr@bravesites.com"/>
    <x v="0"/>
    <s v="Ara"/>
    <s v="L"/>
    <x v="3"/>
    <n v="3.8849999999999998"/>
    <n v="19.424999999999997"/>
    <x v="2"/>
    <x v="1"/>
    <x v="0"/>
  </r>
  <r>
    <s v="OWY-43108-475"/>
    <x v="269"/>
    <s v="06432-73165-ML"/>
    <s v="A-M-0.2"/>
    <n v="6"/>
    <x v="301"/>
    <s v="mbaistowhu@i2i.jp"/>
    <x v="2"/>
    <s v="Ara"/>
    <s v="M"/>
    <x v="3"/>
    <n v="3.375"/>
    <n v="20.25"/>
    <x v="2"/>
    <x v="0"/>
    <x v="0"/>
  </r>
  <r>
    <s v="GNO-91911-159"/>
    <x v="145"/>
    <s v="96503-31833-CW"/>
    <s v="L-D-0.5"/>
    <n v="3"/>
    <x v="302"/>
    <s v=" "/>
    <x v="0"/>
    <s v="Lib"/>
    <s v="D"/>
    <x v="1"/>
    <n v="7.77"/>
    <n v="23.31"/>
    <x v="3"/>
    <x v="2"/>
    <x v="1"/>
  </r>
  <r>
    <s v="CNY-06284-066"/>
    <x v="270"/>
    <s v="63985-64148-MG"/>
    <s v="E-D-0.2"/>
    <n v="5"/>
    <x v="303"/>
    <s v="drallinhy@howstuffworks.com"/>
    <x v="0"/>
    <s v="Exc"/>
    <s v="D"/>
    <x v="3"/>
    <n v="3.645"/>
    <n v="18.225000000000001"/>
    <x v="1"/>
    <x v="2"/>
    <x v="0"/>
  </r>
  <r>
    <s v="OQS-46321-904"/>
    <x v="271"/>
    <s v="19597-91185-CM"/>
    <s v="E-M-1"/>
    <n v="1"/>
    <x v="304"/>
    <s v="tmathonneti0@google.co.jp"/>
    <x v="0"/>
    <s v="Exc"/>
    <s v="M"/>
    <x v="0"/>
    <n v="13.75"/>
    <n v="13.75"/>
    <x v="1"/>
    <x v="0"/>
    <x v="1"/>
  </r>
  <r>
    <s v="IBW-87442-480"/>
    <x v="272"/>
    <s v="79814-23626-JR"/>
    <s v="A-L-2.5"/>
    <n v="1"/>
    <x v="305"/>
    <s v="cstebbingsi2@drupal.org"/>
    <x v="0"/>
    <s v="Ara"/>
    <s v="L"/>
    <x v="2"/>
    <n v="29.784999999999997"/>
    <n v="29.784999999999997"/>
    <x v="2"/>
    <x v="1"/>
    <x v="0"/>
  </r>
  <r>
    <s v="DGZ-82537-477"/>
    <x v="252"/>
    <s v="43439-94003-DW"/>
    <s v="R-D-1"/>
    <n v="5"/>
    <x v="306"/>
    <s v="rzywickii4@ifeng.com"/>
    <x v="1"/>
    <s v="Rob"/>
    <s v="D"/>
    <x v="0"/>
    <n v="8.9499999999999993"/>
    <n v="44.75"/>
    <x v="0"/>
    <x v="2"/>
    <x v="1"/>
  </r>
  <r>
    <s v="LPS-39089-432"/>
    <x v="273"/>
    <s v="97655-45555-LI"/>
    <s v="R-D-1"/>
    <n v="5"/>
    <x v="307"/>
    <s v="mmalloyi6@seattletimes.com"/>
    <x v="0"/>
    <s v="Rob"/>
    <s v="D"/>
    <x v="0"/>
    <n v="8.9499999999999993"/>
    <n v="44.75"/>
    <x v="0"/>
    <x v="2"/>
    <x v="0"/>
  </r>
  <r>
    <s v="MQU-86100-929"/>
    <x v="274"/>
    <s v="64418-01720-VW"/>
    <s v="L-L-0.5"/>
    <n v="4"/>
    <x v="308"/>
    <s v="sjennaroyi8@purevolume.com"/>
    <x v="0"/>
    <s v="Lib"/>
    <s v="L"/>
    <x v="1"/>
    <n v="9.51"/>
    <n v="38.04"/>
    <x v="3"/>
    <x v="1"/>
    <x v="0"/>
  </r>
  <r>
    <s v="XUR-14132-391"/>
    <x v="275"/>
    <s v="96836-09258-RI"/>
    <s v="R-D-0.5"/>
    <n v="4"/>
    <x v="309"/>
    <s v=" "/>
    <x v="1"/>
    <s v="Rob"/>
    <s v="D"/>
    <x v="1"/>
    <n v="5.3699999999999992"/>
    <n v="21.479999999999997"/>
    <x v="0"/>
    <x v="2"/>
    <x v="0"/>
  </r>
  <r>
    <s v="OVI-27064-381"/>
    <x v="276"/>
    <s v="37274-08534-FM"/>
    <s v="R-D-0.5"/>
    <n v="3"/>
    <x v="298"/>
    <s v="achillhz@epa.gov"/>
    <x v="2"/>
    <s v="Rob"/>
    <s v="D"/>
    <x v="1"/>
    <n v="5.3699999999999992"/>
    <n v="16.11"/>
    <x v="0"/>
    <x v="2"/>
    <x v="1"/>
  </r>
  <r>
    <s v="SHP-17012-870"/>
    <x v="277"/>
    <s v="69529-07533-CV"/>
    <s v="R-M-2.5"/>
    <n v="1"/>
    <x v="310"/>
    <s v="smosebyie@stanford.edu"/>
    <x v="0"/>
    <s v="Rob"/>
    <s v="M"/>
    <x v="2"/>
    <n v="22.884999999999998"/>
    <n v="22.884999999999998"/>
    <x v="0"/>
    <x v="0"/>
    <x v="0"/>
  </r>
  <r>
    <s v="FDY-03414-903"/>
    <x v="278"/>
    <s v="94840-49457-UD"/>
    <s v="A-D-0.5"/>
    <n v="3"/>
    <x v="311"/>
    <s v="isjostromig@pbs.org"/>
    <x v="0"/>
    <s v="Ara"/>
    <s v="D"/>
    <x v="1"/>
    <n v="5.97"/>
    <n v="17.91"/>
    <x v="2"/>
    <x v="2"/>
    <x v="0"/>
  </r>
  <r>
    <s v="WXT-85291-143"/>
    <x v="279"/>
    <s v="81414-81273-DK"/>
    <s v="R-M-0.5"/>
    <n v="4"/>
    <x v="312"/>
    <s v="jbranchettii@bravesites.com"/>
    <x v="0"/>
    <s v="Rob"/>
    <s v="M"/>
    <x v="1"/>
    <n v="5.97"/>
    <n v="23.88"/>
    <x v="0"/>
    <x v="0"/>
    <x v="0"/>
  </r>
  <r>
    <s v="QNP-18893-547"/>
    <x v="280"/>
    <s v="76930-61689-CH"/>
    <s v="R-L-1"/>
    <n v="5"/>
    <x v="313"/>
    <s v="jmillettik@addtoany.com"/>
    <x v="0"/>
    <s v="Rob"/>
    <s v="L"/>
    <x v="0"/>
    <n v="11.95"/>
    <n v="59.75"/>
    <x v="0"/>
    <x v="1"/>
    <x v="1"/>
  </r>
  <r>
    <s v="DOH-92927-530"/>
    <x v="281"/>
    <s v="12839-56537-TQ"/>
    <s v="L-L-0.2"/>
    <n v="6"/>
    <x v="314"/>
    <s v="cweatherallim@toplist.cz"/>
    <x v="0"/>
    <s v="Lib"/>
    <s v="L"/>
    <x v="3"/>
    <n v="4.7549999999999999"/>
    <n v="28.53"/>
    <x v="3"/>
    <x v="1"/>
    <x v="0"/>
  </r>
  <r>
    <s v="HGJ-82768-173"/>
    <x v="282"/>
    <s v="62741-01322-HU"/>
    <s v="A-M-1"/>
    <n v="4"/>
    <x v="315"/>
    <s v="limasonio@discuz.net"/>
    <x v="0"/>
    <s v="Ara"/>
    <s v="M"/>
    <x v="0"/>
    <n v="11.25"/>
    <n v="45"/>
    <x v="2"/>
    <x v="0"/>
    <x v="1"/>
  </r>
  <r>
    <s v="YPT-95383-088"/>
    <x v="283"/>
    <s v="43439-94003-DW"/>
    <s v="E-D-2.5"/>
    <n v="2"/>
    <x v="306"/>
    <s v="cwassif@prweb.com"/>
    <x v="0"/>
    <s v="Exc"/>
    <s v="D"/>
    <x v="2"/>
    <n v="27.945"/>
    <n v="55.89"/>
    <x v="1"/>
    <x v="2"/>
    <x v="1"/>
  </r>
  <r>
    <s v="OYH-16533-767"/>
    <x v="284"/>
    <s v="44932-34838-RM"/>
    <s v="E-L-1"/>
    <n v="4"/>
    <x v="316"/>
    <s v=" "/>
    <x v="0"/>
    <s v="Exc"/>
    <s v="L"/>
    <x v="0"/>
    <n v="14.85"/>
    <n v="59.4"/>
    <x v="1"/>
    <x v="1"/>
    <x v="1"/>
  </r>
  <r>
    <s v="DWW-28642-549"/>
    <x v="285"/>
    <s v="91181-19412-RQ"/>
    <s v="E-D-0.2"/>
    <n v="2"/>
    <x v="317"/>
    <s v="mmiddisiu@dmoz.org"/>
    <x v="0"/>
    <s v="Exc"/>
    <s v="D"/>
    <x v="3"/>
    <n v="3.645"/>
    <n v="7.29"/>
    <x v="1"/>
    <x v="2"/>
    <x v="0"/>
  </r>
  <r>
    <s v="CGO-79583-871"/>
    <x v="286"/>
    <s v="37182-54930-XC"/>
    <s v="E-D-0.5"/>
    <n v="1"/>
    <x v="318"/>
    <s v="agoldieiw@goo.gl"/>
    <x v="0"/>
    <s v="Exc"/>
    <s v="D"/>
    <x v="1"/>
    <n v="7.29"/>
    <n v="7.29"/>
    <x v="1"/>
    <x v="2"/>
    <x v="0"/>
  </r>
  <r>
    <s v="TFY-52090-386"/>
    <x v="287"/>
    <s v="08613-17327-XT"/>
    <s v="E-L-0.5"/>
    <n v="2"/>
    <x v="319"/>
    <s v="lbenediktovichiy@wunderground.com"/>
    <x v="0"/>
    <s v="Exc"/>
    <s v="L"/>
    <x v="1"/>
    <n v="8.91"/>
    <n v="17.82"/>
    <x v="1"/>
    <x v="1"/>
    <x v="1"/>
  </r>
  <r>
    <s v="TFY-52090-386"/>
    <x v="287"/>
    <s v="08613-17327-XT"/>
    <s v="L-D-0.5"/>
    <n v="5"/>
    <x v="319"/>
    <s v="tjacobovitziz@cbc.ca"/>
    <x v="0"/>
    <s v="Lib"/>
    <s v="D"/>
    <x v="1"/>
    <n v="7.77"/>
    <n v="38.849999999999994"/>
    <x v="3"/>
    <x v="2"/>
    <x v="1"/>
  </r>
  <r>
    <s v="NYY-73968-094"/>
    <x v="288"/>
    <s v="70451-38048-AH"/>
    <s v="R-D-0.5"/>
    <n v="6"/>
    <x v="320"/>
    <s v="dshortallj2@wikipedia.org"/>
    <x v="0"/>
    <s v="Rob"/>
    <s v="D"/>
    <x v="1"/>
    <n v="5.3699999999999992"/>
    <n v="32.22"/>
    <x v="0"/>
    <x v="2"/>
    <x v="1"/>
  </r>
  <r>
    <s v="QEY-71761-460"/>
    <x v="250"/>
    <s v="35442-75769-PL"/>
    <s v="R-M-1"/>
    <n v="2"/>
    <x v="321"/>
    <s v="kgrinstedj4@google.com.br"/>
    <x v="1"/>
    <s v="Rob"/>
    <s v="M"/>
    <x v="0"/>
    <n v="9.9499999999999993"/>
    <n v="19.899999999999999"/>
    <x v="0"/>
    <x v="0"/>
    <x v="0"/>
  </r>
  <r>
    <s v="GKQ-82603-910"/>
    <x v="289"/>
    <s v="83737-56117-JE"/>
    <s v="R-L-1"/>
    <n v="5"/>
    <x v="322"/>
    <s v=" "/>
    <x v="0"/>
    <s v="Rob"/>
    <s v="L"/>
    <x v="0"/>
    <n v="11.95"/>
    <n v="59.75"/>
    <x v="0"/>
    <x v="1"/>
    <x v="1"/>
  </r>
  <r>
    <s v="IOB-32673-745"/>
    <x v="290"/>
    <s v="07095-81281-NJ"/>
    <s v="A-L-0.5"/>
    <n v="3"/>
    <x v="323"/>
    <s v="aweinmannj8@shinystat.com"/>
    <x v="0"/>
    <s v="Ara"/>
    <s v="L"/>
    <x v="1"/>
    <n v="7.77"/>
    <n v="23.31"/>
    <x v="2"/>
    <x v="1"/>
    <x v="0"/>
  </r>
  <r>
    <s v="YAU-98893-150"/>
    <x v="291"/>
    <s v="77043-48851-HG"/>
    <s v="L-M-1"/>
    <n v="3"/>
    <x v="324"/>
    <s v="rdeaconsonja@archive.org"/>
    <x v="0"/>
    <s v="Lib"/>
    <s v="M"/>
    <x v="0"/>
    <n v="14.55"/>
    <n v="43.650000000000006"/>
    <x v="3"/>
    <x v="0"/>
    <x v="1"/>
  </r>
  <r>
    <s v="XNM-14163-951"/>
    <x v="292"/>
    <s v="78224-60622-KH"/>
    <s v="E-L-2.5"/>
    <n v="6"/>
    <x v="325"/>
    <s v="jbluckjc@imageshack.us"/>
    <x v="0"/>
    <s v="Exc"/>
    <s v="L"/>
    <x v="2"/>
    <n v="34.154999999999994"/>
    <n v="204.92999999999995"/>
    <x v="1"/>
    <x v="1"/>
    <x v="1"/>
  </r>
  <r>
    <s v="JPB-45297-000"/>
    <x v="293"/>
    <s v="83105-86631-IU"/>
    <s v="R-L-0.2"/>
    <n v="4"/>
    <x v="326"/>
    <s v="jdymokeje@prnewswire.com"/>
    <x v="1"/>
    <s v="Rob"/>
    <s v="L"/>
    <x v="3"/>
    <n v="3.5849999999999995"/>
    <n v="14.339999999999998"/>
    <x v="0"/>
    <x v="1"/>
    <x v="1"/>
  </r>
  <r>
    <s v="MOU-74341-266"/>
    <x v="294"/>
    <s v="99358-65399-TC"/>
    <s v="A-D-0.5"/>
    <n v="4"/>
    <x v="327"/>
    <s v="bguddejg@dailymotion.com"/>
    <x v="0"/>
    <s v="Ara"/>
    <s v="D"/>
    <x v="1"/>
    <n v="5.97"/>
    <n v="23.88"/>
    <x v="2"/>
    <x v="2"/>
    <x v="1"/>
  </r>
  <r>
    <s v="DHJ-87461-571"/>
    <x v="295"/>
    <s v="94525-76037-JP"/>
    <s v="A-M-1"/>
    <n v="2"/>
    <x v="328"/>
    <s v="vdunningji@independent.co.uk"/>
    <x v="0"/>
    <s v="Ara"/>
    <s v="M"/>
    <x v="0"/>
    <n v="11.25"/>
    <n v="22.5"/>
    <x v="2"/>
    <x v="0"/>
    <x v="1"/>
  </r>
  <r>
    <s v="DKM-97676-850"/>
    <x v="296"/>
    <s v="43439-94003-DW"/>
    <s v="E-D-0.5"/>
    <n v="5"/>
    <x v="306"/>
    <s v="mmiddisiu@dmoz.org"/>
    <x v="0"/>
    <s v="Exc"/>
    <s v="D"/>
    <x v="1"/>
    <n v="7.29"/>
    <n v="36.450000000000003"/>
    <x v="1"/>
    <x v="2"/>
    <x v="1"/>
  </r>
  <r>
    <s v="UEB-09112-118"/>
    <x v="297"/>
    <s v="82718-93677-XO"/>
    <s v="A-M-0.5"/>
    <n v="4"/>
    <x v="329"/>
    <s v="bfallowesjm@purevolume.com"/>
    <x v="0"/>
    <s v="Ara"/>
    <s v="M"/>
    <x v="1"/>
    <n v="6.75"/>
    <n v="27"/>
    <x v="2"/>
    <x v="0"/>
    <x v="0"/>
  </r>
  <r>
    <s v="ORZ-67699-748"/>
    <x v="298"/>
    <s v="44708-78241-DF"/>
    <s v="A-M-2.5"/>
    <n v="6"/>
    <x v="330"/>
    <s v="sdejo@newsvine.com"/>
    <x v="0"/>
    <s v="Ara"/>
    <s v="M"/>
    <x v="2"/>
    <n v="25.874999999999996"/>
    <n v="155.24999999999997"/>
    <x v="2"/>
    <x v="0"/>
    <x v="1"/>
  </r>
  <r>
    <s v="JXP-28398-485"/>
    <x v="299"/>
    <s v="23039-93032-FN"/>
    <s v="A-D-2.5"/>
    <n v="5"/>
    <x v="331"/>
    <s v="scountjq@nba.com"/>
    <x v="0"/>
    <s v="Ara"/>
    <s v="D"/>
    <x v="2"/>
    <n v="22.884999999999998"/>
    <n v="114.42499999999998"/>
    <x v="2"/>
    <x v="2"/>
    <x v="0"/>
  </r>
  <r>
    <s v="WWH-92259-198"/>
    <x v="300"/>
    <s v="35256-12529-FT"/>
    <s v="L-D-1"/>
    <n v="4"/>
    <x v="332"/>
    <s v=" "/>
    <x v="2"/>
    <s v="Lib"/>
    <s v="D"/>
    <x v="0"/>
    <n v="12.95"/>
    <n v="51.8"/>
    <x v="3"/>
    <x v="2"/>
    <x v="0"/>
  </r>
  <r>
    <s v="FLR-82914-153"/>
    <x v="301"/>
    <s v="86100-33488-WP"/>
    <s v="A-M-2.5"/>
    <n v="6"/>
    <x v="333"/>
    <s v="aplluju@dagondesign.com"/>
    <x v="1"/>
    <s v="Ara"/>
    <s v="M"/>
    <x v="2"/>
    <n v="25.874999999999996"/>
    <n v="155.24999999999997"/>
    <x v="2"/>
    <x v="0"/>
    <x v="1"/>
  </r>
  <r>
    <s v="AMB-93600-000"/>
    <x v="302"/>
    <s v="64435-53100-WM"/>
    <s v="A-L-2.5"/>
    <n v="1"/>
    <x v="334"/>
    <s v="sgreedyerjw@parallels.com"/>
    <x v="1"/>
    <s v="Ara"/>
    <s v="L"/>
    <x v="2"/>
    <n v="29.784999999999997"/>
    <n v="29.784999999999997"/>
    <x v="2"/>
    <x v="1"/>
    <x v="1"/>
  </r>
  <r>
    <s v="FEP-36895-658"/>
    <x v="303"/>
    <s v="44699-43836-UH"/>
    <s v="R-L-0.2"/>
    <n v="6"/>
    <x v="335"/>
    <s v="dheafordjy@twitpic.com"/>
    <x v="0"/>
    <s v="Rob"/>
    <s v="L"/>
    <x v="3"/>
    <n v="3.5849999999999995"/>
    <n v="21.509999999999998"/>
    <x v="0"/>
    <x v="1"/>
    <x v="1"/>
  </r>
  <r>
    <s v="RXW-91413-276"/>
    <x v="304"/>
    <s v="29588-35679-RG"/>
    <s v="R-D-2.5"/>
    <n v="2"/>
    <x v="336"/>
    <s v="rcrookshanksk0@unc.edu"/>
    <x v="0"/>
    <s v="Rob"/>
    <s v="D"/>
    <x v="2"/>
    <n v="20.584999999999997"/>
    <n v="41.169999999999995"/>
    <x v="0"/>
    <x v="2"/>
    <x v="1"/>
  </r>
  <r>
    <s v="RXW-91413-276"/>
    <x v="304"/>
    <s v="29588-35679-RG"/>
    <s v="R-M-0.5"/>
    <n v="1"/>
    <x v="336"/>
    <s v="nleakek1@cmu.edu"/>
    <x v="0"/>
    <s v="Rob"/>
    <s v="M"/>
    <x v="1"/>
    <n v="5.97"/>
    <n v="5.97"/>
    <x v="0"/>
    <x v="0"/>
    <x v="1"/>
  </r>
  <r>
    <s v="SDB-77492-188"/>
    <x v="305"/>
    <s v="64815-54078-HH"/>
    <s v="E-L-1"/>
    <n v="5"/>
    <x v="337"/>
    <s v=" "/>
    <x v="0"/>
    <s v="Exc"/>
    <s v="L"/>
    <x v="0"/>
    <n v="14.85"/>
    <n v="74.25"/>
    <x v="1"/>
    <x v="1"/>
    <x v="0"/>
  </r>
  <r>
    <s v="RZN-65182-395"/>
    <x v="196"/>
    <s v="59572-41990-XY"/>
    <s v="L-M-1"/>
    <n v="6"/>
    <x v="338"/>
    <s v=" "/>
    <x v="0"/>
    <s v="Lib"/>
    <s v="M"/>
    <x v="0"/>
    <n v="14.55"/>
    <n v="87.300000000000011"/>
    <x v="3"/>
    <x v="0"/>
    <x v="1"/>
  </r>
  <r>
    <s v="HDQ-86094-507"/>
    <x v="110"/>
    <s v="32481-61533-ZJ"/>
    <s v="E-D-1"/>
    <n v="6"/>
    <x v="339"/>
    <s v="rhuscroftk8@jimdo.com"/>
    <x v="0"/>
    <s v="Exc"/>
    <s v="D"/>
    <x v="0"/>
    <n v="12.15"/>
    <n v="72.900000000000006"/>
    <x v="1"/>
    <x v="2"/>
    <x v="0"/>
  </r>
  <r>
    <s v="YXO-79631-417"/>
    <x v="24"/>
    <s v="31587-92570-HL"/>
    <s v="L-D-0.5"/>
    <n v="1"/>
    <x v="340"/>
    <s v="arudramka@prnewswire.com"/>
    <x v="0"/>
    <s v="Lib"/>
    <s v="D"/>
    <x v="1"/>
    <n v="7.77"/>
    <n v="7.77"/>
    <x v="3"/>
    <x v="2"/>
    <x v="1"/>
  </r>
  <r>
    <s v="SNF-57032-096"/>
    <x v="306"/>
    <s v="93832-04799-ID"/>
    <s v="E-D-0.5"/>
    <n v="6"/>
    <x v="341"/>
    <s v="jmahakc@cyberchimps.com"/>
    <x v="0"/>
    <s v="Exc"/>
    <s v="D"/>
    <x v="1"/>
    <n v="7.29"/>
    <n v="43.74"/>
    <x v="1"/>
    <x v="2"/>
    <x v="1"/>
  </r>
  <r>
    <s v="DGL-29648-995"/>
    <x v="307"/>
    <s v="59367-30821-ZQ"/>
    <s v="L-M-0.2"/>
    <n v="2"/>
    <x v="342"/>
    <s v=" "/>
    <x v="0"/>
    <s v="Lib"/>
    <s v="M"/>
    <x v="3"/>
    <n v="4.3650000000000002"/>
    <n v="8.73"/>
    <x v="3"/>
    <x v="0"/>
    <x v="0"/>
  </r>
  <r>
    <s v="GPU-65651-504"/>
    <x v="308"/>
    <s v="83947-45528-ET"/>
    <s v="E-M-2.5"/>
    <n v="2"/>
    <x v="343"/>
    <s v="jtoyekg@pinterest.com"/>
    <x v="1"/>
    <s v="Exc"/>
    <s v="M"/>
    <x v="2"/>
    <n v="31.624999999999996"/>
    <n v="63.249999999999993"/>
    <x v="1"/>
    <x v="0"/>
    <x v="1"/>
  </r>
  <r>
    <s v="OJU-34452-896"/>
    <x v="309"/>
    <s v="60799-92593-CX"/>
    <s v="E-L-0.5"/>
    <n v="1"/>
    <x v="344"/>
    <s v="nvigrasski@ezinearticles.com"/>
    <x v="2"/>
    <s v="Exc"/>
    <s v="L"/>
    <x v="1"/>
    <n v="8.91"/>
    <n v="8.91"/>
    <x v="1"/>
    <x v="1"/>
    <x v="0"/>
  </r>
  <r>
    <s v="GZS-50547-887"/>
    <x v="310"/>
    <s v="61600-55136-UM"/>
    <s v="E-D-1"/>
    <n v="2"/>
    <x v="345"/>
    <s v="kcragellkk@google.com"/>
    <x v="1"/>
    <s v="Exc"/>
    <s v="D"/>
    <x v="0"/>
    <n v="12.15"/>
    <n v="24.3"/>
    <x v="1"/>
    <x v="2"/>
    <x v="0"/>
  </r>
  <r>
    <s v="ESR-54041-053"/>
    <x v="311"/>
    <s v="59771-90302-OF"/>
    <s v="A-L-0.5"/>
    <n v="6"/>
    <x v="346"/>
    <s v="rlidgeykm@vimeo.com"/>
    <x v="0"/>
    <s v="Ara"/>
    <s v="L"/>
    <x v="1"/>
    <n v="7.77"/>
    <n v="46.62"/>
    <x v="2"/>
    <x v="1"/>
    <x v="0"/>
  </r>
  <r>
    <s v="OGD-10781-526"/>
    <x v="132"/>
    <s v="16880-78077-FB"/>
    <s v="R-L-0.5"/>
    <n v="6"/>
    <x v="347"/>
    <s v=" "/>
    <x v="0"/>
    <s v="Rob"/>
    <s v="L"/>
    <x v="1"/>
    <n v="7.169999999999999"/>
    <n v="43.019999999999996"/>
    <x v="0"/>
    <x v="1"/>
    <x v="1"/>
  </r>
  <r>
    <s v="FVH-29271-315"/>
    <x v="312"/>
    <s v="74415-50873-FC"/>
    <s v="A-D-0.5"/>
    <n v="3"/>
    <x v="348"/>
    <s v="holliffkq@sciencedirect.com"/>
    <x v="1"/>
    <s v="Ara"/>
    <s v="D"/>
    <x v="1"/>
    <n v="5.97"/>
    <n v="17.91"/>
    <x v="2"/>
    <x v="2"/>
    <x v="0"/>
  </r>
  <r>
    <s v="BNZ-20544-633"/>
    <x v="313"/>
    <s v="31798-95707-NR"/>
    <s v="L-L-0.5"/>
    <n v="4"/>
    <x v="349"/>
    <s v="feshmadeks@umn.edu"/>
    <x v="0"/>
    <s v="Lib"/>
    <s v="L"/>
    <x v="1"/>
    <n v="9.51"/>
    <n v="38.04"/>
    <x v="3"/>
    <x v="1"/>
    <x v="0"/>
  </r>
  <r>
    <s v="FUX-85791-078"/>
    <x v="156"/>
    <s v="59122-08794-WT"/>
    <s v="A-M-0.2"/>
    <n v="2"/>
    <x v="350"/>
    <s v=" "/>
    <x v="0"/>
    <s v="Ara"/>
    <s v="M"/>
    <x v="3"/>
    <n v="3.375"/>
    <n v="6.75"/>
    <x v="2"/>
    <x v="0"/>
    <x v="0"/>
  </r>
  <r>
    <s v="YXP-20078-116"/>
    <x v="314"/>
    <s v="37238-52421-JJ"/>
    <s v="R-M-0.5"/>
    <n v="1"/>
    <x v="351"/>
    <s v="bsterkekw@biblegateway.com"/>
    <x v="0"/>
    <s v="Rob"/>
    <s v="M"/>
    <x v="1"/>
    <n v="5.97"/>
    <n v="5.97"/>
    <x v="0"/>
    <x v="0"/>
    <x v="0"/>
  </r>
  <r>
    <s v="VQV-59984-866"/>
    <x v="315"/>
    <s v="48854-01899-FN"/>
    <s v="R-D-0.2"/>
    <n v="3"/>
    <x v="352"/>
    <s v="ptraiteky@huffingtonpost.com"/>
    <x v="0"/>
    <s v="Rob"/>
    <s v="D"/>
    <x v="3"/>
    <n v="2.6849999999999996"/>
    <n v="8.0549999999999997"/>
    <x v="0"/>
    <x v="2"/>
    <x v="1"/>
  </r>
  <r>
    <s v="JEH-37276-048"/>
    <x v="316"/>
    <s v="80896-38819-DW"/>
    <s v="A-L-0.5"/>
    <n v="3"/>
    <x v="353"/>
    <s v="fsulmanl0@washington.edu"/>
    <x v="0"/>
    <s v="Ara"/>
    <s v="L"/>
    <x v="1"/>
    <n v="7.77"/>
    <n v="23.31"/>
    <x v="2"/>
    <x v="1"/>
    <x v="0"/>
  </r>
  <r>
    <s v="VYD-28555-589"/>
    <x v="317"/>
    <s v="29814-01459-RC"/>
    <s v="R-L-0.5"/>
    <n v="6"/>
    <x v="354"/>
    <s v="lnardonil2@hao123.com"/>
    <x v="0"/>
    <s v="Rob"/>
    <s v="L"/>
    <x v="1"/>
    <n v="7.169999999999999"/>
    <n v="43.019999999999996"/>
    <x v="0"/>
    <x v="1"/>
    <x v="0"/>
  </r>
  <r>
    <s v="WUG-76466-650"/>
    <x v="318"/>
    <s v="43439-94003-DW"/>
    <s v="L-D-0.5"/>
    <n v="3"/>
    <x v="306"/>
    <s v="bfallowesjm@purevolume.com"/>
    <x v="0"/>
    <s v="Lib"/>
    <s v="D"/>
    <x v="1"/>
    <n v="7.77"/>
    <n v="23.31"/>
    <x v="3"/>
    <x v="2"/>
    <x v="1"/>
  </r>
  <r>
    <s v="RJV-08261-583"/>
    <x v="182"/>
    <s v="48497-29281-FE"/>
    <s v="A-D-0.2"/>
    <n v="5"/>
    <x v="355"/>
    <s v="sdanilchikl6@mit.edu"/>
    <x v="2"/>
    <s v="Ara"/>
    <s v="D"/>
    <x v="3"/>
    <n v="2.9849999999999999"/>
    <n v="14.924999999999999"/>
    <x v="2"/>
    <x v="2"/>
    <x v="0"/>
  </r>
  <r>
    <s v="PMR-56062-609"/>
    <x v="319"/>
    <s v="43605-12616-YH"/>
    <s v="E-D-0.5"/>
    <n v="3"/>
    <x v="356"/>
    <s v="bfolomkinl8@yolasite.com"/>
    <x v="0"/>
    <s v="Exc"/>
    <s v="D"/>
    <x v="1"/>
    <n v="7.29"/>
    <n v="21.87"/>
    <x v="1"/>
    <x v="2"/>
    <x v="1"/>
  </r>
  <r>
    <s v="XLD-12920-505"/>
    <x v="320"/>
    <s v="21907-75962-VB"/>
    <s v="E-L-0.5"/>
    <n v="6"/>
    <x v="357"/>
    <s v="rdela@usa.gov"/>
    <x v="0"/>
    <s v="Exc"/>
    <s v="L"/>
    <x v="1"/>
    <n v="8.91"/>
    <n v="53.46"/>
    <x v="1"/>
    <x v="1"/>
    <x v="0"/>
  </r>
  <r>
    <s v="UBW-50312-037"/>
    <x v="321"/>
    <s v="69503-12127-YD"/>
    <s v="A-L-2.5"/>
    <n v="4"/>
    <x v="358"/>
    <s v=" "/>
    <x v="0"/>
    <s v="Ara"/>
    <s v="L"/>
    <x v="2"/>
    <n v="29.784999999999997"/>
    <n v="119.13999999999999"/>
    <x v="2"/>
    <x v="1"/>
    <x v="1"/>
  </r>
  <r>
    <s v="QAW-05889-019"/>
    <x v="322"/>
    <s v="68810-07329-EU"/>
    <s v="L-M-0.5"/>
    <n v="5"/>
    <x v="359"/>
    <s v="mbrimilcombele@cnn.com"/>
    <x v="0"/>
    <s v="Lib"/>
    <s v="M"/>
    <x v="1"/>
    <n v="8.73"/>
    <n v="43.650000000000006"/>
    <x v="3"/>
    <x v="0"/>
    <x v="0"/>
  </r>
  <r>
    <s v="EPT-12715-397"/>
    <x v="128"/>
    <s v="08478-75251-OG"/>
    <s v="A-D-0.2"/>
    <n v="6"/>
    <x v="360"/>
    <s v=" "/>
    <x v="0"/>
    <s v="Ara"/>
    <s v="D"/>
    <x v="3"/>
    <n v="2.9849999999999999"/>
    <n v="17.91"/>
    <x v="2"/>
    <x v="2"/>
    <x v="0"/>
  </r>
  <r>
    <s v="DHT-93810-053"/>
    <x v="323"/>
    <s v="17005-82030-EA"/>
    <s v="E-L-1"/>
    <n v="5"/>
    <x v="361"/>
    <s v=" "/>
    <x v="0"/>
    <s v="Exc"/>
    <s v="L"/>
    <x v="0"/>
    <n v="14.85"/>
    <n v="74.25"/>
    <x v="1"/>
    <x v="1"/>
    <x v="0"/>
  </r>
  <r>
    <s v="DMY-96037-963"/>
    <x v="324"/>
    <s v="42179-95059-DO"/>
    <s v="L-D-0.2"/>
    <n v="3"/>
    <x v="362"/>
    <s v="jdeehanlk@about.me"/>
    <x v="0"/>
    <s v="Lib"/>
    <s v="D"/>
    <x v="3"/>
    <n v="3.8849999999999998"/>
    <n v="11.654999999999999"/>
    <x v="3"/>
    <x v="2"/>
    <x v="0"/>
  </r>
  <r>
    <s v="MBM-55936-917"/>
    <x v="325"/>
    <s v="55989-39849-WO"/>
    <s v="L-D-0.5"/>
    <n v="3"/>
    <x v="363"/>
    <s v="dmatonlm@utexas.edu"/>
    <x v="0"/>
    <s v="Lib"/>
    <s v="D"/>
    <x v="1"/>
    <n v="7.77"/>
    <n v="23.31"/>
    <x v="3"/>
    <x v="2"/>
    <x v="0"/>
  </r>
  <r>
    <s v="TPA-93614-840"/>
    <x v="326"/>
    <s v="28932-49296-TM"/>
    <s v="E-D-0.5"/>
    <n v="2"/>
    <x v="364"/>
    <s v=" "/>
    <x v="0"/>
    <s v="Exc"/>
    <s v="D"/>
    <x v="1"/>
    <n v="7.29"/>
    <n v="14.58"/>
    <x v="1"/>
    <x v="2"/>
    <x v="0"/>
  </r>
  <r>
    <s v="WDM-77521-710"/>
    <x v="327"/>
    <s v="86144-10144-CB"/>
    <s v="A-M-0.5"/>
    <n v="2"/>
    <x v="365"/>
    <s v="agregorattilq@vistaprint.com"/>
    <x v="1"/>
    <s v="Ara"/>
    <s v="M"/>
    <x v="1"/>
    <n v="6.75"/>
    <n v="13.5"/>
    <x v="2"/>
    <x v="0"/>
    <x v="1"/>
  </r>
  <r>
    <s v="EIP-19142-462"/>
    <x v="328"/>
    <s v="60973-72562-DQ"/>
    <s v="E-L-1"/>
    <n v="6"/>
    <x v="366"/>
    <s v="gwhiteheadls@hp.com"/>
    <x v="0"/>
    <s v="Exc"/>
    <s v="L"/>
    <x v="0"/>
    <n v="14.85"/>
    <n v="89.1"/>
    <x v="1"/>
    <x v="1"/>
    <x v="1"/>
  </r>
  <r>
    <s v="EIP-19142-462"/>
    <x v="328"/>
    <s v="60973-72562-DQ"/>
    <s v="A-L-0.2"/>
    <n v="1"/>
    <x v="366"/>
    <s v="hjodrellelt@samsung.com"/>
    <x v="0"/>
    <s v="Ara"/>
    <s v="L"/>
    <x v="3"/>
    <n v="3.8849999999999998"/>
    <n v="3.8849999999999998"/>
    <x v="2"/>
    <x v="1"/>
    <x v="1"/>
  </r>
  <r>
    <s v="ZZL-76364-387"/>
    <x v="128"/>
    <s v="11263-86515-VU"/>
    <s v="R-L-2.5"/>
    <n v="4"/>
    <x v="367"/>
    <s v="knottramlw@odnoklassniki.ru"/>
    <x v="1"/>
    <s v="Rob"/>
    <s v="L"/>
    <x v="2"/>
    <n v="27.484999999999996"/>
    <n v="109.93999999999998"/>
    <x v="0"/>
    <x v="1"/>
    <x v="1"/>
  </r>
  <r>
    <s v="GMF-18638-786"/>
    <x v="329"/>
    <s v="60004-62976-NI"/>
    <s v="L-D-0.5"/>
    <n v="6"/>
    <x v="368"/>
    <s v="smcshealy@photobucket.com"/>
    <x v="0"/>
    <s v="Lib"/>
    <s v="D"/>
    <x v="1"/>
    <n v="7.77"/>
    <n v="46.62"/>
    <x v="3"/>
    <x v="2"/>
    <x v="0"/>
  </r>
  <r>
    <s v="TDJ-20844-787"/>
    <x v="330"/>
    <s v="77876-28498-HI"/>
    <s v="A-L-0.5"/>
    <n v="5"/>
    <x v="369"/>
    <s v="jgippesm0@cloudflare.com"/>
    <x v="2"/>
    <s v="Ara"/>
    <s v="L"/>
    <x v="1"/>
    <n v="7.77"/>
    <n v="38.849999999999994"/>
    <x v="2"/>
    <x v="1"/>
    <x v="1"/>
  </r>
  <r>
    <s v="BWK-39400-446"/>
    <x v="331"/>
    <s v="61302-06948-EH"/>
    <s v="L-D-0.5"/>
    <n v="4"/>
    <x v="370"/>
    <s v="gtrengrovem2@elpais.com"/>
    <x v="0"/>
    <s v="Lib"/>
    <s v="D"/>
    <x v="1"/>
    <n v="7.77"/>
    <n v="31.08"/>
    <x v="3"/>
    <x v="2"/>
    <x v="0"/>
  </r>
  <r>
    <s v="LCB-02099-995"/>
    <x v="332"/>
    <s v="06757-96251-UH"/>
    <s v="A-D-0.2"/>
    <n v="6"/>
    <x v="371"/>
    <s v=" "/>
    <x v="0"/>
    <s v="Ara"/>
    <s v="D"/>
    <x v="3"/>
    <n v="2.9849999999999999"/>
    <n v="17.91"/>
    <x v="2"/>
    <x v="2"/>
    <x v="0"/>
  </r>
  <r>
    <s v="UBA-43678-174"/>
    <x v="333"/>
    <s v="44530-75983-OD"/>
    <s v="E-D-2.5"/>
    <n v="6"/>
    <x v="372"/>
    <s v="gruggenm6@nymag.com"/>
    <x v="0"/>
    <s v="Exc"/>
    <s v="D"/>
    <x v="2"/>
    <n v="27.945"/>
    <n v="167.67000000000002"/>
    <x v="1"/>
    <x v="2"/>
    <x v="1"/>
  </r>
  <r>
    <s v="UDH-24280-432"/>
    <x v="334"/>
    <s v="44865-58249-RY"/>
    <s v="L-L-1"/>
    <n v="4"/>
    <x v="373"/>
    <s v="mfrightm8@harvard.edu"/>
    <x v="1"/>
    <s v="Lib"/>
    <s v="L"/>
    <x v="0"/>
    <n v="15.85"/>
    <n v="63.4"/>
    <x v="3"/>
    <x v="1"/>
    <x v="1"/>
  </r>
  <r>
    <s v="IDQ-20193-502"/>
    <x v="335"/>
    <s v="36021-61205-DF"/>
    <s v="L-M-0.2"/>
    <n v="2"/>
    <x v="374"/>
    <s v="ckrzysztofiakma@skyrock.com"/>
    <x v="0"/>
    <s v="Lib"/>
    <s v="M"/>
    <x v="3"/>
    <n v="4.3650000000000002"/>
    <n v="8.73"/>
    <x v="3"/>
    <x v="0"/>
    <x v="0"/>
  </r>
  <r>
    <s v="DJG-14442-608"/>
    <x v="336"/>
    <s v="75716-12782-SS"/>
    <s v="R-D-1"/>
    <n v="3"/>
    <x v="375"/>
    <s v=" "/>
    <x v="2"/>
    <s v="Rob"/>
    <s v="D"/>
    <x v="0"/>
    <n v="8.9499999999999993"/>
    <n v="26.849999999999998"/>
    <x v="0"/>
    <x v="2"/>
    <x v="0"/>
  </r>
  <r>
    <s v="DWB-61381-370"/>
    <x v="337"/>
    <s v="11812-00461-KH"/>
    <s v="L-L-0.2"/>
    <n v="2"/>
    <x v="376"/>
    <s v=" "/>
    <x v="2"/>
    <s v="Lib"/>
    <s v="L"/>
    <x v="3"/>
    <n v="4.7549999999999999"/>
    <n v="9.51"/>
    <x v="3"/>
    <x v="1"/>
    <x v="1"/>
  </r>
  <r>
    <s v="FRD-17347-990"/>
    <x v="80"/>
    <s v="46681-78850-ZW"/>
    <s v="A-D-1"/>
    <n v="4"/>
    <x v="377"/>
    <s v="amellandmg@pen.io"/>
    <x v="0"/>
    <s v="Ara"/>
    <s v="D"/>
    <x v="0"/>
    <n v="9.9499999999999993"/>
    <n v="39.799999999999997"/>
    <x v="2"/>
    <x v="2"/>
    <x v="1"/>
  </r>
  <r>
    <s v="YPP-27450-525"/>
    <x v="338"/>
    <s v="01932-87052-KO"/>
    <s v="E-M-0.5"/>
    <n v="3"/>
    <x v="378"/>
    <s v="abalsdonemi@toplist.cz"/>
    <x v="0"/>
    <s v="Exc"/>
    <s v="M"/>
    <x v="1"/>
    <n v="8.25"/>
    <n v="24.75"/>
    <x v="1"/>
    <x v="0"/>
    <x v="0"/>
  </r>
  <r>
    <s v="EFC-39577-424"/>
    <x v="339"/>
    <s v="16046-34805-ZF"/>
    <s v="E-M-1"/>
    <n v="5"/>
    <x v="379"/>
    <s v="mglovermk@cnbc.com"/>
    <x v="2"/>
    <s v="Exc"/>
    <s v="M"/>
    <x v="0"/>
    <n v="13.75"/>
    <n v="68.75"/>
    <x v="1"/>
    <x v="0"/>
    <x v="0"/>
  </r>
  <r>
    <s v="LAW-80062-016"/>
    <x v="340"/>
    <s v="34546-70516-LR"/>
    <s v="E-M-0.5"/>
    <n v="6"/>
    <x v="380"/>
    <s v="senefermm@blog.com"/>
    <x v="0"/>
    <s v="Exc"/>
    <s v="M"/>
    <x v="1"/>
    <n v="8.25"/>
    <n v="49.5"/>
    <x v="1"/>
    <x v="0"/>
    <x v="1"/>
  </r>
  <r>
    <s v="WKL-27981-758"/>
    <x v="177"/>
    <s v="73699-93557-FZ"/>
    <s v="A-M-2.5"/>
    <n v="2"/>
    <x v="381"/>
    <s v="mgundrymo@omniture.com"/>
    <x v="1"/>
    <s v="Ara"/>
    <s v="M"/>
    <x v="2"/>
    <n v="25.874999999999996"/>
    <n v="51.749999999999993"/>
    <x v="2"/>
    <x v="0"/>
    <x v="0"/>
  </r>
  <r>
    <s v="VRT-39834-265"/>
    <x v="341"/>
    <s v="86686-37462-CK"/>
    <s v="L-L-1"/>
    <n v="3"/>
    <x v="382"/>
    <s v=" "/>
    <x v="0"/>
    <s v="Lib"/>
    <s v="L"/>
    <x v="0"/>
    <n v="15.85"/>
    <n v="47.55"/>
    <x v="3"/>
    <x v="1"/>
    <x v="0"/>
  </r>
  <r>
    <s v="QTC-71005-730"/>
    <x v="342"/>
    <s v="14298-02150-KH"/>
    <s v="A-L-0.2"/>
    <n v="4"/>
    <x v="383"/>
    <s v="estentonms@google.it"/>
    <x v="0"/>
    <s v="Ara"/>
    <s v="L"/>
    <x v="3"/>
    <n v="3.8849999999999998"/>
    <n v="15.54"/>
    <x v="2"/>
    <x v="1"/>
    <x v="1"/>
  </r>
  <r>
    <s v="TNX-09857-717"/>
    <x v="343"/>
    <s v="48675-07824-HJ"/>
    <s v="L-M-1"/>
    <n v="6"/>
    <x v="384"/>
    <s v="lmacmanusmu@imdb.com"/>
    <x v="0"/>
    <s v="Lib"/>
    <s v="M"/>
    <x v="0"/>
    <n v="14.55"/>
    <n v="87.300000000000011"/>
    <x v="3"/>
    <x v="0"/>
    <x v="0"/>
  </r>
  <r>
    <s v="JZV-43874-185"/>
    <x v="344"/>
    <s v="18551-80943-YQ"/>
    <s v="A-M-1"/>
    <n v="5"/>
    <x v="385"/>
    <s v="cbournermw@chronoengine.com"/>
    <x v="0"/>
    <s v="Ara"/>
    <s v="M"/>
    <x v="0"/>
    <n v="11.25"/>
    <n v="56.25"/>
    <x v="2"/>
    <x v="0"/>
    <x v="0"/>
  </r>
  <r>
    <s v="ICF-17486-106"/>
    <x v="47"/>
    <s v="19196-09748-DB"/>
    <s v="L-L-2.5"/>
    <n v="1"/>
    <x v="386"/>
    <s v="kheddanmy@icq.com"/>
    <x v="0"/>
    <s v="Lib"/>
    <s v="L"/>
    <x v="2"/>
    <n v="36.454999999999998"/>
    <n v="36.454999999999998"/>
    <x v="3"/>
    <x v="1"/>
    <x v="0"/>
  </r>
  <r>
    <s v="BMK-49520-383"/>
    <x v="345"/>
    <s v="72233-08665-IP"/>
    <s v="R-L-0.2"/>
    <n v="3"/>
    <x v="387"/>
    <s v="aroubertn0@tmall.com"/>
    <x v="0"/>
    <s v="Rob"/>
    <s v="L"/>
    <x v="3"/>
    <n v="3.5849999999999995"/>
    <n v="10.754999999999999"/>
    <x v="0"/>
    <x v="1"/>
    <x v="0"/>
  </r>
  <r>
    <s v="HTS-15020-632"/>
    <x v="169"/>
    <s v="53817-13148-RK"/>
    <s v="R-M-0.2"/>
    <n v="3"/>
    <x v="388"/>
    <s v="hrainforthn2@blog.com"/>
    <x v="0"/>
    <s v="Rob"/>
    <s v="M"/>
    <x v="3"/>
    <n v="2.9849999999999999"/>
    <n v="8.9550000000000001"/>
    <x v="0"/>
    <x v="0"/>
    <x v="1"/>
  </r>
  <r>
    <s v="YLE-18247-749"/>
    <x v="346"/>
    <s v="92227-49331-QR"/>
    <s v="A-L-0.5"/>
    <n v="3"/>
    <x v="389"/>
    <s v="ijespern4@theglobeandmail.com"/>
    <x v="0"/>
    <s v="Ara"/>
    <s v="L"/>
    <x v="1"/>
    <n v="7.77"/>
    <n v="23.31"/>
    <x v="2"/>
    <x v="1"/>
    <x v="0"/>
  </r>
  <r>
    <s v="KJJ-12573-591"/>
    <x v="347"/>
    <s v="12997-41076-FQ"/>
    <s v="A-L-2.5"/>
    <n v="1"/>
    <x v="390"/>
    <s v="nbroomern6@examiner.com"/>
    <x v="0"/>
    <s v="Ara"/>
    <s v="L"/>
    <x v="2"/>
    <n v="29.784999999999997"/>
    <n v="29.784999999999997"/>
    <x v="2"/>
    <x v="1"/>
    <x v="0"/>
  </r>
  <r>
    <s v="RGU-43561-950"/>
    <x v="348"/>
    <s v="44220-00348-MB"/>
    <s v="A-L-2.5"/>
    <n v="5"/>
    <x v="391"/>
    <s v="fhabberghamn8@discovery.com"/>
    <x v="0"/>
    <s v="Ara"/>
    <s v="L"/>
    <x v="2"/>
    <n v="29.784999999999997"/>
    <n v="148.92499999999998"/>
    <x v="2"/>
    <x v="1"/>
    <x v="0"/>
  </r>
  <r>
    <s v="JSN-73975-443"/>
    <x v="349"/>
    <s v="93047-98331-DD"/>
    <s v="L-M-0.5"/>
    <n v="1"/>
    <x v="392"/>
    <s v="ravrashinna@tamu.edu"/>
    <x v="0"/>
    <s v="Lib"/>
    <s v="M"/>
    <x v="1"/>
    <n v="8.73"/>
    <n v="8.73"/>
    <x v="3"/>
    <x v="0"/>
    <x v="0"/>
  </r>
  <r>
    <s v="WNR-71736-993"/>
    <x v="350"/>
    <s v="16880-78077-FB"/>
    <s v="L-D-0.5"/>
    <n v="4"/>
    <x v="347"/>
    <s v="jgippesm0@cloudflare.com"/>
    <x v="2"/>
    <s v="Lib"/>
    <s v="D"/>
    <x v="1"/>
    <n v="7.77"/>
    <n v="31.08"/>
    <x v="3"/>
    <x v="2"/>
    <x v="1"/>
  </r>
  <r>
    <s v="WNR-71736-993"/>
    <x v="350"/>
    <s v="16880-78077-FB"/>
    <s v="A-D-2.5"/>
    <n v="6"/>
    <x v="347"/>
    <s v="lwhittleseem1@e-recht24.de"/>
    <x v="0"/>
    <s v="Ara"/>
    <s v="D"/>
    <x v="2"/>
    <n v="22.884999999999998"/>
    <n v="137.31"/>
    <x v="2"/>
    <x v="2"/>
    <x v="1"/>
  </r>
  <r>
    <s v="HNI-91338-546"/>
    <x v="54"/>
    <s v="67285-75317-XI"/>
    <s v="A-D-0.5"/>
    <n v="5"/>
    <x v="393"/>
    <s v="agladhillng@stanford.edu"/>
    <x v="0"/>
    <s v="Ara"/>
    <s v="D"/>
    <x v="1"/>
    <n v="5.97"/>
    <n v="29.849999999999998"/>
    <x v="2"/>
    <x v="2"/>
    <x v="1"/>
  </r>
  <r>
    <s v="CYH-53243-218"/>
    <x v="237"/>
    <s v="88167-57964-PH"/>
    <s v="R-M-0.5"/>
    <n v="3"/>
    <x v="394"/>
    <s v=" "/>
    <x v="0"/>
    <s v="Rob"/>
    <s v="M"/>
    <x v="1"/>
    <n v="5.97"/>
    <n v="17.91"/>
    <x v="0"/>
    <x v="0"/>
    <x v="1"/>
  </r>
  <r>
    <s v="SVD-75407-177"/>
    <x v="351"/>
    <s v="16106-36039-QS"/>
    <s v="E-L-0.5"/>
    <n v="3"/>
    <x v="395"/>
    <s v=" "/>
    <x v="0"/>
    <s v="Exc"/>
    <s v="L"/>
    <x v="1"/>
    <n v="8.91"/>
    <n v="26.73"/>
    <x v="1"/>
    <x v="1"/>
    <x v="0"/>
  </r>
  <r>
    <s v="NVN-66443-451"/>
    <x v="352"/>
    <s v="98921-82417-GN"/>
    <s v="R-D-1"/>
    <n v="2"/>
    <x v="396"/>
    <s v="bjevonnm@feedburner.com"/>
    <x v="0"/>
    <s v="Rob"/>
    <s v="D"/>
    <x v="0"/>
    <n v="8.9499999999999993"/>
    <n v="17.899999999999999"/>
    <x v="0"/>
    <x v="2"/>
    <x v="1"/>
  </r>
  <r>
    <s v="JUA-13580-095"/>
    <x v="102"/>
    <s v="55265-75151-AK"/>
    <s v="R-L-0.2"/>
    <n v="4"/>
    <x v="397"/>
    <s v="bgaishno@altervista.org"/>
    <x v="0"/>
    <s v="Rob"/>
    <s v="L"/>
    <x v="3"/>
    <n v="3.5849999999999995"/>
    <n v="14.339999999999998"/>
    <x v="0"/>
    <x v="1"/>
    <x v="0"/>
  </r>
  <r>
    <s v="ACY-56225-839"/>
    <x v="353"/>
    <s v="47386-50743-FG"/>
    <s v="A-M-2.5"/>
    <n v="3"/>
    <x v="398"/>
    <s v="smorrallnq@answers.com"/>
    <x v="0"/>
    <s v="Ara"/>
    <s v="M"/>
    <x v="2"/>
    <n v="25.874999999999996"/>
    <n v="77.624999999999986"/>
    <x v="2"/>
    <x v="0"/>
    <x v="0"/>
  </r>
  <r>
    <s v="QBB-07903-622"/>
    <x v="354"/>
    <s v="32622-54551-UC"/>
    <s v="R-L-1"/>
    <n v="5"/>
    <x v="399"/>
    <s v="kwesselns@wikispaces.com"/>
    <x v="2"/>
    <s v="Rob"/>
    <s v="L"/>
    <x v="0"/>
    <n v="11.95"/>
    <n v="59.75"/>
    <x v="0"/>
    <x v="1"/>
    <x v="1"/>
  </r>
  <r>
    <s v="JLJ-81802-619"/>
    <x v="135"/>
    <s v="16880-78077-FB"/>
    <s v="A-L-1"/>
    <n v="6"/>
    <x v="347"/>
    <s v="btartem9@aol.com"/>
    <x v="0"/>
    <s v="Ara"/>
    <s v="L"/>
    <x v="0"/>
    <n v="12.95"/>
    <n v="77.699999999999989"/>
    <x v="2"/>
    <x v="1"/>
    <x v="1"/>
  </r>
  <r>
    <s v="HFT-77191-168"/>
    <x v="343"/>
    <s v="48419-02347-XP"/>
    <s v="R-D-0.2"/>
    <n v="2"/>
    <x v="400"/>
    <s v=" "/>
    <x v="0"/>
    <s v="Rob"/>
    <s v="D"/>
    <x v="3"/>
    <n v="2.6849999999999996"/>
    <n v="5.3699999999999992"/>
    <x v="0"/>
    <x v="2"/>
    <x v="0"/>
  </r>
  <r>
    <s v="SZR-35951-530"/>
    <x v="89"/>
    <s v="14121-20527-OJ"/>
    <s v="E-D-2.5"/>
    <n v="3"/>
    <x v="401"/>
    <s v="goatsny@live.com"/>
    <x v="0"/>
    <s v="Exc"/>
    <s v="D"/>
    <x v="2"/>
    <n v="27.945"/>
    <n v="83.835000000000008"/>
    <x v="1"/>
    <x v="2"/>
    <x v="0"/>
  </r>
  <r>
    <s v="IKL-95976-565"/>
    <x v="355"/>
    <s v="53486-73919-BQ"/>
    <s v="A-M-1"/>
    <n v="2"/>
    <x v="402"/>
    <s v="rpysono0@constantcontact.com"/>
    <x v="1"/>
    <s v="Ara"/>
    <s v="M"/>
    <x v="0"/>
    <n v="11.25"/>
    <n v="22.5"/>
    <x v="2"/>
    <x v="0"/>
    <x v="1"/>
  </r>
  <r>
    <s v="XEY-48929-474"/>
    <x v="204"/>
    <s v="21889-94615-WT"/>
    <s v="L-M-2.5"/>
    <n v="6"/>
    <x v="403"/>
    <s v="rtreachero2@usa.gov"/>
    <x v="1"/>
    <s v="Lib"/>
    <s v="M"/>
    <x v="2"/>
    <n v="33.464999999999996"/>
    <n v="200.78999999999996"/>
    <x v="3"/>
    <x v="0"/>
    <x v="0"/>
  </r>
  <r>
    <s v="SQT-07286-736"/>
    <x v="356"/>
    <s v="87726-16941-QW"/>
    <s v="A-M-1"/>
    <n v="6"/>
    <x v="404"/>
    <s v="mpalleskeo4@nyu.edu"/>
    <x v="0"/>
    <s v="Ara"/>
    <s v="M"/>
    <x v="0"/>
    <n v="11.25"/>
    <n v="67.5"/>
    <x v="2"/>
    <x v="0"/>
    <x v="1"/>
  </r>
  <r>
    <s v="QDU-45390-361"/>
    <x v="357"/>
    <s v="03677-09134-BC"/>
    <s v="E-M-0.5"/>
    <n v="1"/>
    <x v="405"/>
    <s v="fantcliffeo6@amazon.co.jp"/>
    <x v="1"/>
    <s v="Exc"/>
    <s v="M"/>
    <x v="1"/>
    <n v="8.25"/>
    <n v="8.25"/>
    <x v="1"/>
    <x v="0"/>
    <x v="1"/>
  </r>
  <r>
    <s v="RUJ-30649-712"/>
    <x v="300"/>
    <s v="93224-71517-WV"/>
    <s v="L-L-0.2"/>
    <n v="2"/>
    <x v="406"/>
    <s v="cweondo8@theglobeandmail.com"/>
    <x v="0"/>
    <s v="Lib"/>
    <s v="L"/>
    <x v="3"/>
    <n v="4.7549999999999999"/>
    <n v="9.51"/>
    <x v="3"/>
    <x v="1"/>
    <x v="0"/>
  </r>
  <r>
    <s v="WSV-49732-075"/>
    <x v="358"/>
    <s v="76263-95145-GJ"/>
    <s v="L-D-2.5"/>
    <n v="1"/>
    <x v="407"/>
    <s v="jskentelberyoa@paypal.com"/>
    <x v="0"/>
    <s v="Lib"/>
    <s v="D"/>
    <x v="2"/>
    <n v="29.784999999999997"/>
    <n v="29.784999999999997"/>
    <x v="3"/>
    <x v="2"/>
    <x v="1"/>
  </r>
  <r>
    <s v="VJF-46305-323"/>
    <x v="161"/>
    <s v="68555-89840-GZ"/>
    <s v="L-D-0.5"/>
    <n v="2"/>
    <x v="408"/>
    <s v="kmarrisonoq@dropbox.com"/>
    <x v="0"/>
    <s v="Lib"/>
    <s v="D"/>
    <x v="1"/>
    <n v="7.77"/>
    <n v="15.54"/>
    <x v="3"/>
    <x v="2"/>
    <x v="1"/>
  </r>
  <r>
    <s v="CXD-74176-600"/>
    <x v="129"/>
    <s v="70624-19112-AO"/>
    <s v="E-L-0.5"/>
    <n v="4"/>
    <x v="409"/>
    <s v=" "/>
    <x v="0"/>
    <s v="Exc"/>
    <s v="L"/>
    <x v="1"/>
    <n v="8.91"/>
    <n v="35.64"/>
    <x v="1"/>
    <x v="1"/>
    <x v="1"/>
  </r>
  <r>
    <s v="ADX-50674-975"/>
    <x v="359"/>
    <s v="58916-61837-QH"/>
    <s v="A-M-2.5"/>
    <n v="4"/>
    <x v="410"/>
    <s v="chatfullog@ebay.com"/>
    <x v="0"/>
    <s v="Ara"/>
    <s v="M"/>
    <x v="2"/>
    <n v="25.874999999999996"/>
    <n v="103.49999999999999"/>
    <x v="2"/>
    <x v="0"/>
    <x v="0"/>
  </r>
  <r>
    <s v="RRP-51647-420"/>
    <x v="360"/>
    <s v="89292-52335-YZ"/>
    <s v="E-D-1"/>
    <n v="3"/>
    <x v="411"/>
    <s v="cswatmanoi@cbslocal.com"/>
    <x v="0"/>
    <s v="Exc"/>
    <s v="D"/>
    <x v="0"/>
    <n v="12.15"/>
    <n v="36.450000000000003"/>
    <x v="1"/>
    <x v="2"/>
    <x v="0"/>
  </r>
  <r>
    <s v="PKJ-99134-523"/>
    <x v="361"/>
    <s v="77284-34297-YY"/>
    <s v="R-L-0.5"/>
    <n v="5"/>
    <x v="412"/>
    <s v="dkiddyok@fda.gov"/>
    <x v="0"/>
    <s v="Rob"/>
    <s v="L"/>
    <x v="1"/>
    <n v="7.169999999999999"/>
    <n v="35.849999999999994"/>
    <x v="0"/>
    <x v="1"/>
    <x v="1"/>
  </r>
  <r>
    <s v="FZQ-29439-457"/>
    <x v="362"/>
    <s v="50449-80974-BZ"/>
    <s v="E-L-0.2"/>
    <n v="5"/>
    <x v="413"/>
    <s v="mschollom@taobao.com"/>
    <x v="0"/>
    <s v="Exc"/>
    <s v="L"/>
    <x v="3"/>
    <n v="4.4550000000000001"/>
    <n v="22.274999999999999"/>
    <x v="1"/>
    <x v="1"/>
    <x v="0"/>
  </r>
  <r>
    <s v="USN-68115-161"/>
    <x v="363"/>
    <s v="08120-16183-AW"/>
    <s v="E-M-0.2"/>
    <n v="6"/>
    <x v="414"/>
    <s v="bkellowayoo@omniture.com"/>
    <x v="0"/>
    <s v="Exc"/>
    <s v="M"/>
    <x v="3"/>
    <n v="4.125"/>
    <n v="24.75"/>
    <x v="1"/>
    <x v="0"/>
    <x v="1"/>
  </r>
  <r>
    <s v="IXU-20263-532"/>
    <x v="364"/>
    <s v="68044-89277-ML"/>
    <s v="L-M-2.5"/>
    <n v="2"/>
    <x v="415"/>
    <s v="kmarrisonoq@dropbox.com"/>
    <x v="0"/>
    <s v="Lib"/>
    <s v="M"/>
    <x v="2"/>
    <n v="33.464999999999996"/>
    <n v="66.929999999999993"/>
    <x v="3"/>
    <x v="0"/>
    <x v="0"/>
  </r>
  <r>
    <s v="CBT-15092-420"/>
    <x v="85"/>
    <s v="71364-35210-HS"/>
    <s v="L-M-0.5"/>
    <n v="1"/>
    <x v="416"/>
    <s v="pvasilenkoos@addtoany.com"/>
    <x v="2"/>
    <s v="Lib"/>
    <s v="M"/>
    <x v="1"/>
    <n v="8.73"/>
    <n v="8.73"/>
    <x v="3"/>
    <x v="0"/>
    <x v="0"/>
  </r>
  <r>
    <s v="PKQ-46841-696"/>
    <x v="365"/>
    <s v="37177-68797-ON"/>
    <s v="R-M-0.5"/>
    <n v="3"/>
    <x v="417"/>
    <s v=" "/>
    <x v="1"/>
    <s v="Rob"/>
    <s v="M"/>
    <x v="1"/>
    <n v="5.97"/>
    <n v="17.91"/>
    <x v="0"/>
    <x v="0"/>
    <x v="1"/>
  </r>
  <r>
    <s v="XDU-05471-219"/>
    <x v="366"/>
    <s v="60308-06944-GS"/>
    <s v="R-L-0.5"/>
    <n v="1"/>
    <x v="418"/>
    <s v="bcargenow@geocities.jp"/>
    <x v="0"/>
    <s v="Rob"/>
    <s v="L"/>
    <x v="1"/>
    <n v="7.169999999999999"/>
    <n v="7.169999999999999"/>
    <x v="0"/>
    <x v="1"/>
    <x v="1"/>
  </r>
  <r>
    <s v="NID-20149-329"/>
    <x v="367"/>
    <s v="49888-39458-PF"/>
    <s v="R-D-0.2"/>
    <n v="2"/>
    <x v="419"/>
    <s v=" "/>
    <x v="0"/>
    <s v="Rob"/>
    <s v="D"/>
    <x v="3"/>
    <n v="2.6849999999999996"/>
    <n v="5.3699999999999992"/>
    <x v="0"/>
    <x v="2"/>
    <x v="1"/>
  </r>
  <r>
    <s v="SVU-27222-213"/>
    <x v="142"/>
    <s v="60748-46813-DZ"/>
    <s v="L-L-0.2"/>
    <n v="5"/>
    <x v="420"/>
    <s v=" "/>
    <x v="1"/>
    <s v="Lib"/>
    <s v="L"/>
    <x v="3"/>
    <n v="4.7549999999999999"/>
    <n v="23.774999999999999"/>
    <x v="3"/>
    <x v="1"/>
    <x v="1"/>
  </r>
  <r>
    <s v="RWI-84131-848"/>
    <x v="368"/>
    <s v="16385-11286-NX"/>
    <s v="R-D-2.5"/>
    <n v="2"/>
    <x v="421"/>
    <s v="hrannerp2@omniture.com"/>
    <x v="0"/>
    <s v="Rob"/>
    <s v="D"/>
    <x v="2"/>
    <n v="20.584999999999997"/>
    <n v="41.169999999999995"/>
    <x v="0"/>
    <x v="2"/>
    <x v="0"/>
  </r>
  <r>
    <s v="GUU-40666-525"/>
    <x v="31"/>
    <s v="68555-89840-GZ"/>
    <s v="A-L-0.2"/>
    <n v="3"/>
    <x v="408"/>
    <s v="dsopperp4@eventbrite.com"/>
    <x v="0"/>
    <s v="Ara"/>
    <s v="L"/>
    <x v="3"/>
    <n v="3.8849999999999998"/>
    <n v="11.654999999999999"/>
    <x v="2"/>
    <x v="1"/>
    <x v="1"/>
  </r>
  <r>
    <s v="SCN-51395-066"/>
    <x v="369"/>
    <s v="72164-90254-EJ"/>
    <s v="L-L-0.5"/>
    <n v="4"/>
    <x v="422"/>
    <s v="lledgleyp6@de.vu"/>
    <x v="0"/>
    <s v="Lib"/>
    <s v="L"/>
    <x v="1"/>
    <n v="9.51"/>
    <n v="38.04"/>
    <x v="3"/>
    <x v="1"/>
    <x v="1"/>
  </r>
  <r>
    <s v="ULA-24644-321"/>
    <x v="370"/>
    <s v="67010-92988-CT"/>
    <s v="R-D-2.5"/>
    <n v="4"/>
    <x v="423"/>
    <s v="gciccottip8@so-net.ne.jp"/>
    <x v="0"/>
    <s v="Rob"/>
    <s v="D"/>
    <x v="2"/>
    <n v="20.584999999999997"/>
    <n v="82.339999999999989"/>
    <x v="0"/>
    <x v="2"/>
    <x v="0"/>
  </r>
  <r>
    <s v="EOL-92666-762"/>
    <x v="371"/>
    <s v="15776-91507-GT"/>
    <s v="L-L-0.2"/>
    <n v="2"/>
    <x v="424"/>
    <s v="wjallinpa@pcworld.com"/>
    <x v="0"/>
    <s v="Lib"/>
    <s v="L"/>
    <x v="3"/>
    <n v="4.7549999999999999"/>
    <n v="9.51"/>
    <x v="3"/>
    <x v="1"/>
    <x v="0"/>
  </r>
  <r>
    <s v="AJV-18231-334"/>
    <x v="372"/>
    <s v="23473-41001-CD"/>
    <s v="R-D-2.5"/>
    <n v="2"/>
    <x v="425"/>
    <s v=" "/>
    <x v="0"/>
    <s v="Rob"/>
    <s v="D"/>
    <x v="2"/>
    <n v="20.584999999999997"/>
    <n v="41.169999999999995"/>
    <x v="0"/>
    <x v="2"/>
    <x v="1"/>
  </r>
  <r>
    <s v="ZQI-47236-301"/>
    <x v="373"/>
    <s v="23446-47798-ID"/>
    <s v="L-L-0.5"/>
    <n v="5"/>
    <x v="426"/>
    <s v="alewrype@whitehouse.gov"/>
    <x v="0"/>
    <s v="Lib"/>
    <s v="L"/>
    <x v="1"/>
    <n v="9.51"/>
    <n v="47.55"/>
    <x v="3"/>
    <x v="1"/>
    <x v="1"/>
  </r>
  <r>
    <s v="ZCR-15721-658"/>
    <x v="374"/>
    <s v="28327-84469-ND"/>
    <s v="A-M-1"/>
    <n v="4"/>
    <x v="427"/>
    <s v=" "/>
    <x v="1"/>
    <s v="Ara"/>
    <s v="M"/>
    <x v="0"/>
    <n v="11.25"/>
    <n v="45"/>
    <x v="2"/>
    <x v="0"/>
    <x v="1"/>
  </r>
  <r>
    <s v="QEW-47945-682"/>
    <x v="319"/>
    <s v="42466-87067-DT"/>
    <s v="L-L-0.2"/>
    <n v="5"/>
    <x v="428"/>
    <s v="otocquepi@abc.net.au"/>
    <x v="0"/>
    <s v="Lib"/>
    <s v="L"/>
    <x v="3"/>
    <n v="4.7549999999999999"/>
    <n v="23.774999999999999"/>
    <x v="3"/>
    <x v="1"/>
    <x v="1"/>
  </r>
  <r>
    <s v="PSY-45485-542"/>
    <x v="375"/>
    <s v="62246-99443-HF"/>
    <s v="R-D-0.5"/>
    <n v="3"/>
    <x v="429"/>
    <s v="hreuvenpk@whitehouse.gov"/>
    <x v="0"/>
    <s v="Rob"/>
    <s v="D"/>
    <x v="1"/>
    <n v="5.3699999999999992"/>
    <n v="16.11"/>
    <x v="0"/>
    <x v="2"/>
    <x v="0"/>
  </r>
  <r>
    <s v="BAQ-74241-156"/>
    <x v="376"/>
    <s v="99869-55718-UU"/>
    <s v="R-D-0.2"/>
    <n v="4"/>
    <x v="430"/>
    <s v=" "/>
    <x v="0"/>
    <s v="Rob"/>
    <s v="D"/>
    <x v="3"/>
    <n v="2.6849999999999996"/>
    <n v="10.739999999999998"/>
    <x v="0"/>
    <x v="2"/>
    <x v="0"/>
  </r>
  <r>
    <s v="BVU-77367-451"/>
    <x v="377"/>
    <s v="77421-46059-RY"/>
    <s v="A-D-1"/>
    <n v="5"/>
    <x v="431"/>
    <s v="cmaccourtpo@amazon.com"/>
    <x v="0"/>
    <s v="Ara"/>
    <s v="D"/>
    <x v="0"/>
    <n v="9.9499999999999993"/>
    <n v="49.75"/>
    <x v="2"/>
    <x v="2"/>
    <x v="0"/>
  </r>
  <r>
    <s v="TJE-91516-344"/>
    <x v="378"/>
    <s v="49894-06550-OQ"/>
    <s v="E-M-1"/>
    <n v="2"/>
    <x v="432"/>
    <s v="ewilsonepq@eepurl.com"/>
    <x v="0"/>
    <s v="Exc"/>
    <s v="M"/>
    <x v="0"/>
    <n v="13.75"/>
    <n v="27.5"/>
    <x v="1"/>
    <x v="0"/>
    <x v="1"/>
  </r>
  <r>
    <s v="LIS-96202-702"/>
    <x v="277"/>
    <s v="72028-63343-SU"/>
    <s v="L-D-2.5"/>
    <n v="4"/>
    <x v="433"/>
    <s v="mmatiasekps@ucoz.ru"/>
    <x v="0"/>
    <s v="Lib"/>
    <s v="D"/>
    <x v="2"/>
    <n v="29.784999999999997"/>
    <n v="119.13999999999999"/>
    <x v="3"/>
    <x v="2"/>
    <x v="1"/>
  </r>
  <r>
    <s v="VIO-27668-766"/>
    <x v="379"/>
    <s v="10074-20104-NN"/>
    <s v="R-D-2.5"/>
    <n v="1"/>
    <x v="434"/>
    <s v="kphilbrickpu@cdc.gov"/>
    <x v="0"/>
    <s v="Rob"/>
    <s v="D"/>
    <x v="2"/>
    <n v="20.584999999999997"/>
    <n v="20.584999999999997"/>
    <x v="0"/>
    <x v="2"/>
    <x v="0"/>
  </r>
  <r>
    <s v="ZVG-20473-043"/>
    <x v="86"/>
    <s v="71769-10219-IM"/>
    <s v="A-D-0.2"/>
    <n v="3"/>
    <x v="435"/>
    <s v="bsillispw@istockphoto.com"/>
    <x v="0"/>
    <s v="Ara"/>
    <s v="D"/>
    <x v="3"/>
    <n v="2.9849999999999999"/>
    <n v="8.9550000000000001"/>
    <x v="2"/>
    <x v="2"/>
    <x v="0"/>
  </r>
  <r>
    <s v="KGZ-56395-231"/>
    <x v="380"/>
    <s v="22221-71106-JD"/>
    <s v="A-D-0.5"/>
    <n v="1"/>
    <x v="436"/>
    <s v="rcuttspy@techcrunch.com"/>
    <x v="0"/>
    <s v="Ara"/>
    <s v="D"/>
    <x v="1"/>
    <n v="5.97"/>
    <n v="5.97"/>
    <x v="2"/>
    <x v="2"/>
    <x v="1"/>
  </r>
  <r>
    <s v="CUU-92244-729"/>
    <x v="381"/>
    <s v="99735-44927-OL"/>
    <s v="E-M-1"/>
    <n v="3"/>
    <x v="437"/>
    <s v="dgrittonq0@nydailynews.com"/>
    <x v="0"/>
    <s v="Exc"/>
    <s v="M"/>
    <x v="0"/>
    <n v="13.75"/>
    <n v="41.25"/>
    <x v="1"/>
    <x v="0"/>
    <x v="0"/>
  </r>
  <r>
    <s v="EHE-94714-312"/>
    <x v="382"/>
    <s v="27132-68907-RC"/>
    <s v="E-L-0.2"/>
    <n v="5"/>
    <x v="438"/>
    <s v="rfaltinqb@topsy.com"/>
    <x v="1"/>
    <s v="Exc"/>
    <s v="L"/>
    <x v="3"/>
    <n v="4.4550000000000001"/>
    <n v="22.274999999999999"/>
    <x v="1"/>
    <x v="1"/>
    <x v="0"/>
  </r>
  <r>
    <s v="RTL-16205-161"/>
    <x v="11"/>
    <s v="90440-62727-HI"/>
    <s v="A-M-0.5"/>
    <n v="1"/>
    <x v="439"/>
    <s v="gsiudaq4@nytimes.com"/>
    <x v="0"/>
    <s v="Ara"/>
    <s v="M"/>
    <x v="1"/>
    <n v="6.75"/>
    <n v="6.75"/>
    <x v="2"/>
    <x v="0"/>
    <x v="0"/>
  </r>
  <r>
    <s v="GTS-22482-014"/>
    <x v="167"/>
    <s v="36769-16558-SX"/>
    <s v="L-M-2.5"/>
    <n v="4"/>
    <x v="440"/>
    <s v="vpawseyq6@tiny.cc"/>
    <x v="0"/>
    <s v="Lib"/>
    <s v="M"/>
    <x v="2"/>
    <n v="33.464999999999996"/>
    <n v="133.85999999999999"/>
    <x v="3"/>
    <x v="0"/>
    <x v="0"/>
  </r>
  <r>
    <s v="DYG-25473-881"/>
    <x v="383"/>
    <s v="10138-31681-SD"/>
    <s v="A-D-0.2"/>
    <n v="2"/>
    <x v="441"/>
    <s v="fhaughianq8@1688.com"/>
    <x v="0"/>
    <s v="Ara"/>
    <s v="D"/>
    <x v="3"/>
    <n v="2.9849999999999999"/>
    <n v="5.97"/>
    <x v="2"/>
    <x v="2"/>
    <x v="1"/>
  </r>
  <r>
    <s v="HTR-21838-286"/>
    <x v="18"/>
    <s v="24669-76297-SF"/>
    <s v="A-L-1"/>
    <n v="2"/>
    <x v="442"/>
    <s v=" "/>
    <x v="0"/>
    <s v="Ara"/>
    <s v="L"/>
    <x v="0"/>
    <n v="12.95"/>
    <n v="25.9"/>
    <x v="2"/>
    <x v="1"/>
    <x v="1"/>
  </r>
  <r>
    <s v="KYG-28296-920"/>
    <x v="84"/>
    <s v="78050-20355-DI"/>
    <s v="E-M-2.5"/>
    <n v="1"/>
    <x v="443"/>
    <s v="gcheekeqc@sitemeter.com"/>
    <x v="2"/>
    <s v="Exc"/>
    <s v="M"/>
    <x v="2"/>
    <n v="31.624999999999996"/>
    <n v="31.624999999999996"/>
    <x v="1"/>
    <x v="0"/>
    <x v="0"/>
  </r>
  <r>
    <s v="NNB-20459-430"/>
    <x v="384"/>
    <s v="79825-17822-UH"/>
    <s v="L-M-0.2"/>
    <n v="2"/>
    <x v="444"/>
    <s v=" "/>
    <x v="0"/>
    <s v="Lib"/>
    <s v="M"/>
    <x v="3"/>
    <n v="4.3650000000000002"/>
    <n v="8.73"/>
    <x v="3"/>
    <x v="0"/>
    <x v="1"/>
  </r>
  <r>
    <s v="FEK-14025-351"/>
    <x v="385"/>
    <s v="03990-21586-MQ"/>
    <s v="E-L-0.2"/>
    <n v="6"/>
    <x v="445"/>
    <s v="jdrengqg@uiuc.edu"/>
    <x v="1"/>
    <s v="Exc"/>
    <s v="L"/>
    <x v="3"/>
    <n v="4.4550000000000001"/>
    <n v="26.73"/>
    <x v="1"/>
    <x v="1"/>
    <x v="0"/>
  </r>
  <r>
    <s v="AWH-16980-469"/>
    <x v="386"/>
    <s v="27493-46921-TZ"/>
    <s v="L-M-0.2"/>
    <n v="6"/>
    <x v="446"/>
    <s v="clampelqi@jimdo.com"/>
    <x v="0"/>
    <s v="Lib"/>
    <s v="M"/>
    <x v="3"/>
    <n v="4.3650000000000002"/>
    <n v="26.19"/>
    <x v="3"/>
    <x v="0"/>
    <x v="1"/>
  </r>
  <r>
    <s v="ZPW-31329-741"/>
    <x v="387"/>
    <s v="27132-68907-RC"/>
    <s v="R-D-1"/>
    <n v="6"/>
    <x v="438"/>
    <s v="edearmanqk@redcross.org"/>
    <x v="0"/>
    <s v="Rob"/>
    <s v="D"/>
    <x v="0"/>
    <n v="8.9499999999999993"/>
    <n v="53.699999999999996"/>
    <x v="0"/>
    <x v="2"/>
    <x v="0"/>
  </r>
  <r>
    <s v="ZPW-31329-741"/>
    <x v="387"/>
    <s v="27132-68907-RC"/>
    <s v="E-M-2.5"/>
    <n v="4"/>
    <x v="438"/>
    <s v="dlenardql@bizjournals.com"/>
    <x v="0"/>
    <s v="Exc"/>
    <s v="M"/>
    <x v="2"/>
    <n v="31.624999999999996"/>
    <n v="126.49999999999999"/>
    <x v="1"/>
    <x v="0"/>
    <x v="0"/>
  </r>
  <r>
    <s v="ZPW-31329-741"/>
    <x v="387"/>
    <s v="27132-68907-RC"/>
    <s v="E-M-0.2"/>
    <n v="1"/>
    <x v="438"/>
    <s v="ltoffanoqm@tripadvisor.com"/>
    <x v="0"/>
    <s v="Exc"/>
    <s v="M"/>
    <x v="3"/>
    <n v="4.125"/>
    <n v="4.125"/>
    <x v="1"/>
    <x v="0"/>
    <x v="0"/>
  </r>
  <r>
    <s v="UBI-83843-396"/>
    <x v="388"/>
    <s v="58816-74064-TF"/>
    <s v="R-L-1"/>
    <n v="2"/>
    <x v="447"/>
    <s v="mrocksqq@exblog.jp"/>
    <x v="1"/>
    <s v="Rob"/>
    <s v="L"/>
    <x v="0"/>
    <n v="11.95"/>
    <n v="23.9"/>
    <x v="0"/>
    <x v="1"/>
    <x v="1"/>
  </r>
  <r>
    <s v="VID-40587-569"/>
    <x v="389"/>
    <s v="09818-59895-EH"/>
    <s v="E-D-2.5"/>
    <n v="5"/>
    <x v="448"/>
    <s v="cgoodrumqs@goodreads.com"/>
    <x v="0"/>
    <s v="Exc"/>
    <s v="D"/>
    <x v="2"/>
    <n v="27.945"/>
    <n v="139.72499999999999"/>
    <x v="1"/>
    <x v="2"/>
    <x v="0"/>
  </r>
  <r>
    <s v="KBB-52530-416"/>
    <x v="229"/>
    <s v="06488-46303-IZ"/>
    <s v="L-D-2.5"/>
    <n v="2"/>
    <x v="449"/>
    <s v="bwardellqu@adobe.com"/>
    <x v="0"/>
    <s v="Lib"/>
    <s v="D"/>
    <x v="2"/>
    <n v="29.784999999999997"/>
    <n v="59.569999999999993"/>
    <x v="3"/>
    <x v="2"/>
    <x v="0"/>
  </r>
  <r>
    <s v="ISJ-48676-420"/>
    <x v="390"/>
    <s v="93046-67561-AY"/>
    <s v="L-L-0.5"/>
    <n v="6"/>
    <x v="450"/>
    <s v="wleopoldqw@blogspot.com"/>
    <x v="0"/>
    <s v="Lib"/>
    <s v="L"/>
    <x v="1"/>
    <n v="9.51"/>
    <n v="57.06"/>
    <x v="3"/>
    <x v="1"/>
    <x v="1"/>
  </r>
  <r>
    <s v="MIF-17920-768"/>
    <x v="391"/>
    <s v="68946-40750-LK"/>
    <s v="R-L-0.2"/>
    <n v="6"/>
    <x v="451"/>
    <s v=" "/>
    <x v="0"/>
    <s v="Rob"/>
    <s v="L"/>
    <x v="3"/>
    <n v="3.5849999999999995"/>
    <n v="21.509999999999998"/>
    <x v="0"/>
    <x v="1"/>
    <x v="0"/>
  </r>
  <r>
    <s v="CPX-19312-088"/>
    <x v="117"/>
    <s v="38387-64959-WW"/>
    <s v="L-M-0.5"/>
    <n v="6"/>
    <x v="452"/>
    <s v=" "/>
    <x v="1"/>
    <s v="Lib"/>
    <s v="M"/>
    <x v="1"/>
    <n v="8.73"/>
    <n v="52.38"/>
    <x v="3"/>
    <x v="0"/>
    <x v="0"/>
  </r>
  <r>
    <s v="RXI-67978-260"/>
    <x v="392"/>
    <s v="48418-60841-CC"/>
    <s v="E-D-1"/>
    <n v="6"/>
    <x v="453"/>
    <s v="sroseboroughr2@virginia.edu"/>
    <x v="0"/>
    <s v="Exc"/>
    <s v="D"/>
    <x v="0"/>
    <n v="12.15"/>
    <n v="72.900000000000006"/>
    <x v="1"/>
    <x v="2"/>
    <x v="1"/>
  </r>
  <r>
    <s v="LKE-14821-285"/>
    <x v="393"/>
    <s v="13736-92418-JS"/>
    <s v="R-M-0.2"/>
    <n v="5"/>
    <x v="454"/>
    <s v="kcantor4@gmpg.org"/>
    <x v="0"/>
    <s v="Rob"/>
    <s v="M"/>
    <x v="3"/>
    <n v="2.9849999999999999"/>
    <n v="14.924999999999999"/>
    <x v="0"/>
    <x v="0"/>
    <x v="0"/>
  </r>
  <r>
    <s v="LRK-97117-150"/>
    <x v="394"/>
    <s v="33000-22405-LO"/>
    <s v="L-L-1"/>
    <n v="6"/>
    <x v="455"/>
    <s v="dgooderridger6@lycos.com"/>
    <x v="0"/>
    <s v="Lib"/>
    <s v="L"/>
    <x v="0"/>
    <n v="15.85"/>
    <n v="95.1"/>
    <x v="3"/>
    <x v="1"/>
    <x v="1"/>
  </r>
  <r>
    <s v="IGK-51227-573"/>
    <x v="137"/>
    <s v="46959-60474-LT"/>
    <s v="L-D-0.5"/>
    <n v="2"/>
    <x v="456"/>
    <s v=" "/>
    <x v="0"/>
    <s v="Lib"/>
    <s v="D"/>
    <x v="1"/>
    <n v="7.77"/>
    <n v="15.54"/>
    <x v="3"/>
    <x v="2"/>
    <x v="1"/>
  </r>
  <r>
    <s v="ZAY-43009-775"/>
    <x v="395"/>
    <s v="73431-39823-UP"/>
    <s v="L-D-0.2"/>
    <n v="6"/>
    <x v="457"/>
    <s v="kkemeryra@t.co"/>
    <x v="0"/>
    <s v="Lib"/>
    <s v="D"/>
    <x v="3"/>
    <n v="3.8849999999999998"/>
    <n v="23.31"/>
    <x v="3"/>
    <x v="2"/>
    <x v="1"/>
  </r>
  <r>
    <s v="EMA-63190-618"/>
    <x v="396"/>
    <s v="90993-98984-JK"/>
    <s v="E-M-0.2"/>
    <n v="1"/>
    <x v="458"/>
    <s v="rcheakrc@tripadvisor.com"/>
    <x v="1"/>
    <s v="Exc"/>
    <s v="M"/>
    <x v="3"/>
    <n v="4.125"/>
    <n v="4.125"/>
    <x v="1"/>
    <x v="0"/>
    <x v="0"/>
  </r>
  <r>
    <s v="FBI-35855-418"/>
    <x v="189"/>
    <s v="06552-04430-AG"/>
    <s v="R-M-0.5"/>
    <n v="6"/>
    <x v="459"/>
    <s v="cayrere@symantec.com"/>
    <x v="0"/>
    <s v="Rob"/>
    <s v="M"/>
    <x v="1"/>
    <n v="5.97"/>
    <n v="35.82"/>
    <x v="0"/>
    <x v="0"/>
    <x v="1"/>
  </r>
  <r>
    <s v="TXB-80533-417"/>
    <x v="8"/>
    <s v="54597-57004-QM"/>
    <s v="L-L-1"/>
    <n v="2"/>
    <x v="460"/>
    <s v=" "/>
    <x v="2"/>
    <s v="Lib"/>
    <s v="L"/>
    <x v="0"/>
    <n v="15.85"/>
    <n v="31.7"/>
    <x v="3"/>
    <x v="1"/>
    <x v="1"/>
  </r>
  <r>
    <s v="MBM-00112-248"/>
    <x v="397"/>
    <s v="50238-24377-ZS"/>
    <s v="L-L-1"/>
    <n v="5"/>
    <x v="461"/>
    <s v="dscrigmourri@cnbc.com"/>
    <x v="0"/>
    <s v="Lib"/>
    <s v="L"/>
    <x v="0"/>
    <n v="15.85"/>
    <n v="79.25"/>
    <x v="3"/>
    <x v="1"/>
    <x v="0"/>
  </r>
  <r>
    <s v="EUO-69145-988"/>
    <x v="398"/>
    <s v="60370-41934-IF"/>
    <s v="E-D-0.2"/>
    <n v="3"/>
    <x v="462"/>
    <s v=" "/>
    <x v="1"/>
    <s v="Exc"/>
    <s v="D"/>
    <x v="3"/>
    <n v="3.645"/>
    <n v="10.935"/>
    <x v="1"/>
    <x v="2"/>
    <x v="1"/>
  </r>
  <r>
    <s v="GYA-80327-368"/>
    <x v="399"/>
    <s v="06899-54551-EH"/>
    <s v="A-D-1"/>
    <n v="4"/>
    <x v="463"/>
    <s v=" "/>
    <x v="1"/>
    <s v="Ara"/>
    <s v="D"/>
    <x v="0"/>
    <n v="9.9499999999999993"/>
    <n v="39.799999999999997"/>
    <x v="2"/>
    <x v="2"/>
    <x v="1"/>
  </r>
  <r>
    <s v="TNW-41601-420"/>
    <x v="400"/>
    <s v="66458-91190-YC"/>
    <s v="R-M-1"/>
    <n v="5"/>
    <x v="464"/>
    <s v=" "/>
    <x v="3"/>
    <s v="Rob"/>
    <s v="M"/>
    <x v="0"/>
    <n v="9.9499999999999993"/>
    <n v="49.75"/>
    <x v="0"/>
    <x v="0"/>
    <x v="0"/>
  </r>
  <r>
    <s v="ALR-62963-723"/>
    <x v="401"/>
    <s v="80463-43913-WZ"/>
    <s v="R-D-0.2"/>
    <n v="3"/>
    <x v="465"/>
    <s v="njennyrq@bigcartel.com"/>
    <x v="0"/>
    <s v="Rob"/>
    <s v="D"/>
    <x v="3"/>
    <n v="2.6849999999999996"/>
    <n v="8.0549999999999997"/>
    <x v="0"/>
    <x v="2"/>
    <x v="0"/>
  </r>
  <r>
    <s v="JIG-27636-870"/>
    <x v="402"/>
    <s v="67204-04870-LG"/>
    <s v="R-L-1"/>
    <n v="4"/>
    <x v="466"/>
    <s v=" "/>
    <x v="3"/>
    <s v="Rob"/>
    <s v="L"/>
    <x v="0"/>
    <n v="11.95"/>
    <n v="47.8"/>
    <x v="0"/>
    <x v="1"/>
    <x v="1"/>
  </r>
  <r>
    <s v="CTE-31437-326"/>
    <x v="6"/>
    <s v="22721-63196-UJ"/>
    <s v="R-M-0.2"/>
    <n v="4"/>
    <x v="467"/>
    <s v=" "/>
    <x v="3"/>
    <s v="Rob"/>
    <s v="M"/>
    <x v="3"/>
    <n v="2.9849999999999999"/>
    <n v="11.94"/>
    <x v="0"/>
    <x v="0"/>
    <x v="1"/>
  </r>
  <r>
    <s v="CTE-31437-326"/>
    <x v="6"/>
    <s v="22721-63196-UJ"/>
    <s v="E-M-0.2"/>
    <n v="4"/>
    <x v="467"/>
    <s v=" "/>
    <x v="3"/>
    <s v="Exc"/>
    <s v="M"/>
    <x v="3"/>
    <n v="4.125"/>
    <n v="16.5"/>
    <x v="1"/>
    <x v="0"/>
    <x v="1"/>
  </r>
  <r>
    <s v="CTE-31437-326"/>
    <x v="6"/>
    <s v="22721-63196-UJ"/>
    <s v="L-D-1"/>
    <n v="4"/>
    <x v="467"/>
    <s v=" "/>
    <x v="3"/>
    <s v="Lib"/>
    <s v="D"/>
    <x v="0"/>
    <n v="12.95"/>
    <n v="51.8"/>
    <x v="3"/>
    <x v="2"/>
    <x v="1"/>
  </r>
  <r>
    <s v="CTE-31437-326"/>
    <x v="6"/>
    <s v="22721-63196-UJ"/>
    <s v="L-L-0.2"/>
    <n v="3"/>
    <x v="467"/>
    <s v=" "/>
    <x v="3"/>
    <s v="Lib"/>
    <s v="L"/>
    <x v="3"/>
    <n v="4.7549999999999999"/>
    <n v="14.265000000000001"/>
    <x v="3"/>
    <x v="1"/>
    <x v="1"/>
  </r>
  <r>
    <s v="SLD-63003-334"/>
    <x v="403"/>
    <s v="55515-37571-RS"/>
    <s v="L-M-0.2"/>
    <n v="6"/>
    <x v="468"/>
    <s v=" "/>
    <x v="3"/>
    <s v="Lib"/>
    <s v="M"/>
    <x v="3"/>
    <n v="4.3650000000000002"/>
    <n v="26.19"/>
    <x v="3"/>
    <x v="0"/>
    <x v="1"/>
  </r>
  <r>
    <s v="BXN-64230-789"/>
    <x v="404"/>
    <s v="25598-77476-CB"/>
    <s v="A-L-1"/>
    <n v="2"/>
    <x v="469"/>
    <s v=" "/>
    <x v="3"/>
    <s v="Ara"/>
    <s v="L"/>
    <x v="0"/>
    <n v="12.95"/>
    <n v="25.9"/>
    <x v="2"/>
    <x v="1"/>
    <x v="0"/>
  </r>
  <r>
    <s v="XEE-37895-169"/>
    <x v="21"/>
    <s v="14888-85625-TM"/>
    <s v="A-L-2.5"/>
    <n v="3"/>
    <x v="470"/>
    <s v=" "/>
    <x v="3"/>
    <s v="Ara"/>
    <s v="L"/>
    <x v="2"/>
    <n v="29.784999999999997"/>
    <n v="89.35499999999999"/>
    <x v="2"/>
    <x v="1"/>
    <x v="0"/>
  </r>
  <r>
    <s v="ZTX-80764-911"/>
    <x v="239"/>
    <s v="92793-68332-NR"/>
    <s v="L-D-0.5"/>
    <n v="6"/>
    <x v="471"/>
    <s v=" "/>
    <x v="3"/>
    <s v="Lib"/>
    <s v="D"/>
    <x v="1"/>
    <n v="7.77"/>
    <n v="46.62"/>
    <x v="3"/>
    <x v="2"/>
    <x v="1"/>
  </r>
  <r>
    <s v="WVT-88135-549"/>
    <x v="405"/>
    <s v="66458-91190-YC"/>
    <s v="A-D-1"/>
    <n v="3"/>
    <x v="464"/>
    <s v=" "/>
    <x v="3"/>
    <s v="Ara"/>
    <s v="D"/>
    <x v="0"/>
    <n v="9.9499999999999993"/>
    <n v="29.849999999999998"/>
    <x v="2"/>
    <x v="2"/>
    <x v="0"/>
  </r>
  <r>
    <s v="IPA-94170-889"/>
    <x v="292"/>
    <s v="64439-27325-LG"/>
    <s v="R-L-0.2"/>
    <n v="3"/>
    <x v="472"/>
    <s v=" "/>
    <x v="3"/>
    <s v="Rob"/>
    <s v="L"/>
    <x v="3"/>
    <n v="3.5849999999999995"/>
    <n v="10.754999999999999"/>
    <x v="0"/>
    <x v="1"/>
    <x v="0"/>
  </r>
  <r>
    <s v="YQL-63755-365"/>
    <x v="117"/>
    <s v="78570-76770-LB"/>
    <s v="A-M-0.2"/>
    <n v="4"/>
    <x v="473"/>
    <s v=" "/>
    <x v="3"/>
    <s v="Ara"/>
    <s v="M"/>
    <x v="3"/>
    <n v="3.375"/>
    <n v="13.5"/>
    <x v="2"/>
    <x v="0"/>
    <x v="0"/>
  </r>
  <r>
    <s v="RKW-81145-984"/>
    <x v="406"/>
    <s v="98661-69719-VI"/>
    <s v="L-L-1"/>
    <n v="3"/>
    <x v="474"/>
    <s v=" "/>
    <x v="3"/>
    <s v="Lib"/>
    <s v="L"/>
    <x v="0"/>
    <n v="15.85"/>
    <n v="47.55"/>
    <x v="3"/>
    <x v="1"/>
    <x v="1"/>
  </r>
  <r>
    <s v="MBT-23379-866"/>
    <x v="407"/>
    <s v="82990-92703-IX"/>
    <s v="L-L-1"/>
    <n v="5"/>
    <x v="475"/>
    <s v=" "/>
    <x v="3"/>
    <s v="Lib"/>
    <s v="L"/>
    <x v="0"/>
    <n v="15.85"/>
    <n v="79.25"/>
    <x v="3"/>
    <x v="1"/>
    <x v="1"/>
  </r>
  <r>
    <s v="GEJ-39834-935"/>
    <x v="408"/>
    <s v="49412-86877-VY"/>
    <s v="L-M-0.2"/>
    <n v="6"/>
    <x v="476"/>
    <s v=" "/>
    <x v="3"/>
    <s v="Lib"/>
    <s v="M"/>
    <x v="3"/>
    <n v="4.3650000000000002"/>
    <n v="26.19"/>
    <x v="3"/>
    <x v="0"/>
    <x v="0"/>
  </r>
  <r>
    <s v="KRW-91640-596"/>
    <x v="409"/>
    <s v="70879-00984-FJ"/>
    <s v="R-L-0.5"/>
    <n v="3"/>
    <x v="477"/>
    <s v=" "/>
    <x v="3"/>
    <s v="Rob"/>
    <s v="L"/>
    <x v="1"/>
    <n v="7.169999999999999"/>
    <n v="21.509999999999998"/>
    <x v="0"/>
    <x v="1"/>
    <x v="1"/>
  </r>
  <r>
    <s v="AOT-70449-651"/>
    <x v="410"/>
    <s v="53414-73391-CR"/>
    <s v="R-D-2.5"/>
    <n v="5"/>
    <x v="478"/>
    <s v=" "/>
    <x v="3"/>
    <s v="Rob"/>
    <s v="D"/>
    <x v="2"/>
    <n v="20.584999999999997"/>
    <n v="102.92499999999998"/>
    <x v="0"/>
    <x v="2"/>
    <x v="0"/>
  </r>
  <r>
    <s v="DGC-21813-731"/>
    <x v="127"/>
    <s v="43606-83072-OA"/>
    <s v="L-D-0.2"/>
    <n v="2"/>
    <x v="479"/>
    <s v=" "/>
    <x v="3"/>
    <s v="Lib"/>
    <s v="D"/>
    <x v="3"/>
    <n v="3.8849999999999998"/>
    <n v="7.77"/>
    <x v="3"/>
    <x v="2"/>
    <x v="1"/>
  </r>
  <r>
    <s v="JBE-92943-643"/>
    <x v="411"/>
    <s v="84466-22864-CE"/>
    <s v="E-D-2.5"/>
    <n v="5"/>
    <x v="480"/>
    <s v=" "/>
    <x v="3"/>
    <s v="Exc"/>
    <s v="D"/>
    <x v="2"/>
    <n v="27.945"/>
    <n v="139.72499999999999"/>
    <x v="1"/>
    <x v="2"/>
    <x v="1"/>
  </r>
  <r>
    <s v="ZIL-34948-499"/>
    <x v="112"/>
    <s v="66458-91190-YC"/>
    <s v="A-D-0.5"/>
    <n v="2"/>
    <x v="464"/>
    <s v=" "/>
    <x v="3"/>
    <s v="Ara"/>
    <s v="D"/>
    <x v="1"/>
    <n v="5.97"/>
    <n v="11.94"/>
    <x v="2"/>
    <x v="2"/>
    <x v="0"/>
  </r>
  <r>
    <s v="JSU-23781-256"/>
    <x v="412"/>
    <s v="76499-89100-JQ"/>
    <s v="L-D-0.2"/>
    <n v="1"/>
    <x v="481"/>
    <s v=" "/>
    <x v="3"/>
    <s v="Lib"/>
    <s v="D"/>
    <x v="3"/>
    <n v="3.8849999999999998"/>
    <n v="3.8849999999999998"/>
    <x v="3"/>
    <x v="2"/>
    <x v="1"/>
  </r>
  <r>
    <s v="JSU-23781-256"/>
    <x v="412"/>
    <s v="76499-89100-JQ"/>
    <s v="R-M-1"/>
    <n v="4"/>
    <x v="481"/>
    <s v=" "/>
    <x v="3"/>
    <s v="Rob"/>
    <s v="M"/>
    <x v="0"/>
    <n v="9.9499999999999993"/>
    <n v="39.799999999999997"/>
    <x v="0"/>
    <x v="0"/>
    <x v="1"/>
  </r>
  <r>
    <s v="VPX-44956-367"/>
    <x v="413"/>
    <s v="39582-35773-ZJ"/>
    <s v="R-M-0.5"/>
    <n v="5"/>
    <x v="482"/>
    <s v=" "/>
    <x v="3"/>
    <s v="Rob"/>
    <s v="M"/>
    <x v="1"/>
    <n v="5.97"/>
    <n v="29.849999999999998"/>
    <x v="0"/>
    <x v="0"/>
    <x v="1"/>
  </r>
  <r>
    <s v="VTB-46451-959"/>
    <x v="414"/>
    <s v="66240-46962-IO"/>
    <s v="L-D-2.5"/>
    <n v="1"/>
    <x v="483"/>
    <s v=" "/>
    <x v="3"/>
    <s v="Lib"/>
    <s v="D"/>
    <x v="2"/>
    <n v="29.784999999999997"/>
    <n v="29.784999999999997"/>
    <x v="3"/>
    <x v="2"/>
    <x v="1"/>
  </r>
  <r>
    <s v="DNZ-11665-950"/>
    <x v="415"/>
    <s v="10637-45522-ID"/>
    <s v="L-L-2.5"/>
    <n v="2"/>
    <x v="484"/>
    <s v=" "/>
    <x v="3"/>
    <s v="Lib"/>
    <s v="L"/>
    <x v="2"/>
    <n v="36.454999999999998"/>
    <n v="72.91"/>
    <x v="3"/>
    <x v="1"/>
    <x v="1"/>
  </r>
  <r>
    <s v="ITR-54735-364"/>
    <x v="416"/>
    <s v="92599-58687-CS"/>
    <s v="R-D-0.2"/>
    <n v="5"/>
    <x v="485"/>
    <s v=" "/>
    <x v="3"/>
    <s v="Rob"/>
    <s v="D"/>
    <x v="3"/>
    <n v="2.6849999999999996"/>
    <n v="13.424999999999997"/>
    <x v="0"/>
    <x v="2"/>
    <x v="0"/>
  </r>
  <r>
    <s v="YDS-02797-307"/>
    <x v="417"/>
    <s v="06058-48844-PI"/>
    <s v="E-M-2.5"/>
    <n v="4"/>
    <x v="486"/>
    <s v=" "/>
    <x v="3"/>
    <s v="Exc"/>
    <s v="M"/>
    <x v="2"/>
    <n v="31.624999999999996"/>
    <n v="126.49999999999999"/>
    <x v="1"/>
    <x v="0"/>
    <x v="0"/>
  </r>
  <r>
    <s v="BPG-68988-842"/>
    <x v="418"/>
    <s v="53631-24432-SY"/>
    <s v="E-M-0.5"/>
    <n v="5"/>
    <x v="487"/>
    <s v=" "/>
    <x v="3"/>
    <s v="Exc"/>
    <s v="M"/>
    <x v="1"/>
    <n v="8.25"/>
    <n v="41.25"/>
    <x v="1"/>
    <x v="0"/>
    <x v="1"/>
  </r>
  <r>
    <s v="XZG-51938-658"/>
    <x v="419"/>
    <s v="18275-73980-KL"/>
    <s v="E-L-0.5"/>
    <n v="6"/>
    <x v="488"/>
    <s v=" "/>
    <x v="3"/>
    <s v="Exc"/>
    <s v="L"/>
    <x v="1"/>
    <n v="8.91"/>
    <n v="53.46"/>
    <x v="1"/>
    <x v="1"/>
    <x v="1"/>
  </r>
  <r>
    <s v="KAR-24978-271"/>
    <x v="420"/>
    <s v="23187-65750-HZ"/>
    <s v="R-M-1"/>
    <n v="6"/>
    <x v="489"/>
    <s v=" "/>
    <x v="3"/>
    <s v="Rob"/>
    <s v="M"/>
    <x v="0"/>
    <n v="9.9499999999999993"/>
    <n v="59.699999999999996"/>
    <x v="0"/>
    <x v="0"/>
    <x v="1"/>
  </r>
  <r>
    <s v="FQK-28730-361"/>
    <x v="421"/>
    <s v="22725-79522-GP"/>
    <s v="R-M-1"/>
    <n v="6"/>
    <x v="490"/>
    <s v=" "/>
    <x v="3"/>
    <s v="Rob"/>
    <s v="M"/>
    <x v="0"/>
    <n v="9.9499999999999993"/>
    <n v="59.699999999999996"/>
    <x v="0"/>
    <x v="0"/>
    <x v="1"/>
  </r>
  <r>
    <s v="BGB-67996-089"/>
    <x v="422"/>
    <s v="06279-72603-JE"/>
    <s v="R-D-1"/>
    <n v="5"/>
    <x v="491"/>
    <s v=" "/>
    <x v="3"/>
    <s v="Rob"/>
    <s v="D"/>
    <x v="0"/>
    <n v="8.9499999999999993"/>
    <n v="44.75"/>
    <x v="0"/>
    <x v="2"/>
    <x v="1"/>
  </r>
  <r>
    <s v="XMC-20620-809"/>
    <x v="423"/>
    <s v="83543-79246-ON"/>
    <s v="E-M-0.5"/>
    <n v="2"/>
    <x v="492"/>
    <s v=" "/>
    <x v="3"/>
    <s v="Exc"/>
    <s v="M"/>
    <x v="1"/>
    <n v="8.25"/>
    <n v="16.5"/>
    <x v="1"/>
    <x v="0"/>
    <x v="0"/>
  </r>
  <r>
    <s v="ZSO-58292-191"/>
    <x v="109"/>
    <s v="66794-66795-VW"/>
    <s v="R-D-0.5"/>
    <n v="4"/>
    <x v="493"/>
    <s v=" "/>
    <x v="3"/>
    <s v="Rob"/>
    <s v="D"/>
    <x v="1"/>
    <n v="5.3699999999999992"/>
    <n v="21.479999999999997"/>
    <x v="0"/>
    <x v="2"/>
    <x v="1"/>
  </r>
  <r>
    <s v="LWJ-06793-303"/>
    <x v="204"/>
    <s v="95424-67020-AP"/>
    <s v="R-M-2.5"/>
    <n v="2"/>
    <x v="494"/>
    <s v=" "/>
    <x v="3"/>
    <s v="Rob"/>
    <s v="M"/>
    <x v="2"/>
    <n v="22.884999999999998"/>
    <n v="45.769999999999996"/>
    <x v="0"/>
    <x v="0"/>
    <x v="0"/>
  </r>
  <r>
    <s v="FLM-82229-989"/>
    <x v="424"/>
    <s v="73017-69644-MS"/>
    <s v="L-L-0.2"/>
    <n v="2"/>
    <x v="495"/>
    <s v=" "/>
    <x v="3"/>
    <s v="Lib"/>
    <s v="L"/>
    <x v="3"/>
    <n v="4.7549999999999999"/>
    <n v="9.51"/>
    <x v="3"/>
    <x v="1"/>
    <x v="1"/>
  </r>
  <r>
    <s v="CPV-90280-133"/>
    <x v="13"/>
    <s v="66458-91190-YC"/>
    <s v="R-D-0.2"/>
    <n v="3"/>
    <x v="464"/>
    <s v=" "/>
    <x v="3"/>
    <s v="Rob"/>
    <s v="D"/>
    <x v="3"/>
    <n v="2.6849999999999996"/>
    <n v="8.0549999999999997"/>
    <x v="0"/>
    <x v="2"/>
    <x v="0"/>
  </r>
  <r>
    <s v="OGW-60685-912"/>
    <x v="224"/>
    <s v="67423-10113-LM"/>
    <s v="E-D-2.5"/>
    <n v="4"/>
    <x v="496"/>
    <s v=" "/>
    <x v="3"/>
    <s v="Exc"/>
    <s v="D"/>
    <x v="2"/>
    <n v="27.945"/>
    <n v="111.78"/>
    <x v="1"/>
    <x v="2"/>
    <x v="0"/>
  </r>
  <r>
    <s v="DEC-11160-362"/>
    <x v="220"/>
    <s v="48582-05061-RY"/>
    <s v="R-D-0.2"/>
    <n v="4"/>
    <x v="497"/>
    <s v=" "/>
    <x v="3"/>
    <s v="Rob"/>
    <s v="D"/>
    <x v="3"/>
    <n v="2.6849999999999996"/>
    <n v="10.739999999999998"/>
    <x v="0"/>
    <x v="2"/>
    <x v="0"/>
  </r>
  <r>
    <s v="WCT-07869-499"/>
    <x v="91"/>
    <s v="32031-49093-KE"/>
    <s v="R-D-0.5"/>
    <n v="5"/>
    <x v="498"/>
    <s v=" "/>
    <x v="3"/>
    <s v="Rob"/>
    <s v="D"/>
    <x v="1"/>
    <n v="5.3699999999999992"/>
    <n v="26.849999999999994"/>
    <x v="0"/>
    <x v="2"/>
    <x v="1"/>
  </r>
  <r>
    <s v="FHD-89872-325"/>
    <x v="425"/>
    <s v="31715-98714-OO"/>
    <s v="L-L-1"/>
    <n v="4"/>
    <x v="499"/>
    <s v=" "/>
    <x v="3"/>
    <s v="Lib"/>
    <s v="L"/>
    <x v="0"/>
    <n v="15.85"/>
    <n v="63.4"/>
    <x v="3"/>
    <x v="1"/>
    <x v="0"/>
  </r>
  <r>
    <s v="AZF-45991-584"/>
    <x v="426"/>
    <s v="73759-17258-KA"/>
    <s v="A-D-2.5"/>
    <n v="1"/>
    <x v="500"/>
    <s v=" "/>
    <x v="3"/>
    <s v="Ara"/>
    <s v="D"/>
    <x v="2"/>
    <n v="22.884999999999998"/>
    <n v="22.884999999999998"/>
    <x v="2"/>
    <x v="2"/>
    <x v="0"/>
  </r>
  <r>
    <s v="MDG-14481-513"/>
    <x v="427"/>
    <s v="64897-79178-MH"/>
    <s v="A-M-2.5"/>
    <n v="4"/>
    <x v="501"/>
    <s v=" "/>
    <x v="3"/>
    <s v="Ara"/>
    <s v="M"/>
    <x v="2"/>
    <n v="25.874999999999996"/>
    <n v="103.49999999999999"/>
    <x v="2"/>
    <x v="0"/>
    <x v="1"/>
  </r>
  <r>
    <s v="OFN-49424-848"/>
    <x v="428"/>
    <s v="73346-85564-JB"/>
    <s v="R-L-2.5"/>
    <n v="2"/>
    <x v="502"/>
    <s v=" "/>
    <x v="3"/>
    <s v="Rob"/>
    <s v="L"/>
    <x v="2"/>
    <n v="27.484999999999996"/>
    <n v="54.969999999999992"/>
    <x v="0"/>
    <x v="1"/>
    <x v="1"/>
  </r>
  <r>
    <s v="NFA-03411-746"/>
    <x v="383"/>
    <s v="07476-13102-NJ"/>
    <s v="A-L-0.5"/>
    <n v="2"/>
    <x v="503"/>
    <s v=" "/>
    <x v="3"/>
    <s v="Ara"/>
    <s v="L"/>
    <x v="1"/>
    <n v="7.77"/>
    <n v="15.54"/>
    <x v="2"/>
    <x v="1"/>
    <x v="1"/>
  </r>
  <r>
    <s v="CYM-74988-450"/>
    <x v="156"/>
    <s v="87223-37422-SK"/>
    <s v="L-D-0.2"/>
    <n v="4"/>
    <x v="504"/>
    <s v=" "/>
    <x v="3"/>
    <s v="Lib"/>
    <s v="D"/>
    <x v="3"/>
    <n v="3.8849999999999998"/>
    <n v="15.54"/>
    <x v="3"/>
    <x v="2"/>
    <x v="1"/>
  </r>
  <r>
    <s v="WTV-24996-658"/>
    <x v="429"/>
    <s v="57837-15577-YK"/>
    <s v="E-D-2.5"/>
    <n v="3"/>
    <x v="505"/>
    <s v=" "/>
    <x v="3"/>
    <s v="Exc"/>
    <s v="D"/>
    <x v="2"/>
    <n v="27.945"/>
    <n v="83.835000000000008"/>
    <x v="1"/>
    <x v="2"/>
    <x v="1"/>
  </r>
  <r>
    <s v="DSL-69915-544"/>
    <x v="103"/>
    <s v="10142-55267-YO"/>
    <s v="R-L-0.2"/>
    <n v="3"/>
    <x v="506"/>
    <s v=" "/>
    <x v="3"/>
    <s v="Rob"/>
    <s v="L"/>
    <x v="3"/>
    <n v="3.5849999999999995"/>
    <n v="10.754999999999999"/>
    <x v="0"/>
    <x v="1"/>
    <x v="0"/>
  </r>
  <r>
    <s v="NBT-35757-542"/>
    <x v="361"/>
    <s v="73647-66148-VM"/>
    <s v="E-L-0.2"/>
    <n v="3"/>
    <x v="507"/>
    <s v=" "/>
    <x v="3"/>
    <s v="Exc"/>
    <s v="L"/>
    <x v="3"/>
    <n v="4.4550000000000001"/>
    <n v="13.365"/>
    <x v="1"/>
    <x v="1"/>
    <x v="0"/>
  </r>
  <r>
    <s v="OYU-25085-528"/>
    <x v="120"/>
    <s v="10142-55267-YO"/>
    <s v="E-L-0.2"/>
    <n v="4"/>
    <x v="506"/>
    <s v=" "/>
    <x v="3"/>
    <s v="Exc"/>
    <s v="L"/>
    <x v="3"/>
    <n v="4.4550000000000001"/>
    <n v="17.82"/>
    <x v="1"/>
    <x v="1"/>
    <x v="0"/>
  </r>
  <r>
    <s v="XCG-07109-195"/>
    <x v="430"/>
    <s v="92976-19453-DT"/>
    <s v="L-D-0.2"/>
    <n v="6"/>
    <x v="508"/>
    <s v=" "/>
    <x v="3"/>
    <s v="Lib"/>
    <s v="D"/>
    <x v="3"/>
    <n v="3.8849999999999998"/>
    <n v="23.31"/>
    <x v="3"/>
    <x v="2"/>
    <x v="0"/>
  </r>
  <r>
    <s v="YZA-25234-630"/>
    <x v="125"/>
    <s v="89757-51438-HX"/>
    <s v="E-D-0.2"/>
    <n v="2"/>
    <x v="509"/>
    <s v=" "/>
    <x v="3"/>
    <s v="Exc"/>
    <s v="D"/>
    <x v="3"/>
    <n v="3.645"/>
    <n v="7.29"/>
    <x v="1"/>
    <x v="2"/>
    <x v="1"/>
  </r>
  <r>
    <s v="OKU-29966-417"/>
    <x v="431"/>
    <s v="76192-13390-HZ"/>
    <s v="E-L-0.2"/>
    <n v="4"/>
    <x v="510"/>
    <s v=" "/>
    <x v="3"/>
    <s v="Exc"/>
    <s v="L"/>
    <x v="3"/>
    <n v="4.4550000000000001"/>
    <n v="17.82"/>
    <x v="1"/>
    <x v="1"/>
    <x v="0"/>
  </r>
  <r>
    <s v="MEX-29350-659"/>
    <x v="40"/>
    <s v="02009-87294-SY"/>
    <s v="E-M-1"/>
    <n v="5"/>
    <x v="511"/>
    <s v=" "/>
    <x v="3"/>
    <s v="Exc"/>
    <s v="M"/>
    <x v="0"/>
    <n v="13.75"/>
    <n v="68.75"/>
    <x v="1"/>
    <x v="0"/>
    <x v="1"/>
  </r>
  <r>
    <s v="NOY-99738-977"/>
    <x v="432"/>
    <s v="82872-34456-LJ"/>
    <s v="R-L-2.5"/>
    <n v="2"/>
    <x v="512"/>
    <s v=" "/>
    <x v="3"/>
    <s v="Rob"/>
    <s v="L"/>
    <x v="2"/>
    <n v="27.484999999999996"/>
    <n v="54.969999999999992"/>
    <x v="0"/>
    <x v="1"/>
    <x v="0"/>
  </r>
  <r>
    <s v="TCR-01064-030"/>
    <x v="254"/>
    <s v="13181-04387-LI"/>
    <s v="E-M-1"/>
    <n v="6"/>
    <x v="513"/>
    <s v=" "/>
    <x v="3"/>
    <s v="Exc"/>
    <s v="M"/>
    <x v="0"/>
    <n v="13.75"/>
    <n v="82.5"/>
    <x v="1"/>
    <x v="0"/>
    <x v="1"/>
  </r>
  <r>
    <s v="YUL-42750-776"/>
    <x v="219"/>
    <s v="24845-36117-TI"/>
    <s v="L-M-0.2"/>
    <n v="2"/>
    <x v="514"/>
    <s v=" "/>
    <x v="3"/>
    <s v="Lib"/>
    <s v="M"/>
    <x v="3"/>
    <n v="4.3650000000000002"/>
    <n v="8.73"/>
    <x v="3"/>
    <x v="0"/>
    <x v="0"/>
  </r>
  <r>
    <s v="XQJ-86887-506"/>
    <x v="433"/>
    <s v="66458-91190-YC"/>
    <s v="E-L-1"/>
    <n v="4"/>
    <x v="464"/>
    <s v=" "/>
    <x v="3"/>
    <s v="Exc"/>
    <s v="L"/>
    <x v="0"/>
    <n v="14.85"/>
    <n v="59.4"/>
    <x v="1"/>
    <x v="1"/>
    <x v="0"/>
  </r>
  <r>
    <s v="CUN-90044-279"/>
    <x v="434"/>
    <s v="86646-65810-TD"/>
    <s v="L-D-0.2"/>
    <n v="4"/>
    <x v="515"/>
    <s v=" "/>
    <x v="3"/>
    <s v="Lib"/>
    <s v="D"/>
    <x v="3"/>
    <n v="3.8849999999999998"/>
    <n v="15.54"/>
    <x v="3"/>
    <x v="2"/>
    <x v="0"/>
  </r>
  <r>
    <s v="ICC-73030-502"/>
    <x v="435"/>
    <s v="59480-02795-IU"/>
    <s v="A-L-1"/>
    <n v="3"/>
    <x v="516"/>
    <s v=" "/>
    <x v="3"/>
    <s v="Ara"/>
    <s v="L"/>
    <x v="0"/>
    <n v="12.95"/>
    <n v="38.849999999999994"/>
    <x v="2"/>
    <x v="1"/>
    <x v="0"/>
  </r>
  <r>
    <s v="ADP-04506-084"/>
    <x v="436"/>
    <s v="61809-87758-LJ"/>
    <s v="E-M-2.5"/>
    <n v="6"/>
    <x v="517"/>
    <s v=" "/>
    <x v="3"/>
    <s v="Exc"/>
    <s v="M"/>
    <x v="2"/>
    <n v="31.624999999999996"/>
    <n v="189.74999999999997"/>
    <x v="1"/>
    <x v="0"/>
    <x v="0"/>
  </r>
  <r>
    <s v="PNU-22150-408"/>
    <x v="437"/>
    <s v="77408-43873-RS"/>
    <s v="A-D-0.2"/>
    <n v="6"/>
    <x v="518"/>
    <s v=" "/>
    <x v="3"/>
    <s v="Ara"/>
    <s v="D"/>
    <x v="3"/>
    <n v="2.9849999999999999"/>
    <n v="17.91"/>
    <x v="2"/>
    <x v="2"/>
    <x v="0"/>
  </r>
  <r>
    <s v="VSQ-07182-513"/>
    <x v="438"/>
    <s v="18366-65239-WF"/>
    <s v="L-L-0.2"/>
    <n v="6"/>
    <x v="519"/>
    <s v=" "/>
    <x v="3"/>
    <s v="Lib"/>
    <s v="L"/>
    <x v="3"/>
    <n v="4.7549999999999999"/>
    <n v="28.53"/>
    <x v="3"/>
    <x v="1"/>
    <x v="1"/>
  </r>
  <r>
    <s v="SPF-31673-217"/>
    <x v="439"/>
    <s v="19485-98072-PS"/>
    <s v="E-M-1"/>
    <n v="6"/>
    <x v="520"/>
    <s v=" "/>
    <x v="3"/>
    <s v="Exc"/>
    <s v="M"/>
    <x v="0"/>
    <n v="13.75"/>
    <n v="82.5"/>
    <x v="1"/>
    <x v="0"/>
    <x v="1"/>
  </r>
  <r>
    <s v="NEX-63825-598"/>
    <x v="175"/>
    <s v="72072-33025-SD"/>
    <s v="R-L-0.5"/>
    <n v="2"/>
    <x v="521"/>
    <s v=" "/>
    <x v="3"/>
    <s v="Rob"/>
    <s v="L"/>
    <x v="1"/>
    <n v="7.169999999999999"/>
    <n v="14.339999999999998"/>
    <x v="0"/>
    <x v="1"/>
    <x v="1"/>
  </r>
  <r>
    <s v="XPG-66112-335"/>
    <x v="440"/>
    <s v="58118-22461-GC"/>
    <s v="R-D-2.5"/>
    <n v="4"/>
    <x v="522"/>
    <s v=" "/>
    <x v="3"/>
    <s v="Rob"/>
    <s v="D"/>
    <x v="2"/>
    <n v="20.584999999999997"/>
    <n v="82.339999999999989"/>
    <x v="0"/>
    <x v="2"/>
    <x v="1"/>
  </r>
  <r>
    <s v="NSQ-72210-345"/>
    <x v="441"/>
    <s v="90940-63327-DJ"/>
    <s v="A-M-0.2"/>
    <n v="6"/>
    <x v="523"/>
    <s v=" "/>
    <x v="3"/>
    <s v="Ara"/>
    <s v="M"/>
    <x v="3"/>
    <n v="3.375"/>
    <n v="20.25"/>
    <x v="2"/>
    <x v="0"/>
    <x v="0"/>
  </r>
  <r>
    <s v="XRR-28376-277"/>
    <x v="442"/>
    <s v="64481-42546-II"/>
    <s v="R-L-2.5"/>
    <n v="6"/>
    <x v="524"/>
    <s v=" "/>
    <x v="3"/>
    <s v="Rob"/>
    <s v="L"/>
    <x v="2"/>
    <n v="27.484999999999996"/>
    <n v="164.90999999999997"/>
    <x v="0"/>
    <x v="1"/>
    <x v="1"/>
  </r>
  <r>
    <s v="WHQ-25197-475"/>
    <x v="443"/>
    <s v="27536-28463-NJ"/>
    <s v="L-L-0.2"/>
    <n v="4"/>
    <x v="525"/>
    <s v=" "/>
    <x v="3"/>
    <s v="Lib"/>
    <s v="L"/>
    <x v="3"/>
    <n v="4.7549999999999999"/>
    <n v="19.02"/>
    <x v="3"/>
    <x v="1"/>
    <x v="0"/>
  </r>
  <r>
    <s v="HMB-30634-745"/>
    <x v="216"/>
    <s v="19485-98072-PS"/>
    <s v="A-D-2.5"/>
    <n v="6"/>
    <x v="520"/>
    <s v=" "/>
    <x v="3"/>
    <s v="Ara"/>
    <s v="D"/>
    <x v="2"/>
    <n v="22.884999999999998"/>
    <n v="137.31"/>
    <x v="2"/>
    <x v="2"/>
    <x v="1"/>
  </r>
  <r>
    <s v="XTL-68000-371"/>
    <x v="444"/>
    <s v="70140-82812-KD"/>
    <s v="A-M-0.5"/>
    <n v="4"/>
    <x v="526"/>
    <s v=" "/>
    <x v="3"/>
    <s v="Ara"/>
    <s v="M"/>
    <x v="1"/>
    <n v="6.75"/>
    <n v="27"/>
    <x v="2"/>
    <x v="0"/>
    <x v="1"/>
  </r>
  <r>
    <s v="YES-51109-625"/>
    <x v="37"/>
    <s v="91895-55605-LS"/>
    <s v="E-L-0.5"/>
    <n v="4"/>
    <x v="527"/>
    <s v=" "/>
    <x v="3"/>
    <s v="Exc"/>
    <s v="L"/>
    <x v="1"/>
    <n v="8.91"/>
    <n v="35.64"/>
    <x v="1"/>
    <x v="1"/>
    <x v="1"/>
  </r>
  <r>
    <s v="EAY-89850-211"/>
    <x v="445"/>
    <s v="43155-71724-XP"/>
    <s v="A-D-0.2"/>
    <n v="2"/>
    <x v="528"/>
    <s v=" "/>
    <x v="3"/>
    <s v="Ara"/>
    <s v="D"/>
    <x v="3"/>
    <n v="2.9849999999999999"/>
    <n v="5.97"/>
    <x v="2"/>
    <x v="2"/>
    <x v="0"/>
  </r>
  <r>
    <s v="IOQ-84840-827"/>
    <x v="446"/>
    <s v="32038-81174-JF"/>
    <s v="A-M-1"/>
    <n v="6"/>
    <x v="529"/>
    <s v=" "/>
    <x v="3"/>
    <s v="Ara"/>
    <s v="M"/>
    <x v="0"/>
    <n v="11.25"/>
    <n v="67.5"/>
    <x v="2"/>
    <x v="0"/>
    <x v="1"/>
  </r>
  <r>
    <s v="FBD-56220-430"/>
    <x v="245"/>
    <s v="59205-20324-NB"/>
    <s v="R-L-0.2"/>
    <n v="6"/>
    <x v="530"/>
    <s v=" "/>
    <x v="3"/>
    <s v="Rob"/>
    <s v="L"/>
    <x v="3"/>
    <n v="3.5849999999999995"/>
    <n v="21.509999999999998"/>
    <x v="0"/>
    <x v="1"/>
    <x v="0"/>
  </r>
  <r>
    <s v="COV-52659-202"/>
    <x v="447"/>
    <s v="99899-54612-NX"/>
    <s v="L-M-2.5"/>
    <n v="2"/>
    <x v="531"/>
    <s v=" "/>
    <x v="3"/>
    <s v="Lib"/>
    <s v="M"/>
    <x v="2"/>
    <n v="33.464999999999996"/>
    <n v="66.929999999999993"/>
    <x v="3"/>
    <x v="0"/>
    <x v="1"/>
  </r>
  <r>
    <s v="YUO-76652-814"/>
    <x v="448"/>
    <s v="26248-84194-FI"/>
    <s v="A-D-0.2"/>
    <n v="6"/>
    <x v="532"/>
    <s v=" "/>
    <x v="3"/>
    <s v="Ara"/>
    <s v="D"/>
    <x v="3"/>
    <n v="2.9849999999999999"/>
    <n v="17.91"/>
    <x v="2"/>
    <x v="2"/>
    <x v="1"/>
  </r>
  <r>
    <s v="PBT-36926-102"/>
    <x v="344"/>
    <s v="19485-98072-PS"/>
    <s v="L-M-1"/>
    <n v="4"/>
    <x v="520"/>
    <s v=" "/>
    <x v="3"/>
    <s v="Lib"/>
    <s v="M"/>
    <x v="0"/>
    <n v="14.55"/>
    <n v="58.2"/>
    <x v="3"/>
    <x v="0"/>
    <x v="1"/>
  </r>
  <r>
    <s v="BLV-60087-454"/>
    <x v="152"/>
    <s v="84493-71314-WX"/>
    <s v="E-L-0.2"/>
    <n v="3"/>
    <x v="533"/>
    <s v=" "/>
    <x v="3"/>
    <s v="Exc"/>
    <s v="L"/>
    <x v="3"/>
    <n v="4.4550000000000001"/>
    <n v="13.365"/>
    <x v="1"/>
    <x v="1"/>
    <x v="1"/>
  </r>
  <r>
    <s v="BLV-60087-454"/>
    <x v="152"/>
    <s v="84493-71314-WX"/>
    <s v="A-M-0.5"/>
    <n v="5"/>
    <x v="533"/>
    <s v=" "/>
    <x v="3"/>
    <s v="Ara"/>
    <s v="M"/>
    <x v="1"/>
    <n v="6.75"/>
    <n v="33.75"/>
    <x v="2"/>
    <x v="0"/>
    <x v="1"/>
  </r>
  <r>
    <s v="QYC-63914-195"/>
    <x v="449"/>
    <s v="39789-43945-IV"/>
    <s v="E-L-1"/>
    <n v="3"/>
    <x v="534"/>
    <s v=" "/>
    <x v="3"/>
    <s v="Exc"/>
    <s v="L"/>
    <x v="0"/>
    <n v="14.85"/>
    <n v="44.55"/>
    <x v="1"/>
    <x v="1"/>
    <x v="0"/>
  </r>
  <r>
    <s v="OIB-77163-890"/>
    <x v="450"/>
    <s v="38972-89678-ZM"/>
    <s v="E-L-0.5"/>
    <n v="5"/>
    <x v="535"/>
    <s v=" "/>
    <x v="3"/>
    <s v="Exc"/>
    <s v="L"/>
    <x v="1"/>
    <n v="8.91"/>
    <n v="44.55"/>
    <x v="1"/>
    <x v="1"/>
    <x v="0"/>
  </r>
  <r>
    <s v="SGS-87525-238"/>
    <x v="451"/>
    <s v="91465-84526-IJ"/>
    <s v="E-D-1"/>
    <n v="5"/>
    <x v="536"/>
    <s v=" "/>
    <x v="3"/>
    <s v="Exc"/>
    <s v="D"/>
    <x v="0"/>
    <n v="12.15"/>
    <n v="60.75"/>
    <x v="1"/>
    <x v="2"/>
    <x v="1"/>
  </r>
  <r>
    <s v="GQR-12490-152"/>
    <x v="83"/>
    <s v="22832-98538-RB"/>
    <s v="R-L-0.2"/>
    <n v="1"/>
    <x v="537"/>
    <s v=" "/>
    <x v="3"/>
    <s v="Rob"/>
    <s v="L"/>
    <x v="3"/>
    <n v="3.5849999999999995"/>
    <n v="3.5849999999999995"/>
    <x v="0"/>
    <x v="1"/>
    <x v="0"/>
  </r>
  <r>
    <s v="UOJ-28238-299"/>
    <x v="452"/>
    <s v="30844-91890-ZA"/>
    <s v="R-L-0.2"/>
    <n v="6"/>
    <x v="538"/>
    <s v=" "/>
    <x v="3"/>
    <s v="Rob"/>
    <s v="L"/>
    <x v="3"/>
    <n v="3.5849999999999995"/>
    <n v="21.509999999999998"/>
    <x v="0"/>
    <x v="1"/>
    <x v="1"/>
  </r>
  <r>
    <s v="ETD-58130-674"/>
    <x v="453"/>
    <s v="05325-97750-WP"/>
    <s v="E-M-0.5"/>
    <n v="2"/>
    <x v="539"/>
    <s v=" "/>
    <x v="3"/>
    <s v="Exc"/>
    <s v="M"/>
    <x v="1"/>
    <n v="8.25"/>
    <n v="16.5"/>
    <x v="1"/>
    <x v="0"/>
    <x v="0"/>
  </r>
  <r>
    <s v="UPF-60123-025"/>
    <x v="454"/>
    <s v="88992-49081-AT"/>
    <s v="R-L-2.5"/>
    <n v="3"/>
    <x v="540"/>
    <s v=" "/>
    <x v="3"/>
    <s v="Rob"/>
    <s v="L"/>
    <x v="2"/>
    <n v="27.484999999999996"/>
    <n v="82.454999999999984"/>
    <x v="0"/>
    <x v="1"/>
    <x v="1"/>
  </r>
  <r>
    <s v="NQS-01613-687"/>
    <x v="455"/>
    <s v="10204-31464-SA"/>
    <s v="L-D-0.5"/>
    <n v="1"/>
    <x v="541"/>
    <s v=" "/>
    <x v="3"/>
    <s v="Lib"/>
    <s v="D"/>
    <x v="1"/>
    <n v="7.77"/>
    <n v="7.77"/>
    <x v="3"/>
    <x v="2"/>
    <x v="0"/>
  </r>
  <r>
    <s v="MGH-36050-573"/>
    <x v="456"/>
    <s v="75156-80911-YT"/>
    <s v="R-M-0.5"/>
    <n v="2"/>
    <x v="542"/>
    <s v=" "/>
    <x v="3"/>
    <s v="Rob"/>
    <s v="M"/>
    <x v="1"/>
    <n v="5.97"/>
    <n v="11.94"/>
    <x v="0"/>
    <x v="0"/>
    <x v="0"/>
  </r>
  <r>
    <s v="UVF-59322-459"/>
    <x v="373"/>
    <s v="53971-49906-PZ"/>
    <s v="E-L-2.5"/>
    <n v="6"/>
    <x v="543"/>
    <s v=" "/>
    <x v="3"/>
    <s v="Exc"/>
    <s v="L"/>
    <x v="2"/>
    <n v="34.154999999999994"/>
    <n v="204.92999999999995"/>
    <x v="1"/>
    <x v="1"/>
    <x v="1"/>
  </r>
  <r>
    <s v="VET-41158-896"/>
    <x v="457"/>
    <s v="10728-17633-ST"/>
    <s v="E-M-2.5"/>
    <n v="2"/>
    <x v="544"/>
    <s v=" "/>
    <x v="3"/>
    <s v="Exc"/>
    <s v="M"/>
    <x v="2"/>
    <n v="31.624999999999996"/>
    <n v="63.249999999999993"/>
    <x v="1"/>
    <x v="0"/>
    <x v="0"/>
  </r>
  <r>
    <s v="XYL-52196-459"/>
    <x v="458"/>
    <s v="13549-65017-VE"/>
    <s v="R-D-0.2"/>
    <n v="3"/>
    <x v="545"/>
    <s v=" "/>
    <x v="3"/>
    <s v="Rob"/>
    <s v="D"/>
    <x v="3"/>
    <n v="2.6849999999999996"/>
    <n v="8.0549999999999997"/>
    <x v="0"/>
    <x v="2"/>
    <x v="0"/>
  </r>
  <r>
    <s v="BPZ-51283-916"/>
    <x v="264"/>
    <s v="87688-42420-TO"/>
    <s v="A-M-2.5"/>
    <n v="2"/>
    <x v="546"/>
    <s v=" "/>
    <x v="3"/>
    <s v="Ara"/>
    <s v="M"/>
    <x v="2"/>
    <n v="25.874999999999996"/>
    <n v="51.749999999999993"/>
    <x v="2"/>
    <x v="0"/>
    <x v="1"/>
  </r>
  <r>
    <s v="VQW-91903-926"/>
    <x v="459"/>
    <s v="05325-97750-WP"/>
    <s v="E-D-2.5"/>
    <n v="1"/>
    <x v="539"/>
    <s v=" "/>
    <x v="3"/>
    <s v="Exc"/>
    <s v="D"/>
    <x v="2"/>
    <n v="27.945"/>
    <n v="27.945"/>
    <x v="1"/>
    <x v="2"/>
    <x v="0"/>
  </r>
  <r>
    <s v="OLF-77983-457"/>
    <x v="460"/>
    <s v="51901-35210-UI"/>
    <s v="A-L-2.5"/>
    <n v="2"/>
    <x v="547"/>
    <s v=" "/>
    <x v="3"/>
    <s v="Ara"/>
    <s v="L"/>
    <x v="2"/>
    <n v="29.784999999999997"/>
    <n v="59.569999999999993"/>
    <x v="2"/>
    <x v="1"/>
    <x v="1"/>
  </r>
  <r>
    <s v="MVI-04946-827"/>
    <x v="461"/>
    <s v="62483-50867-OM"/>
    <s v="E-L-1"/>
    <n v="1"/>
    <x v="548"/>
    <s v=" "/>
    <x v="3"/>
    <s v="Exc"/>
    <s v="L"/>
    <x v="0"/>
    <n v="14.85"/>
    <n v="14.85"/>
    <x v="1"/>
    <x v="1"/>
    <x v="1"/>
  </r>
  <r>
    <s v="UOG-94188-104"/>
    <x v="219"/>
    <s v="92753-50029-SD"/>
    <s v="A-M-0.5"/>
    <n v="5"/>
    <x v="549"/>
    <s v=" "/>
    <x v="3"/>
    <s v="Ara"/>
    <s v="M"/>
    <x v="1"/>
    <n v="6.75"/>
    <n v="33.75"/>
    <x v="2"/>
    <x v="0"/>
    <x v="1"/>
  </r>
  <r>
    <s v="DSN-15872-519"/>
    <x v="462"/>
    <s v="53809-98498-SN"/>
    <s v="L-L-2.5"/>
    <n v="4"/>
    <x v="550"/>
    <s v=" "/>
    <x v="3"/>
    <s v="Lib"/>
    <s v="L"/>
    <x v="2"/>
    <n v="36.454999999999998"/>
    <n v="145.82"/>
    <x v="3"/>
    <x v="1"/>
    <x v="0"/>
  </r>
  <r>
    <s v="OUQ-73954-002"/>
    <x v="463"/>
    <s v="66308-13503-KD"/>
    <s v="R-M-0.2"/>
    <n v="4"/>
    <x v="551"/>
    <s v=" "/>
    <x v="3"/>
    <s v="Rob"/>
    <s v="M"/>
    <x v="3"/>
    <n v="2.9849999999999999"/>
    <n v="11.94"/>
    <x v="0"/>
    <x v="0"/>
    <x v="0"/>
  </r>
  <r>
    <s v="LGL-16843-667"/>
    <x v="464"/>
    <s v="82458-87830-JE"/>
    <s v="A-D-0.2"/>
    <n v="4"/>
    <x v="552"/>
    <s v=" "/>
    <x v="3"/>
    <s v="Ara"/>
    <s v="D"/>
    <x v="3"/>
    <n v="2.9849999999999999"/>
    <n v="11.94"/>
    <x v="2"/>
    <x v="2"/>
    <x v="0"/>
  </r>
  <r>
    <s v="TCC-89722-031"/>
    <x v="465"/>
    <s v="41611-34336-WT"/>
    <s v="L-D-0.5"/>
    <n v="1"/>
    <x v="553"/>
    <s v=" "/>
    <x v="3"/>
    <s v="Lib"/>
    <s v="D"/>
    <x v="1"/>
    <n v="7.77"/>
    <n v="7.77"/>
    <x v="3"/>
    <x v="2"/>
    <x v="1"/>
  </r>
  <r>
    <s v="TRA-79507-007"/>
    <x v="466"/>
    <s v="70089-27418-UJ"/>
    <s v="R-L-2.5"/>
    <n v="4"/>
    <x v="554"/>
    <s v=" "/>
    <x v="3"/>
    <s v="Rob"/>
    <s v="L"/>
    <x v="2"/>
    <n v="27.484999999999996"/>
    <n v="109.93999999999998"/>
    <x v="0"/>
    <x v="1"/>
    <x v="0"/>
  </r>
  <r>
    <s v="MZJ-77284-941"/>
    <x v="467"/>
    <s v="99978-56910-BN"/>
    <s v="E-L-0.2"/>
    <n v="5"/>
    <x v="555"/>
    <s v=" "/>
    <x v="3"/>
    <s v="Exc"/>
    <s v="L"/>
    <x v="3"/>
    <n v="4.4550000000000001"/>
    <n v="22.274999999999999"/>
    <x v="1"/>
    <x v="1"/>
    <x v="0"/>
  </r>
  <r>
    <s v="AXN-57779-891"/>
    <x v="468"/>
    <s v="09668-23340-IC"/>
    <s v="R-M-0.2"/>
    <n v="3"/>
    <x v="556"/>
    <s v=" "/>
    <x v="3"/>
    <s v="Rob"/>
    <s v="M"/>
    <x v="3"/>
    <n v="2.9849999999999999"/>
    <n v="8.9550000000000001"/>
    <x v="0"/>
    <x v="0"/>
    <x v="1"/>
  </r>
  <r>
    <s v="PJB-15659-994"/>
    <x v="469"/>
    <s v="39457-62611-YK"/>
    <s v="L-D-2.5"/>
    <n v="4"/>
    <x v="557"/>
    <s v=" "/>
    <x v="3"/>
    <s v="Lib"/>
    <s v="D"/>
    <x v="2"/>
    <n v="29.784999999999997"/>
    <n v="119.13999999999999"/>
    <x v="3"/>
    <x v="2"/>
    <x v="1"/>
  </r>
  <r>
    <s v="LTS-03470-353"/>
    <x v="470"/>
    <s v="90985-89807-RW"/>
    <s v="A-L-2.5"/>
    <n v="5"/>
    <x v="558"/>
    <s v=" "/>
    <x v="3"/>
    <s v="Ara"/>
    <s v="L"/>
    <x v="2"/>
    <n v="29.784999999999997"/>
    <n v="148.92499999999998"/>
    <x v="2"/>
    <x v="1"/>
    <x v="0"/>
  </r>
  <r>
    <s v="UMM-28497-689"/>
    <x v="471"/>
    <s v="05325-97750-WP"/>
    <s v="L-L-2.5"/>
    <n v="3"/>
    <x v="539"/>
    <s v=" "/>
    <x v="3"/>
    <s v="Lib"/>
    <s v="L"/>
    <x v="2"/>
    <n v="36.454999999999998"/>
    <n v="109.36499999999999"/>
    <x v="3"/>
    <x v="1"/>
    <x v="0"/>
  </r>
  <r>
    <s v="MJZ-93232-402"/>
    <x v="472"/>
    <s v="17816-67941-ZS"/>
    <s v="E-D-0.2"/>
    <n v="1"/>
    <x v="559"/>
    <s v=" "/>
    <x v="3"/>
    <s v="Exc"/>
    <s v="D"/>
    <x v="3"/>
    <n v="3.645"/>
    <n v="3.645"/>
    <x v="1"/>
    <x v="2"/>
    <x v="0"/>
  </r>
  <r>
    <s v="UHW-74617-126"/>
    <x v="173"/>
    <s v="90816-65619-LM"/>
    <s v="E-D-2.5"/>
    <n v="2"/>
    <x v="560"/>
    <s v=" "/>
    <x v="3"/>
    <s v="Exc"/>
    <s v="D"/>
    <x v="2"/>
    <n v="27.945"/>
    <n v="55.89"/>
    <x v="1"/>
    <x v="2"/>
    <x v="1"/>
  </r>
  <r>
    <s v="RIK-61730-794"/>
    <x v="473"/>
    <s v="69761-61146-KD"/>
    <s v="L-M-0.2"/>
    <n v="6"/>
    <x v="561"/>
    <s v=" "/>
    <x v="3"/>
    <s v="Lib"/>
    <s v="M"/>
    <x v="3"/>
    <n v="4.3650000000000002"/>
    <n v="26.19"/>
    <x v="3"/>
    <x v="0"/>
    <x v="0"/>
  </r>
  <r>
    <s v="IDJ-55379-750"/>
    <x v="474"/>
    <s v="24040-20817-QB"/>
    <s v="R-M-1"/>
    <n v="4"/>
    <x v="562"/>
    <s v=" "/>
    <x v="3"/>
    <s v="Rob"/>
    <s v="M"/>
    <x v="0"/>
    <n v="9.9499999999999993"/>
    <n v="39.799999999999997"/>
    <x v="0"/>
    <x v="0"/>
    <x v="1"/>
  </r>
  <r>
    <s v="OHX-11953-965"/>
    <x v="475"/>
    <s v="19524-21432-XP"/>
    <s v="E-L-2.5"/>
    <n v="2"/>
    <x v="563"/>
    <s v=" "/>
    <x v="3"/>
    <s v="Exc"/>
    <s v="L"/>
    <x v="2"/>
    <n v="34.154999999999994"/>
    <n v="68.309999999999988"/>
    <x v="1"/>
    <x v="1"/>
    <x v="1"/>
  </r>
  <r>
    <s v="TVV-42245-088"/>
    <x v="476"/>
    <s v="14398-43114-RV"/>
    <s v="A-M-0.2"/>
    <n v="4"/>
    <x v="564"/>
    <s v=" "/>
    <x v="3"/>
    <s v="Ara"/>
    <s v="M"/>
    <x v="3"/>
    <n v="3.375"/>
    <n v="13.5"/>
    <x v="2"/>
    <x v="0"/>
    <x v="1"/>
  </r>
  <r>
    <s v="DYP-74337-787"/>
    <x v="431"/>
    <s v="41486-52502-QQ"/>
    <s v="R-M-0.5"/>
    <n v="1"/>
    <x v="565"/>
    <s v=" "/>
    <x v="3"/>
    <s v="Rob"/>
    <s v="M"/>
    <x v="1"/>
    <n v="5.97"/>
    <n v="5.97"/>
    <x v="0"/>
    <x v="0"/>
    <x v="1"/>
  </r>
  <r>
    <s v="OKA-93124-100"/>
    <x v="477"/>
    <s v="05325-97750-WP"/>
    <s v="R-M-0.5"/>
    <n v="5"/>
    <x v="539"/>
    <s v=" "/>
    <x v="3"/>
    <s v="Rob"/>
    <s v="M"/>
    <x v="1"/>
    <n v="5.97"/>
    <n v="29.849999999999998"/>
    <x v="0"/>
    <x v="0"/>
    <x v="0"/>
  </r>
  <r>
    <s v="IXW-20780-268"/>
    <x v="478"/>
    <s v="20236-64364-QL"/>
    <s v="L-L-2.5"/>
    <n v="2"/>
    <x v="566"/>
    <s v=" "/>
    <x v="3"/>
    <s v="Lib"/>
    <s v="L"/>
    <x v="2"/>
    <n v="36.454999999999998"/>
    <n v="72.91"/>
    <x v="3"/>
    <x v="1"/>
    <x v="0"/>
  </r>
  <r>
    <s v="NGG-24006-937"/>
    <x v="45"/>
    <s v="29102-40100-TZ"/>
    <s v="E-M-2.5"/>
    <n v="4"/>
    <x v="567"/>
    <s v=" "/>
    <x v="3"/>
    <s v="Exc"/>
    <s v="M"/>
    <x v="2"/>
    <n v="31.624999999999996"/>
    <n v="126.49999999999999"/>
    <x v="1"/>
    <x v="0"/>
    <x v="1"/>
  </r>
  <r>
    <s v="JZC-31180-557"/>
    <x v="444"/>
    <s v="09171-42203-EB"/>
    <s v="L-M-2.5"/>
    <n v="1"/>
    <x v="568"/>
    <s v=" "/>
    <x v="3"/>
    <s v="Lib"/>
    <s v="M"/>
    <x v="2"/>
    <n v="33.464999999999996"/>
    <n v="33.464999999999996"/>
    <x v="3"/>
    <x v="0"/>
    <x v="1"/>
  </r>
  <r>
    <s v="ZMU-63715-204"/>
    <x v="479"/>
    <s v="29060-75856-UI"/>
    <s v="E-D-1"/>
    <n v="6"/>
    <x v="569"/>
    <s v=" "/>
    <x v="3"/>
    <s v="Exc"/>
    <s v="D"/>
    <x v="0"/>
    <n v="12.15"/>
    <n v="72.900000000000006"/>
    <x v="1"/>
    <x v="2"/>
    <x v="0"/>
  </r>
  <r>
    <s v="GND-08192-056"/>
    <x v="480"/>
    <s v="17088-16989-PL"/>
    <s v="L-D-0.5"/>
    <n v="2"/>
    <x v="570"/>
    <s v=" "/>
    <x v="3"/>
    <s v="Lib"/>
    <s v="D"/>
    <x v="1"/>
    <n v="7.77"/>
    <n v="15.54"/>
    <x v="3"/>
    <x v="2"/>
    <x v="0"/>
  </r>
  <r>
    <s v="RYY-38961-093"/>
    <x v="481"/>
    <s v="14756-18321-CL"/>
    <s v="A-M-0.2"/>
    <n v="6"/>
    <x v="571"/>
    <s v=" "/>
    <x v="3"/>
    <s v="Ara"/>
    <s v="M"/>
    <x v="3"/>
    <n v="3.375"/>
    <n v="20.25"/>
    <x v="2"/>
    <x v="0"/>
    <x v="1"/>
  </r>
  <r>
    <s v="CVA-64996-969"/>
    <x v="478"/>
    <s v="13324-78688-MI"/>
    <s v="A-L-1"/>
    <n v="6"/>
    <x v="572"/>
    <s v=" "/>
    <x v="3"/>
    <s v="Ara"/>
    <s v="L"/>
    <x v="0"/>
    <n v="12.95"/>
    <n v="77.699999999999989"/>
    <x v="2"/>
    <x v="1"/>
    <x v="1"/>
  </r>
  <r>
    <s v="XTH-67276-442"/>
    <x v="482"/>
    <s v="73799-04749-BM"/>
    <s v="L-M-2.5"/>
    <n v="4"/>
    <x v="573"/>
    <s v=" "/>
    <x v="3"/>
    <s v="Lib"/>
    <s v="M"/>
    <x v="2"/>
    <n v="33.464999999999996"/>
    <n v="133.85999999999999"/>
    <x v="3"/>
    <x v="0"/>
    <x v="1"/>
  </r>
  <r>
    <s v="PVU-02950-470"/>
    <x v="353"/>
    <s v="01927-46702-YT"/>
    <s v="E-D-1"/>
    <n v="1"/>
    <x v="574"/>
    <s v=" "/>
    <x v="3"/>
    <s v="Exc"/>
    <s v="D"/>
    <x v="0"/>
    <n v="12.15"/>
    <n v="12.15"/>
    <x v="1"/>
    <x v="2"/>
    <x v="1"/>
  </r>
  <r>
    <s v="XSN-26809-910"/>
    <x v="199"/>
    <s v="80467-17137-TO"/>
    <s v="E-M-2.5"/>
    <n v="2"/>
    <x v="575"/>
    <s v=" "/>
    <x v="3"/>
    <s v="Exc"/>
    <s v="M"/>
    <x v="2"/>
    <n v="31.624999999999996"/>
    <n v="63.249999999999993"/>
    <x v="1"/>
    <x v="0"/>
    <x v="0"/>
  </r>
  <r>
    <s v="UDN-88321-005"/>
    <x v="372"/>
    <s v="14640-87215-BK"/>
    <s v="R-L-0.5"/>
    <n v="5"/>
    <x v="576"/>
    <s v=" "/>
    <x v="3"/>
    <s v="Rob"/>
    <s v="L"/>
    <x v="1"/>
    <n v="7.169999999999999"/>
    <n v="35.849999999999994"/>
    <x v="0"/>
    <x v="1"/>
    <x v="1"/>
  </r>
  <r>
    <s v="EXP-21628-670"/>
    <x v="267"/>
    <s v="94447-35885-HK"/>
    <s v="A-M-2.5"/>
    <n v="3"/>
    <x v="577"/>
    <s v=" "/>
    <x v="3"/>
    <s v="Ara"/>
    <s v="M"/>
    <x v="2"/>
    <n v="25.874999999999996"/>
    <n v="77.624999999999986"/>
    <x v="2"/>
    <x v="0"/>
    <x v="1"/>
  </r>
  <r>
    <s v="VGM-24161-361"/>
    <x v="480"/>
    <s v="71034-49694-CS"/>
    <s v="E-M-2.5"/>
    <n v="2"/>
    <x v="578"/>
    <s v=" "/>
    <x v="3"/>
    <s v="Exc"/>
    <s v="M"/>
    <x v="2"/>
    <n v="31.624999999999996"/>
    <n v="63.249999999999993"/>
    <x v="1"/>
    <x v="0"/>
    <x v="0"/>
  </r>
  <r>
    <s v="PKN-19556-918"/>
    <x v="483"/>
    <s v="00445-42781-KX"/>
    <s v="E-L-0.2"/>
    <n v="6"/>
    <x v="579"/>
    <s v=" "/>
    <x v="3"/>
    <s v="Exc"/>
    <s v="L"/>
    <x v="3"/>
    <n v="4.4550000000000001"/>
    <n v="26.73"/>
    <x v="1"/>
    <x v="1"/>
    <x v="0"/>
  </r>
  <r>
    <s v="PKN-19556-918"/>
    <x v="483"/>
    <s v="00445-42781-KX"/>
    <s v="L-D-0.5"/>
    <n v="4"/>
    <x v="579"/>
    <s v=" "/>
    <x v="3"/>
    <s v="Lib"/>
    <s v="D"/>
    <x v="1"/>
    <n v="7.77"/>
    <n v="31.08"/>
    <x v="3"/>
    <x v="2"/>
    <x v="0"/>
  </r>
  <r>
    <s v="PKN-19556-918"/>
    <x v="483"/>
    <s v="00445-42781-KX"/>
    <s v="A-D-0.2"/>
    <n v="1"/>
    <x v="579"/>
    <s v=" "/>
    <x v="3"/>
    <s v="Ara"/>
    <s v="D"/>
    <x v="3"/>
    <n v="2.9849999999999999"/>
    <n v="2.9849999999999999"/>
    <x v="2"/>
    <x v="2"/>
    <x v="0"/>
  </r>
  <r>
    <s v="PKN-19556-918"/>
    <x v="483"/>
    <s v="00445-42781-KX"/>
    <s v="R-D-2.5"/>
    <n v="5"/>
    <x v="579"/>
    <s v=" "/>
    <x v="3"/>
    <s v="Rob"/>
    <s v="D"/>
    <x v="2"/>
    <n v="20.584999999999997"/>
    <n v="102.92499999999998"/>
    <x v="0"/>
    <x v="2"/>
    <x v="0"/>
  </r>
  <r>
    <s v="DXQ-44537-297"/>
    <x v="484"/>
    <s v="96116-24737-LV"/>
    <s v="E-L-0.5"/>
    <n v="4"/>
    <x v="580"/>
    <s v=" "/>
    <x v="3"/>
    <s v="Exc"/>
    <s v="L"/>
    <x v="1"/>
    <n v="8.91"/>
    <n v="35.64"/>
    <x v="1"/>
    <x v="1"/>
    <x v="1"/>
  </r>
  <r>
    <s v="BPC-54727-307"/>
    <x v="485"/>
    <s v="18684-73088-YL"/>
    <s v="R-L-1"/>
    <n v="4"/>
    <x v="581"/>
    <s v=" "/>
    <x v="3"/>
    <s v="Rob"/>
    <s v="L"/>
    <x v="0"/>
    <n v="11.95"/>
    <n v="47.8"/>
    <x v="0"/>
    <x v="1"/>
    <x v="1"/>
  </r>
  <r>
    <s v="KSH-47717-456"/>
    <x v="486"/>
    <s v="74671-55639-TU"/>
    <s v="L-M-1"/>
    <n v="3"/>
    <x v="582"/>
    <s v=" "/>
    <x v="3"/>
    <s v="Lib"/>
    <s v="M"/>
    <x v="0"/>
    <n v="14.55"/>
    <n v="43.650000000000006"/>
    <x v="3"/>
    <x v="0"/>
    <x v="1"/>
  </r>
  <r>
    <s v="ANK-59436-446"/>
    <x v="487"/>
    <s v="17488-65879-XL"/>
    <s v="E-L-0.5"/>
    <n v="4"/>
    <x v="583"/>
    <s v=" "/>
    <x v="3"/>
    <s v="Exc"/>
    <s v="L"/>
    <x v="1"/>
    <n v="8.91"/>
    <n v="35.64"/>
    <x v="1"/>
    <x v="1"/>
    <x v="0"/>
  </r>
  <r>
    <s v="AYY-83051-752"/>
    <x v="488"/>
    <s v="46431-09298-OU"/>
    <s v="L-L-1"/>
    <n v="6"/>
    <x v="584"/>
    <s v=" "/>
    <x v="3"/>
    <s v="Lib"/>
    <s v="L"/>
    <x v="0"/>
    <n v="15.85"/>
    <n v="95.1"/>
    <x v="3"/>
    <x v="1"/>
    <x v="0"/>
  </r>
  <r>
    <s v="CSW-59644-267"/>
    <x v="489"/>
    <s v="60378-26473-FE"/>
    <s v="E-M-2.5"/>
    <n v="1"/>
    <x v="585"/>
    <s v=" "/>
    <x v="3"/>
    <s v="Exc"/>
    <s v="M"/>
    <x v="2"/>
    <n v="31.624999999999996"/>
    <n v="31.624999999999996"/>
    <x v="1"/>
    <x v="0"/>
    <x v="0"/>
  </r>
  <r>
    <s v="ITY-92466-909"/>
    <x v="162"/>
    <s v="34927-68586-ZV"/>
    <s v="A-M-2.5"/>
    <n v="3"/>
    <x v="586"/>
    <s v=" "/>
    <x v="3"/>
    <s v="Ara"/>
    <s v="M"/>
    <x v="2"/>
    <n v="25.874999999999996"/>
    <n v="77.624999999999986"/>
    <x v="2"/>
    <x v="0"/>
    <x v="0"/>
  </r>
  <r>
    <s v="IGW-04801-466"/>
    <x v="490"/>
    <s v="29051-27555-GD"/>
    <s v="L-D-0.2"/>
    <n v="1"/>
    <x v="587"/>
    <s v=" "/>
    <x v="3"/>
    <s v="Lib"/>
    <s v="D"/>
    <x v="3"/>
    <n v="3.8849999999999998"/>
    <n v="3.8849999999999998"/>
    <x v="3"/>
    <x v="2"/>
    <x v="0"/>
  </r>
  <r>
    <s v="LJN-34281-921"/>
    <x v="491"/>
    <s v="52143-35672-JF"/>
    <s v="R-L-2.5"/>
    <n v="5"/>
    <x v="588"/>
    <s v=" "/>
    <x v="3"/>
    <s v="Rob"/>
    <s v="L"/>
    <x v="2"/>
    <n v="27.484999999999996"/>
    <n v="137.42499999999998"/>
    <x v="0"/>
    <x v="1"/>
    <x v="1"/>
  </r>
  <r>
    <s v="BWZ-46364-547"/>
    <x v="301"/>
    <s v="64918-67725-MN"/>
    <s v="R-L-1"/>
    <n v="3"/>
    <x v="589"/>
    <s v=" "/>
    <x v="3"/>
    <s v="Rob"/>
    <s v="L"/>
    <x v="0"/>
    <n v="11.95"/>
    <n v="35.849999999999994"/>
    <x v="0"/>
    <x v="1"/>
    <x v="0"/>
  </r>
  <r>
    <s v="SBC-95710-706"/>
    <x v="194"/>
    <s v="85634-61759-ND"/>
    <s v="E-M-0.2"/>
    <n v="2"/>
    <x v="590"/>
    <s v=" "/>
    <x v="3"/>
    <s v="Exc"/>
    <s v="M"/>
    <x v="3"/>
    <n v="4.125"/>
    <n v="8.25"/>
    <x v="1"/>
    <x v="0"/>
    <x v="0"/>
  </r>
  <r>
    <s v="WRN-55114-031"/>
    <x v="26"/>
    <s v="40180-22940-QB"/>
    <s v="E-L-2.5"/>
    <n v="3"/>
    <x v="591"/>
    <s v=" "/>
    <x v="3"/>
    <s v="Exc"/>
    <s v="L"/>
    <x v="2"/>
    <n v="34.154999999999994"/>
    <n v="102.46499999999997"/>
    <x v="1"/>
    <x v="1"/>
    <x v="0"/>
  </r>
  <r>
    <s v="TZU-64255-831"/>
    <x v="125"/>
    <s v="34666-76738-SQ"/>
    <s v="R-D-2.5"/>
    <n v="2"/>
    <x v="592"/>
    <s v=" "/>
    <x v="3"/>
    <s v="Rob"/>
    <s v="D"/>
    <x v="2"/>
    <n v="20.584999999999997"/>
    <n v="41.169999999999995"/>
    <x v="0"/>
    <x v="2"/>
    <x v="1"/>
  </r>
  <r>
    <s v="JVF-91003-729"/>
    <x v="492"/>
    <s v="98536-88616-FF"/>
    <s v="A-D-2.5"/>
    <n v="3"/>
    <x v="593"/>
    <s v=" "/>
    <x v="3"/>
    <s v="Ara"/>
    <s v="D"/>
    <x v="2"/>
    <n v="22.884999999999998"/>
    <n v="68.655000000000001"/>
    <x v="2"/>
    <x v="2"/>
    <x v="0"/>
  </r>
  <r>
    <s v="MVB-22135-665"/>
    <x v="462"/>
    <s v="55621-06130-SA"/>
    <s v="A-D-1"/>
    <n v="1"/>
    <x v="594"/>
    <s v=" "/>
    <x v="3"/>
    <s v="Ara"/>
    <s v="D"/>
    <x v="0"/>
    <n v="9.9499999999999993"/>
    <n v="9.9499999999999993"/>
    <x v="2"/>
    <x v="2"/>
    <x v="0"/>
  </r>
  <r>
    <s v="CKS-47815-571"/>
    <x v="493"/>
    <s v="45666-86771-EH"/>
    <s v="L-L-0.5"/>
    <n v="3"/>
    <x v="595"/>
    <s v=" "/>
    <x v="3"/>
    <s v="Lib"/>
    <s v="L"/>
    <x v="1"/>
    <n v="9.51"/>
    <n v="28.53"/>
    <x v="3"/>
    <x v="1"/>
    <x v="0"/>
  </r>
  <r>
    <s v="OAW-17338-101"/>
    <x v="494"/>
    <s v="52143-35672-JF"/>
    <s v="R-D-0.2"/>
    <n v="6"/>
    <x v="588"/>
    <s v=" "/>
    <x v="3"/>
    <s v="Rob"/>
    <s v="D"/>
    <x v="3"/>
    <n v="2.6849999999999996"/>
    <n v="16.11"/>
    <x v="0"/>
    <x v="2"/>
    <x v="1"/>
  </r>
  <r>
    <s v="ALP-37623-536"/>
    <x v="495"/>
    <s v="24689-69376-XX"/>
    <s v="L-L-1"/>
    <n v="6"/>
    <x v="596"/>
    <s v=" "/>
    <x v="3"/>
    <s v="Lib"/>
    <s v="L"/>
    <x v="0"/>
    <n v="15.85"/>
    <n v="95.1"/>
    <x v="3"/>
    <x v="1"/>
    <x v="1"/>
  </r>
  <r>
    <s v="WMU-87639-108"/>
    <x v="496"/>
    <s v="71891-51101-VQ"/>
    <s v="R-D-0.5"/>
    <n v="1"/>
    <x v="597"/>
    <s v=" "/>
    <x v="3"/>
    <s v="Rob"/>
    <s v="D"/>
    <x v="1"/>
    <n v="5.3699999999999992"/>
    <n v="5.3699999999999992"/>
    <x v="0"/>
    <x v="2"/>
    <x v="0"/>
  </r>
  <r>
    <s v="USN-44968-231"/>
    <x v="497"/>
    <s v="71749-05400-CN"/>
    <s v="R-L-1"/>
    <n v="4"/>
    <x v="598"/>
    <s v=" "/>
    <x v="3"/>
    <s v="Rob"/>
    <s v="L"/>
    <x v="0"/>
    <n v="11.95"/>
    <n v="47.8"/>
    <x v="0"/>
    <x v="1"/>
    <x v="1"/>
  </r>
  <r>
    <s v="YZG-20575-451"/>
    <x v="498"/>
    <s v="64845-00270-NO"/>
    <s v="L-L-1"/>
    <n v="4"/>
    <x v="599"/>
    <s v=" "/>
    <x v="3"/>
    <s v="Lib"/>
    <s v="L"/>
    <x v="0"/>
    <n v="15.85"/>
    <n v="63.4"/>
    <x v="3"/>
    <x v="1"/>
    <x v="1"/>
  </r>
  <r>
    <s v="HTH-52867-812"/>
    <x v="382"/>
    <s v="29851-36402-UX"/>
    <s v="A-M-2.5"/>
    <n v="4"/>
    <x v="600"/>
    <s v=" "/>
    <x v="3"/>
    <s v="Ara"/>
    <s v="M"/>
    <x v="2"/>
    <n v="25.874999999999996"/>
    <n v="103.49999999999999"/>
    <x v="2"/>
    <x v="0"/>
    <x v="1"/>
  </r>
  <r>
    <s v="FWU-44971-444"/>
    <x v="499"/>
    <s v="12190-25421-WM"/>
    <s v="A-D-2.5"/>
    <n v="3"/>
    <x v="601"/>
    <s v=" "/>
    <x v="3"/>
    <s v="Ara"/>
    <s v="D"/>
    <x v="2"/>
    <n v="22.884999999999998"/>
    <n v="68.655000000000001"/>
    <x v="2"/>
    <x v="2"/>
    <x v="1"/>
  </r>
  <r>
    <s v="EQI-82205-066"/>
    <x v="500"/>
    <s v="52316-30571-GD"/>
    <s v="R-M-2.5"/>
    <n v="2"/>
    <x v="602"/>
    <s v=" "/>
    <x v="3"/>
    <s v="Rob"/>
    <s v="M"/>
    <x v="2"/>
    <n v="22.884999999999998"/>
    <n v="45.769999999999996"/>
    <x v="0"/>
    <x v="0"/>
    <x v="0"/>
  </r>
  <r>
    <s v="NAR-00747-074"/>
    <x v="501"/>
    <s v="23243-92649-RY"/>
    <s v="L-D-1"/>
    <n v="4"/>
    <x v="603"/>
    <s v=" "/>
    <x v="3"/>
    <s v="Lib"/>
    <s v="D"/>
    <x v="0"/>
    <n v="12.95"/>
    <n v="51.8"/>
    <x v="3"/>
    <x v="2"/>
    <x v="1"/>
  </r>
  <r>
    <s v="JYR-22052-185"/>
    <x v="502"/>
    <s v="39528-19971-OR"/>
    <s v="A-M-0.5"/>
    <n v="2"/>
    <x v="604"/>
    <s v=" "/>
    <x v="3"/>
    <s v="Ara"/>
    <s v="M"/>
    <x v="1"/>
    <n v="6.75"/>
    <n v="13.5"/>
    <x v="2"/>
    <x v="0"/>
    <x v="0"/>
  </r>
  <r>
    <s v="XKO-54097-932"/>
    <x v="503"/>
    <s v="32743-78448-KT"/>
    <s v="E-M-0.5"/>
    <n v="3"/>
    <x v="605"/>
    <s v=" "/>
    <x v="3"/>
    <s v="Exc"/>
    <s v="M"/>
    <x v="1"/>
    <n v="8.25"/>
    <n v="24.75"/>
    <x v="1"/>
    <x v="0"/>
    <x v="0"/>
  </r>
  <r>
    <s v="HXA-72415-025"/>
    <x v="504"/>
    <s v="93417-12322-YB"/>
    <s v="A-D-2.5"/>
    <n v="2"/>
    <x v="606"/>
    <s v=" "/>
    <x v="3"/>
    <s v="Ara"/>
    <s v="D"/>
    <x v="2"/>
    <n v="22.884999999999998"/>
    <n v="45.769999999999996"/>
    <x v="2"/>
    <x v="2"/>
    <x v="0"/>
  </r>
  <r>
    <s v="MJF-20065-335"/>
    <x v="497"/>
    <s v="56891-86662-UY"/>
    <s v="E-L-0.5"/>
    <n v="6"/>
    <x v="607"/>
    <s v=" "/>
    <x v="3"/>
    <s v="Exc"/>
    <s v="L"/>
    <x v="1"/>
    <n v="8.91"/>
    <n v="53.46"/>
    <x v="1"/>
    <x v="1"/>
    <x v="1"/>
  </r>
  <r>
    <s v="GFI-83300-059"/>
    <x v="501"/>
    <s v="40414-26467-VE"/>
    <s v="A-M-0.2"/>
    <n v="6"/>
    <x v="608"/>
    <s v=" "/>
    <x v="3"/>
    <s v="Ara"/>
    <s v="M"/>
    <x v="3"/>
    <n v="3.375"/>
    <n v="20.25"/>
    <x v="2"/>
    <x v="0"/>
    <x v="0"/>
  </r>
  <r>
    <s v="WJR-51493-682"/>
    <x v="1"/>
    <s v="87858-83734-RK"/>
    <s v="L-D-2.5"/>
    <n v="5"/>
    <x v="609"/>
    <s v=" "/>
    <x v="3"/>
    <s v="Lib"/>
    <s v="D"/>
    <x v="2"/>
    <n v="29.784999999999997"/>
    <n v="148.92499999999998"/>
    <x v="3"/>
    <x v="2"/>
    <x v="1"/>
  </r>
  <r>
    <s v="SHP-55648-472"/>
    <x v="505"/>
    <s v="46818-20198-GB"/>
    <s v="A-M-1"/>
    <n v="6"/>
    <x v="610"/>
    <s v=" "/>
    <x v="3"/>
    <s v="Ara"/>
    <s v="M"/>
    <x v="0"/>
    <n v="11.25"/>
    <n v="67.5"/>
    <x v="2"/>
    <x v="0"/>
    <x v="1"/>
  </r>
  <r>
    <s v="HYR-03455-684"/>
    <x v="506"/>
    <s v="29808-89098-XD"/>
    <s v="E-D-1"/>
    <n v="6"/>
    <x v="611"/>
    <s v=" "/>
    <x v="3"/>
    <s v="Exc"/>
    <s v="D"/>
    <x v="0"/>
    <n v="12.15"/>
    <n v="72.900000000000006"/>
    <x v="1"/>
    <x v="2"/>
    <x v="1"/>
  </r>
  <r>
    <s v="HYR-03455-684"/>
    <x v="506"/>
    <s v="29808-89098-XD"/>
    <s v="L-D-0.2"/>
    <n v="2"/>
    <x v="611"/>
    <s v=" "/>
    <x v="3"/>
    <s v="Lib"/>
    <s v="D"/>
    <x v="3"/>
    <n v="3.8849999999999998"/>
    <n v="7.77"/>
    <x v="3"/>
    <x v="2"/>
    <x v="1"/>
  </r>
  <r>
    <s v="HUG-52766-375"/>
    <x v="507"/>
    <s v="78786-77449-RQ"/>
    <s v="A-D-2.5"/>
    <n v="4"/>
    <x v="612"/>
    <s v=" "/>
    <x v="3"/>
    <s v="Ara"/>
    <s v="D"/>
    <x v="2"/>
    <n v="22.884999999999998"/>
    <n v="91.539999999999992"/>
    <x v="2"/>
    <x v="2"/>
    <x v="1"/>
  </r>
  <r>
    <s v="DAH-46595-917"/>
    <x v="508"/>
    <s v="27878-42224-QF"/>
    <s v="A-D-1"/>
    <n v="6"/>
    <x v="613"/>
    <s v=" "/>
    <x v="3"/>
    <s v="Ara"/>
    <s v="D"/>
    <x v="0"/>
    <n v="9.9499999999999993"/>
    <n v="59.699999999999996"/>
    <x v="2"/>
    <x v="2"/>
    <x v="1"/>
  </r>
  <r>
    <s v="VEM-79839-466"/>
    <x v="509"/>
    <s v="32743-78448-KT"/>
    <s v="R-L-2.5"/>
    <n v="5"/>
    <x v="605"/>
    <s v=" "/>
    <x v="3"/>
    <s v="Rob"/>
    <s v="L"/>
    <x v="2"/>
    <n v="27.484999999999996"/>
    <n v="137.42499999999998"/>
    <x v="0"/>
    <x v="1"/>
    <x v="0"/>
  </r>
  <r>
    <s v="OWH-11126-533"/>
    <x v="131"/>
    <s v="25331-13794-SB"/>
    <s v="L-M-2.5"/>
    <n v="2"/>
    <x v="614"/>
    <s v=" "/>
    <x v="3"/>
    <s v="Lib"/>
    <s v="M"/>
    <x v="2"/>
    <n v="33.464999999999996"/>
    <n v="66.929999999999993"/>
    <x v="3"/>
    <x v="0"/>
    <x v="1"/>
  </r>
  <r>
    <s v="UMT-26130-151"/>
    <x v="510"/>
    <s v="55864-37682-GQ"/>
    <s v="L-M-0.2"/>
    <n v="3"/>
    <x v="615"/>
    <s v=" "/>
    <x v="3"/>
    <s v="Lib"/>
    <s v="M"/>
    <x v="3"/>
    <n v="4.3650000000000002"/>
    <n v="13.095000000000001"/>
    <x v="3"/>
    <x v="0"/>
    <x v="0"/>
  </r>
  <r>
    <s v="JKA-27899-806"/>
    <x v="511"/>
    <s v="97005-25609-CQ"/>
    <s v="R-L-1"/>
    <n v="5"/>
    <x v="616"/>
    <s v=" "/>
    <x v="3"/>
    <s v="Rob"/>
    <s v="L"/>
    <x v="0"/>
    <n v="11.95"/>
    <n v="59.75"/>
    <x v="0"/>
    <x v="1"/>
    <x v="1"/>
  </r>
  <r>
    <s v="ULU-07744-724"/>
    <x v="512"/>
    <s v="94058-95794-IJ"/>
    <s v="L-M-0.5"/>
    <n v="5"/>
    <x v="617"/>
    <s v=" "/>
    <x v="3"/>
    <s v="Lib"/>
    <s v="M"/>
    <x v="1"/>
    <n v="8.73"/>
    <n v="43.650000000000006"/>
    <x v="3"/>
    <x v="0"/>
    <x v="0"/>
  </r>
  <r>
    <s v="NOM-56457-507"/>
    <x v="513"/>
    <s v="40214-03678-GU"/>
    <s v="E-M-1"/>
    <n v="6"/>
    <x v="618"/>
    <s v=" "/>
    <x v="3"/>
    <s v="Exc"/>
    <s v="M"/>
    <x v="0"/>
    <n v="13.75"/>
    <n v="82.5"/>
    <x v="1"/>
    <x v="0"/>
    <x v="0"/>
  </r>
  <r>
    <s v="NZN-71683-705"/>
    <x v="514"/>
    <s v="04921-85445-SL"/>
    <s v="A-L-2.5"/>
    <n v="6"/>
    <x v="619"/>
    <s v=" "/>
    <x v="3"/>
    <s v="Ara"/>
    <s v="L"/>
    <x v="2"/>
    <n v="29.784999999999997"/>
    <n v="178.70999999999998"/>
    <x v="2"/>
    <x v="1"/>
    <x v="0"/>
  </r>
  <r>
    <s v="WMA-34232-850"/>
    <x v="7"/>
    <s v="53386-94266-LJ"/>
    <s v="L-D-2.5"/>
    <n v="4"/>
    <x v="620"/>
    <s v=" "/>
    <x v="3"/>
    <s v="Lib"/>
    <s v="D"/>
    <x v="2"/>
    <n v="29.784999999999997"/>
    <n v="119.13999999999999"/>
    <x v="3"/>
    <x v="2"/>
    <x v="0"/>
  </r>
  <r>
    <s v="EZL-27919-704"/>
    <x v="481"/>
    <s v="49480-85909-DG"/>
    <s v="L-L-0.5"/>
    <n v="5"/>
    <x v="621"/>
    <s v=" "/>
    <x v="3"/>
    <s v="Lib"/>
    <s v="L"/>
    <x v="1"/>
    <n v="9.51"/>
    <n v="47.55"/>
    <x v="3"/>
    <x v="1"/>
    <x v="1"/>
  </r>
  <r>
    <s v="ZYU-11345-774"/>
    <x v="515"/>
    <s v="18293-78136-MN"/>
    <s v="L-M-0.5"/>
    <n v="5"/>
    <x v="622"/>
    <s v=" "/>
    <x v="3"/>
    <s v="Lib"/>
    <s v="M"/>
    <x v="1"/>
    <n v="8.73"/>
    <n v="43.650000000000006"/>
    <x v="3"/>
    <x v="0"/>
    <x v="1"/>
  </r>
  <r>
    <s v="CPW-34587-459"/>
    <x v="516"/>
    <s v="84641-67384-TD"/>
    <s v="A-L-2.5"/>
    <n v="6"/>
    <x v="623"/>
    <s v=" "/>
    <x v="3"/>
    <s v="Ara"/>
    <s v="L"/>
    <x v="2"/>
    <n v="29.784999999999997"/>
    <n v="178.70999999999998"/>
    <x v="2"/>
    <x v="1"/>
    <x v="0"/>
  </r>
  <r>
    <s v="NQZ-82067-394"/>
    <x v="517"/>
    <s v="72320-29738-EB"/>
    <s v="R-L-2.5"/>
    <n v="1"/>
    <x v="624"/>
    <s v=" "/>
    <x v="3"/>
    <s v="Rob"/>
    <s v="L"/>
    <x v="2"/>
    <n v="27.484999999999996"/>
    <n v="27.484999999999996"/>
    <x v="0"/>
    <x v="1"/>
    <x v="1"/>
  </r>
  <r>
    <s v="JBW-95055-851"/>
    <x v="518"/>
    <s v="47355-97488-XS"/>
    <s v="A-M-1"/>
    <n v="5"/>
    <x v="625"/>
    <s v=" "/>
    <x v="3"/>
    <s v="Ara"/>
    <s v="M"/>
    <x v="0"/>
    <n v="11.25"/>
    <n v="56.25"/>
    <x v="2"/>
    <x v="0"/>
    <x v="1"/>
  </r>
  <r>
    <s v="AHY-20324-088"/>
    <x v="519"/>
    <s v="63499-24884-PP"/>
    <s v="L-L-0.2"/>
    <n v="2"/>
    <x v="626"/>
    <s v=" "/>
    <x v="3"/>
    <s v="Lib"/>
    <s v="L"/>
    <x v="3"/>
    <n v="4.7549999999999999"/>
    <n v="9.51"/>
    <x v="3"/>
    <x v="1"/>
    <x v="0"/>
  </r>
  <r>
    <s v="ZSL-66684-103"/>
    <x v="520"/>
    <s v="39193-51770-FM"/>
    <s v="E-M-0.2"/>
    <n v="2"/>
    <x v="627"/>
    <s v=" "/>
    <x v="3"/>
    <s v="Exc"/>
    <s v="M"/>
    <x v="3"/>
    <n v="4.125"/>
    <n v="8.25"/>
    <x v="1"/>
    <x v="0"/>
    <x v="0"/>
  </r>
  <r>
    <s v="WNE-73911-475"/>
    <x v="521"/>
    <s v="61323-91967-GG"/>
    <s v="L-D-0.5"/>
    <n v="6"/>
    <x v="628"/>
    <s v=" "/>
    <x v="3"/>
    <s v="Lib"/>
    <s v="D"/>
    <x v="1"/>
    <n v="7.77"/>
    <n v="46.62"/>
    <x v="3"/>
    <x v="2"/>
    <x v="1"/>
  </r>
  <r>
    <s v="EZB-68383-559"/>
    <x v="418"/>
    <s v="90123-01967-KS"/>
    <s v="R-L-1"/>
    <n v="6"/>
    <x v="629"/>
    <s v=" "/>
    <x v="3"/>
    <s v="Rob"/>
    <s v="L"/>
    <x v="0"/>
    <n v="11.95"/>
    <n v="71.699999999999989"/>
    <x v="0"/>
    <x v="1"/>
    <x v="1"/>
  </r>
  <r>
    <s v="OVO-01283-090"/>
    <x v="122"/>
    <s v="15958-25089-OS"/>
    <s v="L-L-2.5"/>
    <n v="2"/>
    <x v="630"/>
    <s v=" "/>
    <x v="3"/>
    <s v="Lib"/>
    <s v="L"/>
    <x v="2"/>
    <n v="36.454999999999998"/>
    <n v="72.91"/>
    <x v="3"/>
    <x v="1"/>
    <x v="0"/>
  </r>
  <r>
    <s v="TXH-78646-919"/>
    <x v="423"/>
    <s v="98430-37820-UV"/>
    <s v="R-D-0.2"/>
    <n v="3"/>
    <x v="631"/>
    <s v=" "/>
    <x v="3"/>
    <s v="Rob"/>
    <s v="D"/>
    <x v="3"/>
    <n v="2.6849999999999996"/>
    <n v="8.0549999999999997"/>
    <x v="0"/>
    <x v="2"/>
    <x v="0"/>
  </r>
  <r>
    <s v="CYZ-37122-164"/>
    <x v="463"/>
    <s v="21798-04171-XC"/>
    <s v="E-M-0.5"/>
    <n v="2"/>
    <x v="632"/>
    <s v=" "/>
    <x v="3"/>
    <s v="Exc"/>
    <s v="M"/>
    <x v="1"/>
    <n v="8.25"/>
    <n v="16.5"/>
    <x v="1"/>
    <x v="0"/>
    <x v="1"/>
  </r>
  <r>
    <s v="AGQ-06534-750"/>
    <x v="273"/>
    <s v="52798-46508-HP"/>
    <s v="A-L-1"/>
    <n v="5"/>
    <x v="633"/>
    <s v=" "/>
    <x v="3"/>
    <s v="Ara"/>
    <s v="L"/>
    <x v="0"/>
    <n v="12.95"/>
    <n v="64.75"/>
    <x v="2"/>
    <x v="1"/>
    <x v="1"/>
  </r>
  <r>
    <s v="QVL-32245-818"/>
    <x v="522"/>
    <s v="46478-42970-EM"/>
    <s v="A-M-0.5"/>
    <n v="5"/>
    <x v="634"/>
    <s v=" "/>
    <x v="3"/>
    <s v="Ara"/>
    <s v="M"/>
    <x v="1"/>
    <n v="6.75"/>
    <n v="33.75"/>
    <x v="2"/>
    <x v="0"/>
    <x v="1"/>
  </r>
  <r>
    <s v="LTD-96842-834"/>
    <x v="523"/>
    <s v="00246-15080-LE"/>
    <s v="L-D-2.5"/>
    <n v="6"/>
    <x v="635"/>
    <s v=" "/>
    <x v="3"/>
    <s v="Lib"/>
    <s v="D"/>
    <x v="2"/>
    <n v="29.784999999999997"/>
    <n v="178.70999999999998"/>
    <x v="3"/>
    <x v="2"/>
    <x v="1"/>
  </r>
  <r>
    <s v="SEC-91807-425"/>
    <x v="260"/>
    <s v="94091-86957-HX"/>
    <s v="A-M-1"/>
    <n v="2"/>
    <x v="636"/>
    <s v=" "/>
    <x v="3"/>
    <s v="Ara"/>
    <s v="M"/>
    <x v="0"/>
    <n v="11.25"/>
    <n v="22.5"/>
    <x v="2"/>
    <x v="0"/>
    <x v="1"/>
  </r>
  <r>
    <s v="MHM-44857-599"/>
    <x v="331"/>
    <s v="26295-44907-DK"/>
    <s v="L-D-1"/>
    <n v="1"/>
    <x v="637"/>
    <s v=" "/>
    <x v="3"/>
    <s v="Lib"/>
    <s v="D"/>
    <x v="0"/>
    <n v="12.95"/>
    <n v="12.95"/>
    <x v="3"/>
    <x v="2"/>
    <x v="1"/>
  </r>
  <r>
    <s v="KGC-95046-911"/>
    <x v="524"/>
    <s v="95351-96177-QV"/>
    <s v="A-M-2.5"/>
    <n v="2"/>
    <x v="638"/>
    <s v=" "/>
    <x v="3"/>
    <s v="Ara"/>
    <s v="M"/>
    <x v="2"/>
    <n v="25.874999999999996"/>
    <n v="51.749999999999993"/>
    <x v="2"/>
    <x v="0"/>
    <x v="0"/>
  </r>
  <r>
    <s v="RZC-75150-413"/>
    <x v="525"/>
    <s v="92204-96636-BS"/>
    <s v="E-D-0.5"/>
    <n v="5"/>
    <x v="639"/>
    <s v=" "/>
    <x v="3"/>
    <s v="Exc"/>
    <s v="D"/>
    <x v="1"/>
    <n v="7.29"/>
    <n v="36.450000000000003"/>
    <x v="1"/>
    <x v="2"/>
    <x v="1"/>
  </r>
  <r>
    <s v="EYH-88288-452"/>
    <x v="526"/>
    <s v="03010-30348-UA"/>
    <s v="L-L-2.5"/>
    <n v="5"/>
    <x v="640"/>
    <s v=" "/>
    <x v="3"/>
    <s v="Lib"/>
    <s v="L"/>
    <x v="2"/>
    <n v="36.454999999999998"/>
    <n v="182.27499999999998"/>
    <x v="3"/>
    <x v="1"/>
    <x v="0"/>
  </r>
  <r>
    <s v="NYQ-24237-772"/>
    <x v="104"/>
    <s v="13441-34686-SW"/>
    <s v="L-D-0.5"/>
    <n v="4"/>
    <x v="641"/>
    <s v=" "/>
    <x v="3"/>
    <s v="Lib"/>
    <s v="D"/>
    <x v="1"/>
    <n v="7.77"/>
    <n v="31.08"/>
    <x v="3"/>
    <x v="2"/>
    <x v="1"/>
  </r>
  <r>
    <s v="WKB-21680-566"/>
    <x v="491"/>
    <s v="96612-41722-VJ"/>
    <s v="A-M-0.5"/>
    <n v="3"/>
    <x v="642"/>
    <s v=" "/>
    <x v="3"/>
    <s v="Ara"/>
    <s v="M"/>
    <x v="1"/>
    <n v="6.75"/>
    <n v="20.25"/>
    <x v="2"/>
    <x v="0"/>
    <x v="1"/>
  </r>
  <r>
    <s v="THE-61147-027"/>
    <x v="157"/>
    <s v="94091-86957-HX"/>
    <s v="L-D-1"/>
    <n v="2"/>
    <x v="636"/>
    <s v=" "/>
    <x v="3"/>
    <s v="Lib"/>
    <s v="D"/>
    <x v="0"/>
    <n v="12.95"/>
    <n v="25.9"/>
    <x v="3"/>
    <x v="2"/>
    <x v="1"/>
  </r>
  <r>
    <s v="PTY-86420-119"/>
    <x v="527"/>
    <s v="25504-41681-WA"/>
    <s v="A-D-0.5"/>
    <n v="4"/>
    <x v="643"/>
    <s v=" "/>
    <x v="3"/>
    <s v="Ara"/>
    <s v="D"/>
    <x v="1"/>
    <n v="5.97"/>
    <n v="23.88"/>
    <x v="2"/>
    <x v="2"/>
    <x v="0"/>
  </r>
  <r>
    <s v="QHL-27188-431"/>
    <x v="528"/>
    <s v="75443-07820-DZ"/>
    <s v="L-L-0.5"/>
    <n v="2"/>
    <x v="644"/>
    <s v=" "/>
    <x v="3"/>
    <s v="Lib"/>
    <s v="L"/>
    <x v="1"/>
    <n v="9.51"/>
    <n v="19.02"/>
    <x v="3"/>
    <x v="1"/>
    <x v="1"/>
  </r>
  <r>
    <s v="MIS-54381-047"/>
    <x v="99"/>
    <s v="39276-95489-XV"/>
    <s v="A-D-0.5"/>
    <n v="5"/>
    <x v="645"/>
    <s v=" "/>
    <x v="3"/>
    <s v="Ara"/>
    <s v="D"/>
    <x v="1"/>
    <n v="5.97"/>
    <n v="29.849999999999998"/>
    <x v="2"/>
    <x v="2"/>
    <x v="0"/>
  </r>
  <r>
    <s v="TBB-29780-459"/>
    <x v="529"/>
    <s v="61437-83623-PZ"/>
    <s v="A-L-0.5"/>
    <n v="1"/>
    <x v="646"/>
    <s v=" "/>
    <x v="3"/>
    <s v="Ara"/>
    <s v="L"/>
    <x v="1"/>
    <n v="7.77"/>
    <n v="7.77"/>
    <x v="2"/>
    <x v="1"/>
    <x v="0"/>
  </r>
  <r>
    <s v="QLC-52637-305"/>
    <x v="530"/>
    <s v="34317-87258-HQ"/>
    <s v="L-D-2.5"/>
    <n v="4"/>
    <x v="647"/>
    <s v=" "/>
    <x v="3"/>
    <s v="Lib"/>
    <s v="D"/>
    <x v="2"/>
    <n v="29.784999999999997"/>
    <n v="119.13999999999999"/>
    <x v="3"/>
    <x v="2"/>
    <x v="0"/>
  </r>
  <r>
    <s v="CWT-27056-328"/>
    <x v="531"/>
    <s v="18570-80998-ZS"/>
    <s v="E-D-0.2"/>
    <n v="6"/>
    <x v="648"/>
    <s v=" "/>
    <x v="3"/>
    <s v="Exc"/>
    <s v="D"/>
    <x v="3"/>
    <n v="3.645"/>
    <n v="21.87"/>
    <x v="1"/>
    <x v="2"/>
    <x v="0"/>
  </r>
  <r>
    <s v="ASS-05878-128"/>
    <x v="210"/>
    <s v="66580-33745-OQ"/>
    <s v="E-L-0.5"/>
    <n v="2"/>
    <x v="649"/>
    <s v=" "/>
    <x v="3"/>
    <s v="Exc"/>
    <s v="L"/>
    <x v="1"/>
    <n v="8.91"/>
    <n v="17.82"/>
    <x v="1"/>
    <x v="1"/>
    <x v="1"/>
  </r>
  <r>
    <s v="EGK-03027-418"/>
    <x v="532"/>
    <s v="19820-29285-FD"/>
    <s v="E-M-0.2"/>
    <n v="3"/>
    <x v="650"/>
    <s v=" "/>
    <x v="3"/>
    <s v="Exc"/>
    <s v="M"/>
    <x v="3"/>
    <n v="4.125"/>
    <n v="12.375"/>
    <x v="1"/>
    <x v="0"/>
    <x v="1"/>
  </r>
  <r>
    <s v="KCY-61732-849"/>
    <x v="533"/>
    <s v="11349-55147-SN"/>
    <s v="L-D-1"/>
    <n v="2"/>
    <x v="651"/>
    <s v=" "/>
    <x v="3"/>
    <s v="Lib"/>
    <s v="D"/>
    <x v="0"/>
    <n v="12.95"/>
    <n v="25.9"/>
    <x v="3"/>
    <x v="2"/>
    <x v="1"/>
  </r>
  <r>
    <s v="BLI-21697-702"/>
    <x v="534"/>
    <s v="21141-12455-VB"/>
    <s v="A-M-0.5"/>
    <n v="2"/>
    <x v="652"/>
    <s v=" "/>
    <x v="3"/>
    <s v="Ara"/>
    <s v="M"/>
    <x v="1"/>
    <n v="6.75"/>
    <n v="13.5"/>
    <x v="2"/>
    <x v="0"/>
    <x v="0"/>
  </r>
  <r>
    <s v="KFJ-46568-890"/>
    <x v="535"/>
    <s v="71003-85639-HB"/>
    <s v="E-L-0.5"/>
    <n v="2"/>
    <x v="653"/>
    <s v=" "/>
    <x v="3"/>
    <s v="Exc"/>
    <s v="L"/>
    <x v="1"/>
    <n v="8.91"/>
    <n v="17.82"/>
    <x v="1"/>
    <x v="1"/>
    <x v="0"/>
  </r>
  <r>
    <s v="SOK-43535-680"/>
    <x v="536"/>
    <s v="58443-95866-YO"/>
    <s v="E-M-0.5"/>
    <n v="3"/>
    <x v="654"/>
    <s v=" "/>
    <x v="3"/>
    <s v="Exc"/>
    <s v="M"/>
    <x v="1"/>
    <n v="8.25"/>
    <n v="24.75"/>
    <x v="1"/>
    <x v="0"/>
    <x v="1"/>
  </r>
  <r>
    <s v="XUE-87260-201"/>
    <x v="537"/>
    <s v="89646-21249-OH"/>
    <s v="R-M-0.2"/>
    <n v="6"/>
    <x v="655"/>
    <s v=" "/>
    <x v="3"/>
    <s v="Rob"/>
    <s v="M"/>
    <x v="3"/>
    <n v="2.9849999999999999"/>
    <n v="17.91"/>
    <x v="0"/>
    <x v="0"/>
    <x v="1"/>
  </r>
  <r>
    <s v="CZF-40873-691"/>
    <x v="61"/>
    <s v="64988-20636-XQ"/>
    <s v="E-M-0.5"/>
    <n v="2"/>
    <x v="656"/>
    <s v=" "/>
    <x v="3"/>
    <s v="Exc"/>
    <s v="M"/>
    <x v="1"/>
    <n v="8.25"/>
    <n v="16.5"/>
    <x v="1"/>
    <x v="0"/>
    <x v="1"/>
  </r>
  <r>
    <s v="AIA-98989-755"/>
    <x v="242"/>
    <s v="34704-83143-KS"/>
    <s v="R-M-0.2"/>
    <n v="1"/>
    <x v="657"/>
    <s v=" "/>
    <x v="3"/>
    <s v="Rob"/>
    <s v="M"/>
    <x v="3"/>
    <n v="2.9849999999999999"/>
    <n v="2.9849999999999999"/>
    <x v="0"/>
    <x v="0"/>
    <x v="1"/>
  </r>
  <r>
    <s v="ITZ-21793-986"/>
    <x v="299"/>
    <s v="67388-17544-XX"/>
    <s v="E-D-0.2"/>
    <n v="4"/>
    <x v="658"/>
    <s v=" "/>
    <x v="3"/>
    <s v="Exc"/>
    <s v="D"/>
    <x v="3"/>
    <n v="3.645"/>
    <n v="14.58"/>
    <x v="1"/>
    <x v="2"/>
    <x v="0"/>
  </r>
  <r>
    <s v="YOK-93322-608"/>
    <x v="343"/>
    <s v="69411-48470-ID"/>
    <s v="E-L-1"/>
    <n v="6"/>
    <x v="659"/>
    <s v=" "/>
    <x v="3"/>
    <s v="Exc"/>
    <s v="L"/>
    <x v="0"/>
    <n v="14.85"/>
    <n v="89.1"/>
    <x v="1"/>
    <x v="1"/>
    <x v="1"/>
  </r>
  <r>
    <s v="LXK-00634-611"/>
    <x v="538"/>
    <s v="94091-86957-HX"/>
    <s v="R-L-1"/>
    <n v="3"/>
    <x v="636"/>
    <s v=" "/>
    <x v="3"/>
    <s v="Rob"/>
    <s v="L"/>
    <x v="0"/>
    <n v="11.95"/>
    <n v="35.849999999999994"/>
    <x v="0"/>
    <x v="1"/>
    <x v="1"/>
  </r>
  <r>
    <s v="CQW-37388-302"/>
    <x v="539"/>
    <s v="97741-98924-KT"/>
    <s v="A-D-2.5"/>
    <n v="3"/>
    <x v="660"/>
    <s v=" "/>
    <x v="3"/>
    <s v="Ara"/>
    <s v="D"/>
    <x v="2"/>
    <n v="22.884999999999998"/>
    <n v="68.655000000000001"/>
    <x v="2"/>
    <x v="2"/>
    <x v="1"/>
  </r>
  <r>
    <s v="SPA-79365-334"/>
    <x v="27"/>
    <s v="79857-78167-KO"/>
    <s v="L-D-1"/>
    <n v="3"/>
    <x v="661"/>
    <s v=" "/>
    <x v="3"/>
    <s v="Lib"/>
    <s v="D"/>
    <x v="0"/>
    <n v="12.95"/>
    <n v="38.849999999999994"/>
    <x v="3"/>
    <x v="2"/>
    <x v="1"/>
  </r>
  <r>
    <s v="VPX-08817-517"/>
    <x v="540"/>
    <s v="46963-10322-ZA"/>
    <s v="L-L-1"/>
    <n v="5"/>
    <x v="662"/>
    <s v=" "/>
    <x v="3"/>
    <s v="Lib"/>
    <s v="L"/>
    <x v="0"/>
    <n v="15.85"/>
    <n v="79.25"/>
    <x v="3"/>
    <x v="1"/>
    <x v="0"/>
  </r>
  <r>
    <s v="PBP-87115-410"/>
    <x v="541"/>
    <s v="93812-74772-MV"/>
    <s v="E-D-0.5"/>
    <n v="5"/>
    <x v="663"/>
    <s v=" "/>
    <x v="3"/>
    <s v="Exc"/>
    <s v="D"/>
    <x v="1"/>
    <n v="7.29"/>
    <n v="36.450000000000003"/>
    <x v="1"/>
    <x v="2"/>
    <x v="0"/>
  </r>
  <r>
    <s v="SFB-93752-440"/>
    <x v="390"/>
    <s v="48203-23480-UB"/>
    <s v="R-M-0.2"/>
    <n v="3"/>
    <x v="664"/>
    <s v=" "/>
    <x v="3"/>
    <s v="Rob"/>
    <s v="M"/>
    <x v="3"/>
    <n v="2.9849999999999999"/>
    <n v="8.9550000000000001"/>
    <x v="0"/>
    <x v="0"/>
    <x v="0"/>
  </r>
  <r>
    <s v="TBU-65158-068"/>
    <x v="396"/>
    <s v="60357-65386-RD"/>
    <s v="E-D-1"/>
    <n v="2"/>
    <x v="665"/>
    <s v=" "/>
    <x v="3"/>
    <s v="Exc"/>
    <s v="D"/>
    <x v="0"/>
    <n v="12.15"/>
    <n v="24.3"/>
    <x v="1"/>
    <x v="2"/>
    <x v="1"/>
  </r>
  <r>
    <s v="TEH-08414-216"/>
    <x v="185"/>
    <s v="35099-13971-JI"/>
    <s v="E-M-2.5"/>
    <n v="2"/>
    <x v="666"/>
    <s v=" "/>
    <x v="3"/>
    <s v="Exc"/>
    <s v="M"/>
    <x v="2"/>
    <n v="31.624999999999996"/>
    <n v="63.249999999999993"/>
    <x v="1"/>
    <x v="0"/>
    <x v="1"/>
  </r>
  <r>
    <s v="MAY-77231-536"/>
    <x v="542"/>
    <s v="01304-59807-OB"/>
    <s v="A-M-0.2"/>
    <n v="2"/>
    <x v="667"/>
    <s v=" "/>
    <x v="3"/>
    <s v="Ara"/>
    <s v="M"/>
    <x v="3"/>
    <n v="3.375"/>
    <n v="6.75"/>
    <x v="2"/>
    <x v="0"/>
    <x v="0"/>
  </r>
  <r>
    <s v="ATY-28980-884"/>
    <x v="117"/>
    <s v="50705-17295-NK"/>
    <s v="A-L-0.2"/>
    <n v="6"/>
    <x v="668"/>
    <s v=" "/>
    <x v="3"/>
    <s v="Ara"/>
    <s v="L"/>
    <x v="3"/>
    <n v="3.8849999999999998"/>
    <n v="23.31"/>
    <x v="2"/>
    <x v="1"/>
    <x v="1"/>
  </r>
  <r>
    <s v="SWP-88281-918"/>
    <x v="543"/>
    <s v="77657-61366-FY"/>
    <s v="L-L-2.5"/>
    <n v="4"/>
    <x v="669"/>
    <s v=" "/>
    <x v="3"/>
    <s v="Lib"/>
    <s v="L"/>
    <x v="2"/>
    <n v="36.454999999999998"/>
    <n v="145.82"/>
    <x v="3"/>
    <x v="1"/>
    <x v="1"/>
  </r>
  <r>
    <s v="VCE-56531-986"/>
    <x v="544"/>
    <s v="57192-13428-PL"/>
    <s v="R-M-0.5"/>
    <n v="5"/>
    <x v="670"/>
    <s v=" "/>
    <x v="3"/>
    <s v="Rob"/>
    <s v="M"/>
    <x v="1"/>
    <n v="5.97"/>
    <n v="29.849999999999998"/>
    <x v="0"/>
    <x v="0"/>
    <x v="0"/>
  </r>
  <r>
    <s v="FVV-75700-005"/>
    <x v="545"/>
    <s v="24891-77957-LU"/>
    <s v="E-D-0.5"/>
    <n v="3"/>
    <x v="671"/>
    <s v=" "/>
    <x v="3"/>
    <s v="Exc"/>
    <s v="D"/>
    <x v="1"/>
    <n v="7.29"/>
    <n v="21.87"/>
    <x v="1"/>
    <x v="2"/>
    <x v="0"/>
  </r>
  <r>
    <s v="CFZ-53492-600"/>
    <x v="546"/>
    <s v="64896-18468-BT"/>
    <s v="L-M-0.2"/>
    <n v="1"/>
    <x v="672"/>
    <s v=" "/>
    <x v="3"/>
    <s v="Lib"/>
    <s v="M"/>
    <x v="3"/>
    <n v="4.3650000000000002"/>
    <n v="4.3650000000000002"/>
    <x v="3"/>
    <x v="0"/>
    <x v="1"/>
  </r>
  <r>
    <s v="LDK-71031-121"/>
    <x v="420"/>
    <s v="84761-40784-SV"/>
    <s v="L-L-2.5"/>
    <n v="1"/>
    <x v="673"/>
    <s v=" "/>
    <x v="3"/>
    <s v="Lib"/>
    <s v="L"/>
    <x v="2"/>
    <n v="36.454999999999998"/>
    <n v="36.454999999999998"/>
    <x v="3"/>
    <x v="1"/>
    <x v="1"/>
  </r>
  <r>
    <s v="EBA-82404-343"/>
    <x v="547"/>
    <s v="20236-42322-CM"/>
    <s v="L-D-0.2"/>
    <n v="4"/>
    <x v="674"/>
    <s v=" "/>
    <x v="3"/>
    <s v="Lib"/>
    <s v="D"/>
    <x v="3"/>
    <n v="3.8849999999999998"/>
    <n v="15.54"/>
    <x v="3"/>
    <x v="2"/>
    <x v="0"/>
  </r>
  <r>
    <s v="USA-42811-560"/>
    <x v="548"/>
    <s v="49671-11547-WG"/>
    <s v="E-L-0.2"/>
    <n v="2"/>
    <x v="675"/>
    <s v=" "/>
    <x v="3"/>
    <s v="Exc"/>
    <s v="L"/>
    <x v="3"/>
    <n v="4.4550000000000001"/>
    <n v="8.91"/>
    <x v="1"/>
    <x v="1"/>
    <x v="1"/>
  </r>
  <r>
    <s v="SNL-83703-516"/>
    <x v="549"/>
    <s v="57976-33535-WK"/>
    <s v="L-M-2.5"/>
    <n v="3"/>
    <x v="676"/>
    <s v=" "/>
    <x v="3"/>
    <s v="Lib"/>
    <s v="M"/>
    <x v="2"/>
    <n v="33.464999999999996"/>
    <n v="100.39499999999998"/>
    <x v="3"/>
    <x v="0"/>
    <x v="0"/>
  </r>
  <r>
    <s v="SUZ-83036-175"/>
    <x v="550"/>
    <s v="55915-19477-MK"/>
    <s v="R-D-0.2"/>
    <n v="5"/>
    <x v="677"/>
    <s v=" "/>
    <x v="3"/>
    <s v="Rob"/>
    <s v="D"/>
    <x v="3"/>
    <n v="2.6849999999999996"/>
    <n v="13.424999999999997"/>
    <x v="0"/>
    <x v="2"/>
    <x v="1"/>
  </r>
  <r>
    <s v="RGM-01187-513"/>
    <x v="551"/>
    <s v="28121-11641-UA"/>
    <s v="E-D-0.2"/>
    <n v="6"/>
    <x v="678"/>
    <s v=" "/>
    <x v="3"/>
    <s v="Exc"/>
    <s v="D"/>
    <x v="3"/>
    <n v="3.645"/>
    <n v="21.87"/>
    <x v="1"/>
    <x v="2"/>
    <x v="1"/>
  </r>
  <r>
    <s v="CZG-01299-952"/>
    <x v="552"/>
    <s v="09540-70637-EV"/>
    <s v="L-D-1"/>
    <n v="2"/>
    <x v="679"/>
    <s v=" "/>
    <x v="3"/>
    <s v="Lib"/>
    <s v="D"/>
    <x v="0"/>
    <n v="12.95"/>
    <n v="25.9"/>
    <x v="3"/>
    <x v="2"/>
    <x v="0"/>
  </r>
  <r>
    <s v="KLD-88731-484"/>
    <x v="553"/>
    <s v="17775-77072-PP"/>
    <s v="A-M-1"/>
    <n v="5"/>
    <x v="680"/>
    <s v=" "/>
    <x v="3"/>
    <s v="Ara"/>
    <s v="M"/>
    <x v="0"/>
    <n v="11.25"/>
    <n v="56.25"/>
    <x v="2"/>
    <x v="0"/>
    <x v="1"/>
  </r>
  <r>
    <s v="BQK-38412-229"/>
    <x v="554"/>
    <s v="90392-73338-BC"/>
    <s v="R-L-0.2"/>
    <n v="3"/>
    <x v="681"/>
    <s v=" "/>
    <x v="3"/>
    <s v="Rob"/>
    <s v="L"/>
    <x v="3"/>
    <n v="3.5849999999999995"/>
    <n v="10.754999999999999"/>
    <x v="0"/>
    <x v="1"/>
    <x v="1"/>
  </r>
  <r>
    <s v="TCX-76953-071"/>
    <x v="555"/>
    <s v="94091-86957-HX"/>
    <s v="E-D-0.2"/>
    <n v="5"/>
    <x v="636"/>
    <s v=" "/>
    <x v="3"/>
    <s v="Exc"/>
    <s v="D"/>
    <x v="3"/>
    <n v="3.645"/>
    <n v="18.225000000000001"/>
    <x v="1"/>
    <x v="2"/>
    <x v="1"/>
  </r>
  <r>
    <s v="LIN-88046-551"/>
    <x v="150"/>
    <s v="10725-45724-CO"/>
    <s v="R-L-0.5"/>
    <n v="4"/>
    <x v="682"/>
    <s v=" "/>
    <x v="3"/>
    <s v="Rob"/>
    <s v="L"/>
    <x v="1"/>
    <n v="7.169999999999999"/>
    <n v="28.679999999999996"/>
    <x v="0"/>
    <x v="1"/>
    <x v="1"/>
  </r>
  <r>
    <s v="PMV-54491-220"/>
    <x v="556"/>
    <s v="87242-18006-IR"/>
    <s v="L-M-0.2"/>
    <n v="2"/>
    <x v="683"/>
    <s v=" "/>
    <x v="3"/>
    <s v="Lib"/>
    <s v="M"/>
    <x v="3"/>
    <n v="4.3650000000000002"/>
    <n v="8.73"/>
    <x v="3"/>
    <x v="0"/>
    <x v="1"/>
  </r>
  <r>
    <s v="SKA-73676-005"/>
    <x v="327"/>
    <s v="36572-91896-PP"/>
    <s v="L-M-1"/>
    <n v="4"/>
    <x v="684"/>
    <s v=" "/>
    <x v="3"/>
    <s v="Lib"/>
    <s v="M"/>
    <x v="0"/>
    <n v="14.55"/>
    <n v="58.2"/>
    <x v="3"/>
    <x v="0"/>
    <x v="1"/>
  </r>
  <r>
    <s v="TKH-62197-239"/>
    <x v="557"/>
    <s v="25181-97933-UX"/>
    <s v="A-D-0.5"/>
    <n v="3"/>
    <x v="685"/>
    <s v=" "/>
    <x v="3"/>
    <s v="Ara"/>
    <s v="D"/>
    <x v="1"/>
    <n v="5.97"/>
    <n v="17.91"/>
    <x v="2"/>
    <x v="2"/>
    <x v="1"/>
  </r>
  <r>
    <s v="YXF-57218-272"/>
    <x v="333"/>
    <s v="55374-03175-IA"/>
    <s v="R-M-0.2"/>
    <n v="6"/>
    <x v="686"/>
    <s v=" "/>
    <x v="3"/>
    <s v="Rob"/>
    <s v="M"/>
    <x v="3"/>
    <n v="2.9849999999999999"/>
    <n v="17.91"/>
    <x v="0"/>
    <x v="0"/>
    <x v="0"/>
  </r>
  <r>
    <s v="PKJ-30083-501"/>
    <x v="558"/>
    <s v="76948-43532-JS"/>
    <s v="E-D-0.5"/>
    <n v="2"/>
    <x v="687"/>
    <s v=" "/>
    <x v="3"/>
    <s v="Exc"/>
    <s v="D"/>
    <x v="1"/>
    <n v="7.29"/>
    <n v="14.58"/>
    <x v="1"/>
    <x v="2"/>
    <x v="1"/>
  </r>
  <r>
    <s v="WTT-91832-645"/>
    <x v="559"/>
    <s v="24344-88599-PP"/>
    <s v="A-M-1"/>
    <n v="3"/>
    <x v="688"/>
    <s v=" "/>
    <x v="3"/>
    <s v="Ara"/>
    <s v="M"/>
    <x v="0"/>
    <n v="11.25"/>
    <n v="33.75"/>
    <x v="2"/>
    <x v="0"/>
    <x v="1"/>
  </r>
  <r>
    <s v="TRZ-94735-865"/>
    <x v="310"/>
    <s v="54462-58311-YF"/>
    <s v="L-M-0.5"/>
    <n v="4"/>
    <x v="689"/>
    <s v=" "/>
    <x v="3"/>
    <s v="Lib"/>
    <s v="M"/>
    <x v="1"/>
    <n v="8.73"/>
    <n v="34.92"/>
    <x v="3"/>
    <x v="0"/>
    <x v="0"/>
  </r>
  <r>
    <s v="UDB-09651-780"/>
    <x v="560"/>
    <s v="90767-92589-LV"/>
    <s v="E-D-0.5"/>
    <n v="2"/>
    <x v="690"/>
    <s v=" "/>
    <x v="3"/>
    <s v="Exc"/>
    <s v="D"/>
    <x v="1"/>
    <n v="7.29"/>
    <n v="14.58"/>
    <x v="1"/>
    <x v="2"/>
    <x v="1"/>
  </r>
  <r>
    <s v="EHJ-82097-549"/>
    <x v="561"/>
    <s v="27517-43747-YD"/>
    <s v="R-D-0.2"/>
    <n v="2"/>
    <x v="691"/>
    <s v=" "/>
    <x v="3"/>
    <s v="Rob"/>
    <s v="D"/>
    <x v="3"/>
    <n v="2.6849999999999996"/>
    <n v="5.3699999999999992"/>
    <x v="0"/>
    <x v="2"/>
    <x v="0"/>
  </r>
  <r>
    <s v="ZFR-79447-696"/>
    <x v="562"/>
    <s v="77828-66867-KH"/>
    <s v="R-M-0.5"/>
    <n v="1"/>
    <x v="692"/>
    <s v=" "/>
    <x v="3"/>
    <s v="Rob"/>
    <s v="M"/>
    <x v="1"/>
    <n v="5.97"/>
    <n v="5.97"/>
    <x v="0"/>
    <x v="0"/>
    <x v="0"/>
  </r>
  <r>
    <s v="NUU-03893-975"/>
    <x v="563"/>
    <s v="41054-59693-XE"/>
    <s v="L-L-0.5"/>
    <n v="2"/>
    <x v="693"/>
    <s v=" "/>
    <x v="3"/>
    <s v="Lib"/>
    <s v="L"/>
    <x v="1"/>
    <n v="9.51"/>
    <n v="19.02"/>
    <x v="3"/>
    <x v="1"/>
    <x v="1"/>
  </r>
  <r>
    <s v="GVG-59542-307"/>
    <x v="564"/>
    <s v="26314-66792-VP"/>
    <s v="E-M-1"/>
    <n v="2"/>
    <x v="694"/>
    <s v=" "/>
    <x v="3"/>
    <s v="Exc"/>
    <s v="M"/>
    <x v="0"/>
    <n v="13.75"/>
    <n v="27.5"/>
    <x v="1"/>
    <x v="0"/>
    <x v="0"/>
  </r>
  <r>
    <s v="YLY-35287-172"/>
    <x v="565"/>
    <s v="69410-04668-MA"/>
    <s v="A-D-0.5"/>
    <n v="5"/>
    <x v="695"/>
    <s v=" "/>
    <x v="3"/>
    <s v="Ara"/>
    <s v="D"/>
    <x v="1"/>
    <n v="5.97"/>
    <n v="29.849999999999998"/>
    <x v="2"/>
    <x v="2"/>
    <x v="1"/>
  </r>
  <r>
    <s v="DCI-96254-548"/>
    <x v="566"/>
    <s v="94091-86957-HX"/>
    <s v="A-D-0.2"/>
    <n v="6"/>
    <x v="636"/>
    <s v=" "/>
    <x v="3"/>
    <s v="Ara"/>
    <s v="D"/>
    <x v="3"/>
    <n v="2.9849999999999999"/>
    <n v="17.91"/>
    <x v="2"/>
    <x v="2"/>
    <x v="1"/>
  </r>
  <r>
    <s v="KHZ-26264-253"/>
    <x v="160"/>
    <s v="24972-55878-KX"/>
    <s v="L-L-0.2"/>
    <n v="6"/>
    <x v="696"/>
    <s v=" "/>
    <x v="3"/>
    <s v="Lib"/>
    <s v="L"/>
    <x v="3"/>
    <n v="4.7549999999999999"/>
    <n v="28.53"/>
    <x v="3"/>
    <x v="1"/>
    <x v="1"/>
  </r>
  <r>
    <s v="AAQ-13644-699"/>
    <x v="567"/>
    <s v="46296-42617-OQ"/>
    <s v="R-D-1"/>
    <n v="4"/>
    <x v="697"/>
    <s v=" "/>
    <x v="3"/>
    <s v="Rob"/>
    <s v="D"/>
    <x v="0"/>
    <n v="8.9499999999999993"/>
    <n v="35.799999999999997"/>
    <x v="0"/>
    <x v="2"/>
    <x v="0"/>
  </r>
  <r>
    <s v="LWL-68108-794"/>
    <x v="568"/>
    <s v="44494-89923-UW"/>
    <s v="A-D-0.5"/>
    <n v="3"/>
    <x v="698"/>
    <s v=" "/>
    <x v="3"/>
    <s v="Ara"/>
    <s v="D"/>
    <x v="1"/>
    <n v="5.97"/>
    <n v="17.91"/>
    <x v="2"/>
    <x v="2"/>
    <x v="0"/>
  </r>
  <r>
    <s v="JQT-14347-517"/>
    <x v="569"/>
    <s v="11621-09964-ID"/>
    <s v="R-D-1"/>
    <n v="1"/>
    <x v="699"/>
    <s v=" "/>
    <x v="3"/>
    <s v="Rob"/>
    <s v="D"/>
    <x v="0"/>
    <n v="8.9499999999999993"/>
    <n v="8.9499999999999993"/>
    <x v="0"/>
    <x v="2"/>
    <x v="1"/>
  </r>
  <r>
    <s v="BMM-86471-923"/>
    <x v="570"/>
    <s v="76319-80715-II"/>
    <s v="L-D-2.5"/>
    <n v="1"/>
    <x v="700"/>
    <s v=" "/>
    <x v="3"/>
    <s v="Lib"/>
    <s v="D"/>
    <x v="2"/>
    <n v="29.784999999999997"/>
    <n v="29.784999999999997"/>
    <x v="3"/>
    <x v="2"/>
    <x v="0"/>
  </r>
  <r>
    <s v="IXU-67272-326"/>
    <x v="571"/>
    <s v="91654-79216-IC"/>
    <s v="E-L-0.5"/>
    <n v="5"/>
    <x v="701"/>
    <s v=" "/>
    <x v="3"/>
    <s v="Exc"/>
    <s v="L"/>
    <x v="1"/>
    <n v="8.91"/>
    <n v="44.55"/>
    <x v="1"/>
    <x v="1"/>
    <x v="1"/>
  </r>
  <r>
    <s v="ITE-28312-615"/>
    <x v="139"/>
    <s v="56450-21890-HK"/>
    <s v="E-L-1"/>
    <n v="6"/>
    <x v="702"/>
    <s v=" "/>
    <x v="3"/>
    <s v="Exc"/>
    <s v="L"/>
    <x v="0"/>
    <n v="14.85"/>
    <n v="89.1"/>
    <x v="1"/>
    <x v="1"/>
    <x v="0"/>
  </r>
  <r>
    <s v="ZHQ-30471-635"/>
    <x v="303"/>
    <s v="40600-58915-WZ"/>
    <s v="L-M-0.5"/>
    <n v="5"/>
    <x v="703"/>
    <s v=" "/>
    <x v="3"/>
    <s v="Lib"/>
    <s v="M"/>
    <x v="1"/>
    <n v="8.73"/>
    <n v="43.650000000000006"/>
    <x v="3"/>
    <x v="0"/>
    <x v="1"/>
  </r>
  <r>
    <s v="LTP-31133-134"/>
    <x v="572"/>
    <s v="66527-94478-PB"/>
    <s v="A-L-0.5"/>
    <n v="3"/>
    <x v="704"/>
    <s v=" "/>
    <x v="3"/>
    <s v="Ara"/>
    <s v="L"/>
    <x v="1"/>
    <n v="7.77"/>
    <n v="23.31"/>
    <x v="2"/>
    <x v="1"/>
    <x v="1"/>
  </r>
  <r>
    <s v="ZVQ-26122-859"/>
    <x v="573"/>
    <s v="77154-45038-IH"/>
    <s v="A-L-2.5"/>
    <n v="6"/>
    <x v="705"/>
    <s v=" "/>
    <x v="3"/>
    <s v="Ara"/>
    <s v="L"/>
    <x v="2"/>
    <n v="29.784999999999997"/>
    <n v="178.70999999999998"/>
    <x v="2"/>
    <x v="1"/>
    <x v="0"/>
  </r>
  <r>
    <s v="MIU-01481-194"/>
    <x v="574"/>
    <s v="08439-55669-AI"/>
    <s v="R-M-1"/>
    <n v="6"/>
    <x v="706"/>
    <s v=" "/>
    <x v="3"/>
    <s v="Rob"/>
    <s v="M"/>
    <x v="0"/>
    <n v="9.9499999999999993"/>
    <n v="59.699999999999996"/>
    <x v="0"/>
    <x v="0"/>
    <x v="0"/>
  </r>
  <r>
    <s v="MIU-01481-194"/>
    <x v="574"/>
    <s v="08439-55669-AI"/>
    <s v="A-L-0.5"/>
    <n v="2"/>
    <x v="706"/>
    <s v=" "/>
    <x v="3"/>
    <s v="Ara"/>
    <s v="L"/>
    <x v="1"/>
    <n v="7.77"/>
    <n v="15.54"/>
    <x v="2"/>
    <x v="1"/>
    <x v="0"/>
  </r>
  <r>
    <s v="UEA-72681-629"/>
    <x v="455"/>
    <s v="24972-55878-KX"/>
    <s v="A-L-2.5"/>
    <n v="3"/>
    <x v="696"/>
    <s v=" "/>
    <x v="3"/>
    <s v="Ara"/>
    <s v="L"/>
    <x v="2"/>
    <n v="29.784999999999997"/>
    <n v="89.35499999999999"/>
    <x v="2"/>
    <x v="1"/>
    <x v="1"/>
  </r>
  <r>
    <s v="CVE-15042-481"/>
    <x v="575"/>
    <s v="24972-55878-KX"/>
    <s v="R-L-1"/>
    <n v="2"/>
    <x v="696"/>
    <s v=" "/>
    <x v="3"/>
    <s v="Rob"/>
    <s v="L"/>
    <x v="0"/>
    <n v="11.95"/>
    <n v="23.9"/>
    <x v="0"/>
    <x v="1"/>
    <x v="1"/>
  </r>
  <r>
    <s v="EJA-79176-833"/>
    <x v="576"/>
    <s v="91509-62250-GN"/>
    <s v="R-M-2.5"/>
    <n v="6"/>
    <x v="707"/>
    <s v=" "/>
    <x v="3"/>
    <s v="Rob"/>
    <s v="M"/>
    <x v="2"/>
    <n v="22.884999999999998"/>
    <n v="137.31"/>
    <x v="0"/>
    <x v="0"/>
    <x v="1"/>
  </r>
  <r>
    <s v="AHQ-40440-522"/>
    <x v="577"/>
    <s v="83833-46106-ZC"/>
    <s v="A-D-1"/>
    <n v="1"/>
    <x v="708"/>
    <s v=" "/>
    <x v="3"/>
    <s v="Ara"/>
    <s v="D"/>
    <x v="0"/>
    <n v="9.9499999999999993"/>
    <n v="9.9499999999999993"/>
    <x v="2"/>
    <x v="2"/>
    <x v="1"/>
  </r>
  <r>
    <s v="TID-21626-411"/>
    <x v="578"/>
    <s v="19383-33606-PW"/>
    <s v="R-L-0.5"/>
    <n v="3"/>
    <x v="709"/>
    <s v=" "/>
    <x v="3"/>
    <s v="Rob"/>
    <s v="L"/>
    <x v="1"/>
    <n v="7.169999999999999"/>
    <n v="21.509999999999998"/>
    <x v="0"/>
    <x v="1"/>
    <x v="1"/>
  </r>
  <r>
    <s v="RSR-96390-187"/>
    <x v="579"/>
    <s v="67052-76184-CB"/>
    <s v="E-M-1"/>
    <n v="6"/>
    <x v="710"/>
    <s v=" "/>
    <x v="3"/>
    <s v="Exc"/>
    <s v="M"/>
    <x v="0"/>
    <n v="13.75"/>
    <n v="82.5"/>
    <x v="1"/>
    <x v="0"/>
    <x v="1"/>
  </r>
  <r>
    <s v="BZE-96093-118"/>
    <x v="91"/>
    <s v="43452-18035-DH"/>
    <s v="L-M-0.2"/>
    <n v="2"/>
    <x v="711"/>
    <s v=" "/>
    <x v="3"/>
    <s v="Lib"/>
    <s v="M"/>
    <x v="3"/>
    <n v="4.3650000000000002"/>
    <n v="8.73"/>
    <x v="3"/>
    <x v="0"/>
    <x v="1"/>
  </r>
  <r>
    <s v="LOU-41819-242"/>
    <x v="272"/>
    <s v="88060-50676-MV"/>
    <s v="R-M-1"/>
    <n v="2"/>
    <x v="712"/>
    <s v=" "/>
    <x v="3"/>
    <s v="Rob"/>
    <s v="M"/>
    <x v="0"/>
    <n v="9.9499999999999993"/>
    <n v="19.899999999999999"/>
    <x v="0"/>
    <x v="0"/>
    <x v="0"/>
  </r>
  <r>
    <s v="FND-99527-640"/>
    <x v="65"/>
    <s v="89574-96203-EP"/>
    <s v="E-L-0.5"/>
    <n v="2"/>
    <x v="713"/>
    <s v=" "/>
    <x v="3"/>
    <s v="Exc"/>
    <s v="L"/>
    <x v="1"/>
    <n v="8.91"/>
    <n v="17.82"/>
    <x v="1"/>
    <x v="1"/>
    <x v="0"/>
  </r>
  <r>
    <s v="ASG-27179-958"/>
    <x v="580"/>
    <s v="12607-75113-UV"/>
    <s v="A-M-0.5"/>
    <n v="3"/>
    <x v="714"/>
    <s v=" "/>
    <x v="3"/>
    <s v="Ara"/>
    <s v="M"/>
    <x v="1"/>
    <n v="6.75"/>
    <n v="20.25"/>
    <x v="2"/>
    <x v="0"/>
    <x v="1"/>
  </r>
  <r>
    <s v="YKX-23510-272"/>
    <x v="581"/>
    <s v="56991-05510-PR"/>
    <s v="A-L-2.5"/>
    <n v="2"/>
    <x v="715"/>
    <s v=" "/>
    <x v="3"/>
    <s v="Ara"/>
    <s v="L"/>
    <x v="2"/>
    <n v="29.784999999999997"/>
    <n v="59.569999999999993"/>
    <x v="2"/>
    <x v="1"/>
    <x v="1"/>
  </r>
  <r>
    <s v="FSA-98650-921"/>
    <x v="489"/>
    <s v="01841-48191-NL"/>
    <s v="L-L-0.5"/>
    <n v="2"/>
    <x v="716"/>
    <s v=" "/>
    <x v="3"/>
    <s v="Lib"/>
    <s v="L"/>
    <x v="1"/>
    <n v="9.51"/>
    <n v="19.02"/>
    <x v="3"/>
    <x v="1"/>
    <x v="0"/>
  </r>
  <r>
    <s v="ZUR-55774-294"/>
    <x v="234"/>
    <s v="33269-10023-CO"/>
    <s v="L-D-1"/>
    <n v="6"/>
    <x v="717"/>
    <s v=" "/>
    <x v="3"/>
    <s v="Lib"/>
    <s v="D"/>
    <x v="0"/>
    <n v="12.95"/>
    <n v="77.699999999999989"/>
    <x v="3"/>
    <x v="2"/>
    <x v="0"/>
  </r>
  <r>
    <s v="FUO-99821-974"/>
    <x v="175"/>
    <s v="31245-81098-PJ"/>
    <s v="E-M-1"/>
    <n v="3"/>
    <x v="718"/>
    <s v=" "/>
    <x v="3"/>
    <s v="Exc"/>
    <s v="M"/>
    <x v="0"/>
    <n v="13.75"/>
    <n v="41.25"/>
    <x v="1"/>
    <x v="0"/>
    <x v="1"/>
  </r>
  <r>
    <s v="YVH-19865-819"/>
    <x v="582"/>
    <s v="08946-56610-IH"/>
    <s v="L-L-2.5"/>
    <n v="4"/>
    <x v="719"/>
    <s v=" "/>
    <x v="3"/>
    <s v="Lib"/>
    <s v="L"/>
    <x v="2"/>
    <n v="36.454999999999998"/>
    <n v="145.82"/>
    <x v="3"/>
    <x v="1"/>
    <x v="1"/>
  </r>
  <r>
    <s v="NNF-47422-501"/>
    <x v="583"/>
    <s v="20260-32948-EB"/>
    <s v="E-L-0.2"/>
    <n v="6"/>
    <x v="720"/>
    <s v=" "/>
    <x v="3"/>
    <s v="Exc"/>
    <s v="L"/>
    <x v="3"/>
    <n v="4.4550000000000001"/>
    <n v="26.73"/>
    <x v="1"/>
    <x v="1"/>
    <x v="1"/>
  </r>
  <r>
    <s v="RJI-71409-490"/>
    <x v="548"/>
    <s v="31613-41626-KX"/>
    <s v="L-M-0.5"/>
    <n v="5"/>
    <x v="721"/>
    <s v=" "/>
    <x v="3"/>
    <s v="Lib"/>
    <s v="M"/>
    <x v="1"/>
    <n v="8.73"/>
    <n v="43.650000000000006"/>
    <x v="3"/>
    <x v="0"/>
    <x v="0"/>
  </r>
  <r>
    <s v="UZL-46108-213"/>
    <x v="584"/>
    <s v="75961-20170-RD"/>
    <s v="L-L-1"/>
    <n v="2"/>
    <x v="722"/>
    <s v=" "/>
    <x v="3"/>
    <s v="Lib"/>
    <s v="L"/>
    <x v="0"/>
    <n v="15.85"/>
    <n v="31.7"/>
    <x v="3"/>
    <x v="1"/>
    <x v="1"/>
  </r>
  <r>
    <s v="AOX-44467-109"/>
    <x v="64"/>
    <s v="72524-06410-KD"/>
    <s v="A-D-2.5"/>
    <n v="1"/>
    <x v="723"/>
    <s v=" "/>
    <x v="3"/>
    <s v="Ara"/>
    <s v="D"/>
    <x v="2"/>
    <n v="22.884999999999998"/>
    <n v="22.884999999999998"/>
    <x v="2"/>
    <x v="2"/>
    <x v="1"/>
  </r>
  <r>
    <s v="TZD-67261-174"/>
    <x v="585"/>
    <s v="01841-48191-NL"/>
    <s v="E-D-2.5"/>
    <n v="1"/>
    <x v="716"/>
    <s v=" "/>
    <x v="3"/>
    <s v="Exc"/>
    <s v="D"/>
    <x v="2"/>
    <n v="27.945"/>
    <n v="27.945"/>
    <x v="1"/>
    <x v="2"/>
    <x v="0"/>
  </r>
  <r>
    <s v="TBU-64277-625"/>
    <x v="32"/>
    <s v="98918-34330-GY"/>
    <s v="E-M-1"/>
    <n v="6"/>
    <x v="724"/>
    <s v=" "/>
    <x v="3"/>
    <s v="Exc"/>
    <s v="M"/>
    <x v="0"/>
    <n v="13.75"/>
    <n v="82.5"/>
    <x v="1"/>
    <x v="0"/>
    <x v="0"/>
  </r>
  <r>
    <s v="TYP-85767-944"/>
    <x v="586"/>
    <s v="51497-50894-WU"/>
    <s v="R-M-2.5"/>
    <n v="2"/>
    <x v="725"/>
    <s v=" "/>
    <x v="3"/>
    <s v="Rob"/>
    <s v="M"/>
    <x v="2"/>
    <n v="22.884999999999998"/>
    <n v="45.769999999999996"/>
    <x v="0"/>
    <x v="0"/>
    <x v="0"/>
  </r>
  <r>
    <s v="GTT-73214-334"/>
    <x v="535"/>
    <s v="98636-90072-YE"/>
    <s v="A-L-1"/>
    <n v="6"/>
    <x v="726"/>
    <s v=" "/>
    <x v="3"/>
    <s v="Ara"/>
    <s v="L"/>
    <x v="0"/>
    <n v="12.95"/>
    <n v="77.699999999999989"/>
    <x v="2"/>
    <x v="1"/>
    <x v="1"/>
  </r>
  <r>
    <s v="WAI-89905-069"/>
    <x v="587"/>
    <s v="47011-57815-HJ"/>
    <s v="A-L-0.5"/>
    <n v="3"/>
    <x v="727"/>
    <s v=" "/>
    <x v="3"/>
    <s v="Ara"/>
    <s v="L"/>
    <x v="1"/>
    <n v="7.77"/>
    <n v="23.31"/>
    <x v="2"/>
    <x v="1"/>
    <x v="1"/>
  </r>
  <r>
    <s v="OJL-96844-459"/>
    <x v="393"/>
    <s v="61253-98356-VD"/>
    <s v="L-L-0.2"/>
    <n v="5"/>
    <x v="728"/>
    <s v=" "/>
    <x v="3"/>
    <s v="Lib"/>
    <s v="L"/>
    <x v="3"/>
    <n v="4.7549999999999999"/>
    <n v="23.774999999999999"/>
    <x v="3"/>
    <x v="1"/>
    <x v="0"/>
  </r>
  <r>
    <s v="VGI-33205-360"/>
    <x v="588"/>
    <s v="96762-10814-DA"/>
    <s v="L-M-0.5"/>
    <n v="6"/>
    <x v="729"/>
    <s v=" "/>
    <x v="3"/>
    <s v="Lib"/>
    <s v="M"/>
    <x v="1"/>
    <n v="8.73"/>
    <n v="52.38"/>
    <x v="3"/>
    <x v="0"/>
    <x v="0"/>
  </r>
  <r>
    <s v="PCA-14081-576"/>
    <x v="15"/>
    <s v="63112-10870-LC"/>
    <s v="R-L-0.2"/>
    <n v="5"/>
    <x v="730"/>
    <s v=" "/>
    <x v="3"/>
    <s v="Rob"/>
    <s v="L"/>
    <x v="3"/>
    <n v="3.5849999999999995"/>
    <n v="17.924999999999997"/>
    <x v="0"/>
    <x v="1"/>
    <x v="1"/>
  </r>
  <r>
    <s v="SCS-67069-962"/>
    <x v="507"/>
    <s v="21403-49423-PD"/>
    <s v="A-L-2.5"/>
    <n v="5"/>
    <x v="731"/>
    <s v=" "/>
    <x v="3"/>
    <s v="Ara"/>
    <s v="L"/>
    <x v="2"/>
    <n v="29.784999999999997"/>
    <n v="148.92499999999998"/>
    <x v="2"/>
    <x v="1"/>
    <x v="1"/>
  </r>
  <r>
    <s v="BDM-03174-485"/>
    <x v="533"/>
    <s v="29581-13303-VB"/>
    <s v="R-L-0.5"/>
    <n v="4"/>
    <x v="732"/>
    <s v=" "/>
    <x v="3"/>
    <s v="Rob"/>
    <s v="L"/>
    <x v="1"/>
    <n v="7.169999999999999"/>
    <n v="28.679999999999996"/>
    <x v="0"/>
    <x v="1"/>
    <x v="1"/>
  </r>
  <r>
    <s v="UJV-32333-364"/>
    <x v="589"/>
    <s v="86110-83695-YS"/>
    <s v="L-L-0.5"/>
    <n v="1"/>
    <x v="733"/>
    <s v=" "/>
    <x v="3"/>
    <s v="Lib"/>
    <s v="L"/>
    <x v="1"/>
    <n v="9.51"/>
    <n v="9.51"/>
    <x v="3"/>
    <x v="1"/>
    <x v="1"/>
  </r>
  <r>
    <s v="FLI-11493-954"/>
    <x v="590"/>
    <s v="80454-42225-FT"/>
    <s v="A-L-0.5"/>
    <n v="4"/>
    <x v="734"/>
    <s v=" "/>
    <x v="3"/>
    <s v="Ara"/>
    <s v="L"/>
    <x v="1"/>
    <n v="7.77"/>
    <n v="31.08"/>
    <x v="2"/>
    <x v="1"/>
    <x v="1"/>
  </r>
  <r>
    <s v="IWL-13117-537"/>
    <x v="457"/>
    <s v="29129-60664-KO"/>
    <s v="R-D-0.2"/>
    <n v="3"/>
    <x v="735"/>
    <s v=" "/>
    <x v="3"/>
    <s v="Rob"/>
    <s v="D"/>
    <x v="3"/>
    <n v="2.6849999999999996"/>
    <n v="8.0549999999999997"/>
    <x v="0"/>
    <x v="2"/>
    <x v="0"/>
  </r>
  <r>
    <s v="OAM-76916-748"/>
    <x v="591"/>
    <s v="63025-62939-AN"/>
    <s v="E-D-1"/>
    <n v="3"/>
    <x v="736"/>
    <s v=" "/>
    <x v="3"/>
    <s v="Exc"/>
    <s v="D"/>
    <x v="0"/>
    <n v="12.15"/>
    <n v="36.450000000000003"/>
    <x v="1"/>
    <x v="2"/>
    <x v="0"/>
  </r>
  <r>
    <s v="UMB-11223-710"/>
    <x v="592"/>
    <s v="49012-12987-QT"/>
    <s v="R-D-0.2"/>
    <n v="6"/>
    <x v="737"/>
    <s v=" "/>
    <x v="3"/>
    <s v="Rob"/>
    <s v="D"/>
    <x v="3"/>
    <n v="2.6849999999999996"/>
    <n v="16.11"/>
    <x v="0"/>
    <x v="2"/>
    <x v="1"/>
  </r>
  <r>
    <s v="LXR-09892-726"/>
    <x v="402"/>
    <s v="50924-94200-SQ"/>
    <s v="R-D-2.5"/>
    <n v="2"/>
    <x v="738"/>
    <s v=" "/>
    <x v="3"/>
    <s v="Rob"/>
    <s v="D"/>
    <x v="2"/>
    <n v="20.584999999999997"/>
    <n v="41.169999999999995"/>
    <x v="0"/>
    <x v="2"/>
    <x v="0"/>
  </r>
  <r>
    <s v="QXX-89943-393"/>
    <x v="593"/>
    <s v="15673-18812-IU"/>
    <s v="R-D-0.2"/>
    <n v="4"/>
    <x v="739"/>
    <s v=" "/>
    <x v="3"/>
    <s v="Rob"/>
    <s v="D"/>
    <x v="3"/>
    <n v="2.6849999999999996"/>
    <n v="10.739999999999998"/>
    <x v="0"/>
    <x v="2"/>
    <x v="1"/>
  </r>
  <r>
    <s v="WVS-57822-366"/>
    <x v="594"/>
    <s v="52151-75971-YY"/>
    <s v="E-M-2.5"/>
    <n v="4"/>
    <x v="740"/>
    <s v=" "/>
    <x v="3"/>
    <s v="Exc"/>
    <s v="M"/>
    <x v="2"/>
    <n v="31.624999999999996"/>
    <n v="126.49999999999999"/>
    <x v="1"/>
    <x v="0"/>
    <x v="1"/>
  </r>
  <r>
    <s v="CLJ-23403-689"/>
    <x v="77"/>
    <s v="19413-02045-CG"/>
    <s v="R-L-1"/>
    <n v="2"/>
    <x v="741"/>
    <s v=" "/>
    <x v="3"/>
    <s v="Rob"/>
    <s v="L"/>
    <x v="0"/>
    <n v="11.95"/>
    <n v="23.9"/>
    <x v="0"/>
    <x v="1"/>
    <x v="1"/>
  </r>
  <r>
    <s v="XNU-83276-288"/>
    <x v="595"/>
    <s v="98185-92775-KT"/>
    <s v="R-M-0.5"/>
    <n v="1"/>
    <x v="742"/>
    <s v=" "/>
    <x v="3"/>
    <s v="Rob"/>
    <s v="M"/>
    <x v="1"/>
    <n v="5.97"/>
    <n v="5.97"/>
    <x v="0"/>
    <x v="0"/>
    <x v="1"/>
  </r>
  <r>
    <s v="YOG-94666-679"/>
    <x v="596"/>
    <s v="86991-53901-AT"/>
    <s v="L-D-0.2"/>
    <n v="2"/>
    <x v="743"/>
    <s v=" "/>
    <x v="3"/>
    <s v="Lib"/>
    <s v="D"/>
    <x v="3"/>
    <n v="3.8849999999999998"/>
    <n v="7.77"/>
    <x v="3"/>
    <x v="2"/>
    <x v="0"/>
  </r>
  <r>
    <s v="KHG-33953-115"/>
    <x v="514"/>
    <s v="78226-97287-JI"/>
    <s v="L-D-0.5"/>
    <n v="3"/>
    <x v="744"/>
    <s v=" "/>
    <x v="3"/>
    <s v="Lib"/>
    <s v="D"/>
    <x v="1"/>
    <n v="7.77"/>
    <n v="23.31"/>
    <x v="3"/>
    <x v="2"/>
    <x v="1"/>
  </r>
  <r>
    <s v="MHD-95615-696"/>
    <x v="54"/>
    <s v="27930-59250-JT"/>
    <s v="R-L-2.5"/>
    <n v="5"/>
    <x v="745"/>
    <s v=" "/>
    <x v="3"/>
    <s v="Rob"/>
    <s v="L"/>
    <x v="2"/>
    <n v="27.484999999999996"/>
    <n v="137.42499999999998"/>
    <x v="0"/>
    <x v="1"/>
    <x v="1"/>
  </r>
  <r>
    <s v="HBH-64794-080"/>
    <x v="597"/>
    <s v="40560-18556-YE"/>
    <s v="R-D-0.2"/>
    <n v="3"/>
    <x v="746"/>
    <s v=" "/>
    <x v="3"/>
    <s v="Rob"/>
    <s v="D"/>
    <x v="3"/>
    <n v="2.6849999999999996"/>
    <n v="8.0549999999999997"/>
    <x v="0"/>
    <x v="2"/>
    <x v="0"/>
  </r>
  <r>
    <s v="CNJ-56058-223"/>
    <x v="105"/>
    <s v="40780-22081-LX"/>
    <s v="L-L-0.5"/>
    <n v="3"/>
    <x v="747"/>
    <s v=" "/>
    <x v="3"/>
    <s v="Lib"/>
    <s v="L"/>
    <x v="1"/>
    <n v="9.51"/>
    <n v="28.53"/>
    <x v="3"/>
    <x v="1"/>
    <x v="1"/>
  </r>
  <r>
    <s v="KHO-27106-786"/>
    <x v="210"/>
    <s v="01603-43789-TN"/>
    <s v="A-M-1"/>
    <n v="6"/>
    <x v="748"/>
    <s v=" "/>
    <x v="3"/>
    <s v="Ara"/>
    <s v="M"/>
    <x v="0"/>
    <n v="11.25"/>
    <n v="67.5"/>
    <x v="2"/>
    <x v="0"/>
    <x v="0"/>
  </r>
  <r>
    <s v="KHO-27106-786"/>
    <x v="210"/>
    <s v="01603-43789-TN"/>
    <s v="L-D-2.5"/>
    <n v="6"/>
    <x v="748"/>
    <s v=" "/>
    <x v="3"/>
    <s v="Lib"/>
    <s v="D"/>
    <x v="2"/>
    <n v="29.784999999999997"/>
    <n v="178.70999999999998"/>
    <x v="3"/>
    <x v="2"/>
    <x v="0"/>
  </r>
  <r>
    <s v="YAC-50329-982"/>
    <x v="598"/>
    <s v="75419-92838-TI"/>
    <s v="E-M-2.5"/>
    <n v="1"/>
    <x v="749"/>
    <s v=" "/>
    <x v="3"/>
    <s v="Exc"/>
    <s v="M"/>
    <x v="2"/>
    <n v="31.624999999999996"/>
    <n v="31.624999999999996"/>
    <x v="1"/>
    <x v="0"/>
    <x v="0"/>
  </r>
  <r>
    <s v="VVL-95291-039"/>
    <x v="360"/>
    <s v="96516-97464-MF"/>
    <s v="E-L-0.2"/>
    <n v="2"/>
    <x v="750"/>
    <s v=" "/>
    <x v="3"/>
    <s v="Exc"/>
    <s v="L"/>
    <x v="3"/>
    <n v="4.4550000000000001"/>
    <n v="8.91"/>
    <x v="1"/>
    <x v="1"/>
    <x v="1"/>
  </r>
  <r>
    <s v="VUT-20974-364"/>
    <x v="62"/>
    <s v="90285-56295-PO"/>
    <s v="R-M-0.5"/>
    <n v="6"/>
    <x v="751"/>
    <s v=" "/>
    <x v="3"/>
    <s v="Rob"/>
    <s v="M"/>
    <x v="1"/>
    <n v="5.97"/>
    <n v="35.82"/>
    <x v="0"/>
    <x v="0"/>
    <x v="1"/>
  </r>
  <r>
    <s v="SFC-34054-213"/>
    <x v="599"/>
    <s v="08100-71102-HQ"/>
    <s v="L-L-0.5"/>
    <n v="4"/>
    <x v="752"/>
    <s v=" "/>
    <x v="3"/>
    <s v="Lib"/>
    <s v="L"/>
    <x v="1"/>
    <n v="9.51"/>
    <n v="38.04"/>
    <x v="3"/>
    <x v="1"/>
    <x v="1"/>
  </r>
  <r>
    <s v="UDS-04807-593"/>
    <x v="600"/>
    <s v="84074-28110-OV"/>
    <s v="L-D-0.5"/>
    <n v="2"/>
    <x v="753"/>
    <s v=" "/>
    <x v="3"/>
    <s v="Lib"/>
    <s v="D"/>
    <x v="1"/>
    <n v="7.77"/>
    <n v="15.54"/>
    <x v="3"/>
    <x v="2"/>
    <x v="1"/>
  </r>
  <r>
    <s v="FWE-98471-488"/>
    <x v="601"/>
    <s v="27930-59250-JT"/>
    <s v="L-L-1"/>
    <n v="5"/>
    <x v="745"/>
    <s v=" "/>
    <x v="3"/>
    <s v="Lib"/>
    <s v="L"/>
    <x v="0"/>
    <n v="15.85"/>
    <n v="79.25"/>
    <x v="3"/>
    <x v="1"/>
    <x v="1"/>
  </r>
  <r>
    <s v="RAU-17060-674"/>
    <x v="602"/>
    <s v="12747-63766-EU"/>
    <s v="L-L-0.2"/>
    <n v="1"/>
    <x v="754"/>
    <s v=" "/>
    <x v="3"/>
    <s v="Lib"/>
    <s v="L"/>
    <x v="3"/>
    <n v="4.7549999999999999"/>
    <n v="4.7549999999999999"/>
    <x v="3"/>
    <x v="1"/>
    <x v="0"/>
  </r>
  <r>
    <s v="AOL-13866-711"/>
    <x v="603"/>
    <s v="83490-88357-LJ"/>
    <s v="E-M-1"/>
    <n v="4"/>
    <x v="755"/>
    <s v=" "/>
    <x v="3"/>
    <s v="Exc"/>
    <s v="M"/>
    <x v="0"/>
    <n v="13.75"/>
    <n v="55"/>
    <x v="1"/>
    <x v="0"/>
    <x v="0"/>
  </r>
  <r>
    <s v="NOA-79645-377"/>
    <x v="604"/>
    <s v="53729-30320-XZ"/>
    <s v="R-D-0.5"/>
    <n v="5"/>
    <x v="756"/>
    <s v=" "/>
    <x v="3"/>
    <s v="Rob"/>
    <s v="D"/>
    <x v="1"/>
    <n v="5.3699999999999992"/>
    <n v="26.849999999999994"/>
    <x v="0"/>
    <x v="2"/>
    <x v="1"/>
  </r>
  <r>
    <s v="KMS-49214-806"/>
    <x v="605"/>
    <s v="50384-52703-LA"/>
    <s v="E-L-2.5"/>
    <n v="4"/>
    <x v="757"/>
    <s v=" "/>
    <x v="3"/>
    <s v="Exc"/>
    <s v="L"/>
    <x v="2"/>
    <n v="34.154999999999994"/>
    <n v="136.61999999999998"/>
    <x v="1"/>
    <x v="1"/>
    <x v="1"/>
  </r>
  <r>
    <s v="ABK-08091-531"/>
    <x v="606"/>
    <s v="53864-36201-FG"/>
    <s v="L-L-1"/>
    <n v="3"/>
    <x v="758"/>
    <s v=" "/>
    <x v="3"/>
    <s v="Lib"/>
    <s v="L"/>
    <x v="0"/>
    <n v="15.85"/>
    <n v="47.55"/>
    <x v="3"/>
    <x v="1"/>
    <x v="0"/>
  </r>
  <r>
    <s v="GPT-67705-953"/>
    <x v="446"/>
    <s v="70631-33225-MZ"/>
    <s v="A-M-0.2"/>
    <n v="5"/>
    <x v="759"/>
    <s v=" "/>
    <x v="3"/>
    <s v="Ara"/>
    <s v="M"/>
    <x v="3"/>
    <n v="3.375"/>
    <n v="16.875"/>
    <x v="2"/>
    <x v="0"/>
    <x v="0"/>
  </r>
  <r>
    <s v="JNA-21450-177"/>
    <x v="18"/>
    <s v="54798-14109-HC"/>
    <s v="A-D-1"/>
    <n v="3"/>
    <x v="760"/>
    <s v=" "/>
    <x v="3"/>
    <s v="Ara"/>
    <s v="D"/>
    <x v="0"/>
    <n v="9.9499999999999993"/>
    <n v="29.849999999999998"/>
    <x v="2"/>
    <x v="2"/>
    <x v="0"/>
  </r>
  <r>
    <s v="MPQ-23421-608"/>
    <x v="180"/>
    <s v="08023-52962-ET"/>
    <s v="E-M-0.5"/>
    <n v="5"/>
    <x v="761"/>
    <s v=" "/>
    <x v="3"/>
    <s v="Exc"/>
    <s v="M"/>
    <x v="1"/>
    <n v="8.25"/>
    <n v="41.25"/>
    <x v="1"/>
    <x v="0"/>
    <x v="0"/>
  </r>
  <r>
    <s v="NLI-63891-565"/>
    <x v="580"/>
    <s v="41899-00283-VK"/>
    <s v="E-M-0.2"/>
    <n v="5"/>
    <x v="762"/>
    <s v=" "/>
    <x v="3"/>
    <s v="Exc"/>
    <s v="M"/>
    <x v="3"/>
    <n v="4.125"/>
    <n v="20.625"/>
    <x v="1"/>
    <x v="0"/>
    <x v="1"/>
  </r>
  <r>
    <s v="HHF-36647-854"/>
    <x v="453"/>
    <s v="39011-18412-GR"/>
    <s v="A-D-2.5"/>
    <n v="6"/>
    <x v="763"/>
    <s v=" "/>
    <x v="3"/>
    <s v="Ara"/>
    <s v="D"/>
    <x v="2"/>
    <n v="22.884999999999998"/>
    <n v="137.31"/>
    <x v="2"/>
    <x v="2"/>
    <x v="0"/>
  </r>
  <r>
    <s v="SBN-16537-046"/>
    <x v="259"/>
    <s v="60255-12579-PZ"/>
    <s v="A-D-0.2"/>
    <n v="1"/>
    <x v="764"/>
    <s v=" "/>
    <x v="3"/>
    <s v="Ara"/>
    <s v="D"/>
    <x v="3"/>
    <n v="2.9849999999999999"/>
    <n v="2.9849999999999999"/>
    <x v="2"/>
    <x v="2"/>
    <x v="1"/>
  </r>
  <r>
    <s v="XZD-44484-632"/>
    <x v="607"/>
    <s v="80541-38332-BP"/>
    <s v="E-M-1"/>
    <n v="2"/>
    <x v="765"/>
    <s v=" "/>
    <x v="3"/>
    <s v="Exc"/>
    <s v="M"/>
    <x v="0"/>
    <n v="13.75"/>
    <n v="27.5"/>
    <x v="1"/>
    <x v="0"/>
    <x v="1"/>
  </r>
  <r>
    <s v="XZD-44484-632"/>
    <x v="607"/>
    <s v="80541-38332-BP"/>
    <s v="A-D-0.2"/>
    <n v="2"/>
    <x v="765"/>
    <s v=" "/>
    <x v="3"/>
    <s v="Ara"/>
    <s v="D"/>
    <x v="3"/>
    <n v="2.9849999999999999"/>
    <n v="5.97"/>
    <x v="2"/>
    <x v="2"/>
    <x v="1"/>
  </r>
  <r>
    <s v="IKQ-39946-768"/>
    <x v="385"/>
    <s v="72778-50968-UQ"/>
    <s v="R-M-1"/>
    <n v="6"/>
    <x v="766"/>
    <s v=" "/>
    <x v="3"/>
    <s v="Rob"/>
    <s v="M"/>
    <x v="0"/>
    <n v="9.9499999999999993"/>
    <n v="59.699999999999996"/>
    <x v="0"/>
    <x v="0"/>
    <x v="1"/>
  </r>
  <r>
    <s v="KMB-95211-174"/>
    <x v="608"/>
    <s v="23941-30203-MO"/>
    <s v="R-D-2.5"/>
    <n v="4"/>
    <x v="767"/>
    <s v=" "/>
    <x v="3"/>
    <s v="Rob"/>
    <s v="D"/>
    <x v="2"/>
    <n v="20.584999999999997"/>
    <n v="82.339999999999989"/>
    <x v="0"/>
    <x v="2"/>
    <x v="0"/>
  </r>
  <r>
    <s v="QWY-99467-368"/>
    <x v="609"/>
    <s v="96434-50068-DZ"/>
    <s v="A-D-2.5"/>
    <n v="1"/>
    <x v="768"/>
    <s v=" "/>
    <x v="3"/>
    <s v="Ara"/>
    <s v="D"/>
    <x v="2"/>
    <n v="22.884999999999998"/>
    <n v="22.884999999999998"/>
    <x v="2"/>
    <x v="2"/>
    <x v="1"/>
  </r>
  <r>
    <s v="SRG-76791-614"/>
    <x v="147"/>
    <s v="11729-74102-XB"/>
    <s v="E-L-0.5"/>
    <n v="1"/>
    <x v="769"/>
    <s v=" "/>
    <x v="3"/>
    <s v="Exc"/>
    <s v="L"/>
    <x v="1"/>
    <n v="8.91"/>
    <n v="8.91"/>
    <x v="1"/>
    <x v="1"/>
    <x v="0"/>
  </r>
  <r>
    <s v="VSN-94485-621"/>
    <x v="172"/>
    <s v="88116-12604-TE"/>
    <s v="A-D-0.2"/>
    <n v="4"/>
    <x v="770"/>
    <s v=" "/>
    <x v="3"/>
    <s v="Ara"/>
    <s v="D"/>
    <x v="3"/>
    <n v="2.9849999999999999"/>
    <n v="11.94"/>
    <x v="2"/>
    <x v="2"/>
    <x v="1"/>
  </r>
  <r>
    <s v="UFZ-24348-219"/>
    <x v="610"/>
    <s v="27930-59250-JT"/>
    <s v="L-M-2.5"/>
    <n v="3"/>
    <x v="745"/>
    <s v=" "/>
    <x v="3"/>
    <s v="Lib"/>
    <s v="M"/>
    <x v="2"/>
    <n v="33.464999999999996"/>
    <n v="100.39499999999998"/>
    <x v="3"/>
    <x v="0"/>
    <x v="1"/>
  </r>
  <r>
    <s v="UKS-93055-397"/>
    <x v="611"/>
    <s v="13082-41034-PD"/>
    <s v="A-D-2.5"/>
    <n v="5"/>
    <x v="771"/>
    <s v=" "/>
    <x v="3"/>
    <s v="Ara"/>
    <s v="D"/>
    <x v="2"/>
    <n v="22.884999999999998"/>
    <n v="114.42499999999998"/>
    <x v="2"/>
    <x v="2"/>
    <x v="1"/>
  </r>
  <r>
    <s v="AVH-56062-335"/>
    <x v="612"/>
    <s v="18082-74419-QH"/>
    <s v="E-M-0.5"/>
    <n v="5"/>
    <x v="772"/>
    <s v=" "/>
    <x v="3"/>
    <s v="Exc"/>
    <s v="M"/>
    <x v="1"/>
    <n v="8.25"/>
    <n v="41.25"/>
    <x v="1"/>
    <x v="0"/>
    <x v="1"/>
  </r>
  <r>
    <s v="HGE-19842-613"/>
    <x v="613"/>
    <s v="49401-45041-ZU"/>
    <s v="R-L-0.5"/>
    <n v="4"/>
    <x v="773"/>
    <s v=" "/>
    <x v="3"/>
    <s v="Rob"/>
    <s v="L"/>
    <x v="1"/>
    <n v="7.169999999999999"/>
    <n v="28.679999999999996"/>
    <x v="0"/>
    <x v="1"/>
    <x v="0"/>
  </r>
  <r>
    <s v="WBA-85905-175"/>
    <x v="611"/>
    <s v="41252-45992-VS"/>
    <s v="L-M-0.2"/>
    <n v="1"/>
    <x v="774"/>
    <s v=" "/>
    <x v="3"/>
    <s v="Lib"/>
    <s v="M"/>
    <x v="3"/>
    <n v="4.3650000000000002"/>
    <n v="4.3650000000000002"/>
    <x v="3"/>
    <x v="0"/>
    <x v="1"/>
  </r>
  <r>
    <s v="DZI-35365-596"/>
    <x v="493"/>
    <s v="54798-14109-HC"/>
    <s v="E-M-0.2"/>
    <n v="2"/>
    <x v="760"/>
    <s v=" "/>
    <x v="3"/>
    <s v="Exc"/>
    <s v="M"/>
    <x v="3"/>
    <n v="4.125"/>
    <n v="8.25"/>
    <x v="1"/>
    <x v="0"/>
    <x v="0"/>
  </r>
  <r>
    <s v="XIR-88982-743"/>
    <x v="614"/>
    <s v="00852-54571-WP"/>
    <s v="E-M-0.2"/>
    <n v="2"/>
    <x v="775"/>
    <s v=" "/>
    <x v="3"/>
    <s v="Exc"/>
    <s v="M"/>
    <x v="3"/>
    <n v="4.125"/>
    <n v="8.25"/>
    <x v="1"/>
    <x v="0"/>
    <x v="0"/>
  </r>
  <r>
    <s v="VUC-72395-865"/>
    <x v="151"/>
    <s v="13321-57602-GK"/>
    <s v="A-D-0.5"/>
    <n v="6"/>
    <x v="776"/>
    <s v=" "/>
    <x v="3"/>
    <s v="Ara"/>
    <s v="D"/>
    <x v="1"/>
    <n v="5.97"/>
    <n v="35.82"/>
    <x v="2"/>
    <x v="2"/>
    <x v="0"/>
  </r>
  <r>
    <s v="BQJ-44755-910"/>
    <x v="489"/>
    <s v="75006-89922-VW"/>
    <s v="E-D-2.5"/>
    <n v="6"/>
    <x v="777"/>
    <s v=" "/>
    <x v="3"/>
    <s v="Exc"/>
    <s v="D"/>
    <x v="2"/>
    <n v="27.945"/>
    <n v="167.67000000000002"/>
    <x v="1"/>
    <x v="2"/>
    <x v="1"/>
  </r>
  <r>
    <s v="JKC-64636-831"/>
    <x v="615"/>
    <s v="52098-80103-FD"/>
    <s v="A-M-2.5"/>
    <n v="2"/>
    <x v="778"/>
    <s v=" "/>
    <x v="3"/>
    <s v="Ara"/>
    <s v="M"/>
    <x v="2"/>
    <n v="25.874999999999996"/>
    <n v="51.749999999999993"/>
    <x v="2"/>
    <x v="0"/>
    <x v="0"/>
  </r>
  <r>
    <s v="ZKI-78561-066"/>
    <x v="616"/>
    <s v="60121-12432-VU"/>
    <s v="A-D-0.2"/>
    <n v="3"/>
    <x v="779"/>
    <s v=" "/>
    <x v="3"/>
    <s v="Ara"/>
    <s v="D"/>
    <x v="3"/>
    <n v="2.9849999999999999"/>
    <n v="8.9550000000000001"/>
    <x v="2"/>
    <x v="2"/>
    <x v="0"/>
  </r>
  <r>
    <s v="IMP-12563-728"/>
    <x v="578"/>
    <s v="68346-14810-UA"/>
    <s v="E-L-0.5"/>
    <n v="6"/>
    <x v="780"/>
    <s v=" "/>
    <x v="3"/>
    <s v="Exc"/>
    <s v="L"/>
    <x v="1"/>
    <n v="8.91"/>
    <n v="53.46"/>
    <x v="1"/>
    <x v="1"/>
    <x v="1"/>
  </r>
  <r>
    <s v="MZL-81126-390"/>
    <x v="617"/>
    <s v="48464-99723-HK"/>
    <s v="A-L-0.2"/>
    <n v="6"/>
    <x v="781"/>
    <s v=" "/>
    <x v="3"/>
    <s v="Ara"/>
    <s v="L"/>
    <x v="3"/>
    <n v="3.8849999999999998"/>
    <n v="23.31"/>
    <x v="2"/>
    <x v="1"/>
    <x v="0"/>
  </r>
  <r>
    <s v="MZL-81126-390"/>
    <x v="617"/>
    <s v="48464-99723-HK"/>
    <s v="A-M-0.2"/>
    <n v="2"/>
    <x v="781"/>
    <s v=" "/>
    <x v="3"/>
    <s v="Ara"/>
    <s v="M"/>
    <x v="3"/>
    <n v="3.375"/>
    <n v="6.75"/>
    <x v="2"/>
    <x v="0"/>
    <x v="0"/>
  </r>
  <r>
    <s v="TVF-57766-608"/>
    <x v="155"/>
    <s v="88420-46464-XE"/>
    <s v="L-D-0.5"/>
    <n v="1"/>
    <x v="782"/>
    <s v=" "/>
    <x v="3"/>
    <s v="Lib"/>
    <s v="D"/>
    <x v="1"/>
    <n v="7.77"/>
    <n v="7.77"/>
    <x v="3"/>
    <x v="2"/>
    <x v="0"/>
  </r>
  <r>
    <s v="RUX-37995-892"/>
    <x v="461"/>
    <s v="37762-09530-MP"/>
    <s v="L-D-2.5"/>
    <n v="4"/>
    <x v="783"/>
    <s v=" "/>
    <x v="3"/>
    <s v="Lib"/>
    <s v="D"/>
    <x v="2"/>
    <n v="29.784999999999997"/>
    <n v="119.13999999999999"/>
    <x v="3"/>
    <x v="2"/>
    <x v="0"/>
  </r>
  <r>
    <s v="AVK-76526-953"/>
    <x v="87"/>
    <s v="47268-50127-XY"/>
    <s v="A-D-1"/>
    <n v="2"/>
    <x v="784"/>
    <s v=" "/>
    <x v="3"/>
    <s v="Ara"/>
    <s v="D"/>
    <x v="0"/>
    <n v="9.9499999999999993"/>
    <n v="19.899999999999999"/>
    <x v="2"/>
    <x v="2"/>
    <x v="1"/>
  </r>
  <r>
    <s v="RIU-02231-623"/>
    <x v="618"/>
    <s v="25544-84179-QC"/>
    <s v="R-L-0.5"/>
    <n v="5"/>
    <x v="785"/>
    <s v=" "/>
    <x v="3"/>
    <s v="Rob"/>
    <s v="L"/>
    <x v="1"/>
    <n v="7.169999999999999"/>
    <n v="35.849999999999994"/>
    <x v="0"/>
    <x v="1"/>
    <x v="0"/>
  </r>
  <r>
    <s v="WFK-99317-827"/>
    <x v="619"/>
    <s v="32058-76765-ZL"/>
    <s v="L-D-2.5"/>
    <n v="3"/>
    <x v="786"/>
    <s v=" "/>
    <x v="3"/>
    <s v="Lib"/>
    <s v="D"/>
    <x v="2"/>
    <n v="29.784999999999997"/>
    <n v="89.35499999999999"/>
    <x v="3"/>
    <x v="2"/>
    <x v="1"/>
  </r>
  <r>
    <s v="SFD-00372-284"/>
    <x v="440"/>
    <s v="54798-14109-HC"/>
    <s v="L-M-0.2"/>
    <n v="2"/>
    <x v="760"/>
    <s v=" "/>
    <x v="3"/>
    <s v="Lib"/>
    <s v="M"/>
    <x v="3"/>
    <n v="4.3650000000000002"/>
    <n v="8.73"/>
    <x v="3"/>
    <x v="0"/>
    <x v="0"/>
  </r>
  <r>
    <s v="SXC-62166-515"/>
    <x v="489"/>
    <s v="69171-65646-UC"/>
    <s v="R-L-2.5"/>
    <n v="5"/>
    <x v="787"/>
    <s v=" "/>
    <x v="3"/>
    <s v="Rob"/>
    <s v="L"/>
    <x v="2"/>
    <n v="27.484999999999996"/>
    <n v="137.42499999999998"/>
    <x v="0"/>
    <x v="1"/>
    <x v="1"/>
  </r>
  <r>
    <s v="YIE-87008-621"/>
    <x v="620"/>
    <s v="22503-52799-MI"/>
    <s v="L-M-0.5"/>
    <n v="4"/>
    <x v="788"/>
    <s v=" "/>
    <x v="3"/>
    <s v="Lib"/>
    <s v="M"/>
    <x v="1"/>
    <n v="8.73"/>
    <n v="34.92"/>
    <x v="3"/>
    <x v="0"/>
    <x v="1"/>
  </r>
  <r>
    <s v="HRM-94548-288"/>
    <x v="621"/>
    <s v="08934-65581-ZI"/>
    <s v="A-L-2.5"/>
    <n v="6"/>
    <x v="789"/>
    <s v=" "/>
    <x v="3"/>
    <s v="Ara"/>
    <s v="L"/>
    <x v="2"/>
    <n v="29.784999999999997"/>
    <n v="178.70999999999998"/>
    <x v="2"/>
    <x v="1"/>
    <x v="1"/>
  </r>
  <r>
    <s v="UJG-34731-295"/>
    <x v="374"/>
    <s v="15764-22559-ZT"/>
    <s v="A-M-2.5"/>
    <n v="1"/>
    <x v="790"/>
    <s v=" "/>
    <x v="3"/>
    <s v="Ara"/>
    <s v="M"/>
    <x v="2"/>
    <n v="25.874999999999996"/>
    <n v="25.874999999999996"/>
    <x v="2"/>
    <x v="0"/>
    <x v="1"/>
  </r>
  <r>
    <s v="TWD-70988-853"/>
    <x v="345"/>
    <s v="87519-68847-ZG"/>
    <s v="L-D-1"/>
    <n v="6"/>
    <x v="791"/>
    <s v=" "/>
    <x v="3"/>
    <s v="Lib"/>
    <s v="D"/>
    <x v="0"/>
    <n v="12.95"/>
    <n v="77.699999999999989"/>
    <x v="3"/>
    <x v="2"/>
    <x v="0"/>
  </r>
  <r>
    <s v="CIX-22904-641"/>
    <x v="622"/>
    <s v="78012-56878-UB"/>
    <s v="R-M-1"/>
    <n v="1"/>
    <x v="792"/>
    <s v=" "/>
    <x v="3"/>
    <s v="Rob"/>
    <s v="M"/>
    <x v="0"/>
    <n v="9.9499999999999993"/>
    <n v="9.9499999999999993"/>
    <x v="0"/>
    <x v="0"/>
    <x v="0"/>
  </r>
  <r>
    <s v="DLV-65840-759"/>
    <x v="623"/>
    <s v="77192-72145-RG"/>
    <s v="L-M-1"/>
    <n v="2"/>
    <x v="793"/>
    <s v=" "/>
    <x v="3"/>
    <s v="Lib"/>
    <s v="M"/>
    <x v="0"/>
    <n v="14.55"/>
    <n v="29.1"/>
    <x v="3"/>
    <x v="0"/>
    <x v="0"/>
  </r>
  <r>
    <s v="RXN-55491-201"/>
    <x v="354"/>
    <s v="86071-79238-CX"/>
    <s v="R-L-0.2"/>
    <n v="6"/>
    <x v="794"/>
    <s v=" "/>
    <x v="3"/>
    <s v="Rob"/>
    <s v="L"/>
    <x v="3"/>
    <n v="3.5849999999999995"/>
    <n v="21.509999999999998"/>
    <x v="0"/>
    <x v="1"/>
    <x v="1"/>
  </r>
  <r>
    <s v="UHK-63283-868"/>
    <x v="624"/>
    <s v="16809-16936-WF"/>
    <s v="A-M-0.5"/>
    <n v="1"/>
    <x v="795"/>
    <s v=" "/>
    <x v="3"/>
    <s v="Ara"/>
    <s v="M"/>
    <x v="1"/>
    <n v="6.75"/>
    <n v="6.75"/>
    <x v="2"/>
    <x v="0"/>
    <x v="0"/>
  </r>
  <r>
    <s v="PJC-31401-893"/>
    <x v="561"/>
    <s v="11212-69985-ZJ"/>
    <s v="A-D-0.5"/>
    <n v="3"/>
    <x v="796"/>
    <s v=" "/>
    <x v="3"/>
    <s v="Ara"/>
    <s v="D"/>
    <x v="1"/>
    <n v="5.97"/>
    <n v="17.91"/>
    <x v="2"/>
    <x v="2"/>
    <x v="1"/>
  </r>
  <r>
    <s v="HHO-79903-185"/>
    <x v="42"/>
    <s v="53893-01719-CL"/>
    <s v="A-L-2.5"/>
    <n v="1"/>
    <x v="797"/>
    <s v=" "/>
    <x v="3"/>
    <s v="Ara"/>
    <s v="L"/>
    <x v="2"/>
    <n v="29.784999999999997"/>
    <n v="29.784999999999997"/>
    <x v="2"/>
    <x v="1"/>
    <x v="0"/>
  </r>
  <r>
    <s v="YWM-07310-594"/>
    <x v="267"/>
    <s v="66028-99867-WJ"/>
    <s v="E-M-0.5"/>
    <n v="5"/>
    <x v="798"/>
    <s v=" "/>
    <x v="3"/>
    <s v="Exc"/>
    <s v="M"/>
    <x v="1"/>
    <n v="8.25"/>
    <n v="41.25"/>
    <x v="1"/>
    <x v="0"/>
    <x v="0"/>
  </r>
  <r>
    <s v="FHD-94983-982"/>
    <x v="625"/>
    <s v="62839-56723-CH"/>
    <s v="R-M-0.5"/>
    <n v="3"/>
    <x v="799"/>
    <s v=" "/>
    <x v="3"/>
    <s v="Rob"/>
    <s v="M"/>
    <x v="1"/>
    <n v="5.97"/>
    <n v="17.91"/>
    <x v="0"/>
    <x v="0"/>
    <x v="0"/>
  </r>
  <r>
    <s v="WQK-10857-119"/>
    <x v="616"/>
    <s v="96849-52854-CR"/>
    <s v="E-D-0.5"/>
    <n v="1"/>
    <x v="800"/>
    <s v=" "/>
    <x v="3"/>
    <s v="Exc"/>
    <s v="D"/>
    <x v="1"/>
    <n v="7.29"/>
    <n v="7.29"/>
    <x v="1"/>
    <x v="2"/>
    <x v="0"/>
  </r>
  <r>
    <s v="DXA-50313-073"/>
    <x v="626"/>
    <s v="19755-55847-VW"/>
    <s v="E-L-1"/>
    <n v="2"/>
    <x v="801"/>
    <s v=" "/>
    <x v="3"/>
    <s v="Exc"/>
    <s v="L"/>
    <x v="0"/>
    <n v="14.85"/>
    <n v="29.7"/>
    <x v="1"/>
    <x v="1"/>
    <x v="0"/>
  </r>
  <r>
    <s v="ONW-00560-570"/>
    <x v="52"/>
    <s v="32900-82606-BO"/>
    <s v="A-M-1"/>
    <n v="2"/>
    <x v="802"/>
    <s v=" "/>
    <x v="3"/>
    <s v="Ara"/>
    <s v="M"/>
    <x v="0"/>
    <n v="11.25"/>
    <n v="22.5"/>
    <x v="2"/>
    <x v="0"/>
    <x v="1"/>
  </r>
  <r>
    <s v="BRJ-19414-277"/>
    <x v="622"/>
    <s v="16809-16936-WF"/>
    <s v="R-M-0.2"/>
    <n v="4"/>
    <x v="795"/>
    <s v=" "/>
    <x v="3"/>
    <s v="Rob"/>
    <s v="M"/>
    <x v="3"/>
    <n v="2.9849999999999999"/>
    <n v="11.94"/>
    <x v="0"/>
    <x v="0"/>
    <x v="0"/>
  </r>
  <r>
    <s v="MIQ-16322-908"/>
    <x v="627"/>
    <s v="20118-28138-QD"/>
    <s v="A-L-1"/>
    <n v="2"/>
    <x v="803"/>
    <s v=" "/>
    <x v="3"/>
    <s v="Ara"/>
    <s v="L"/>
    <x v="0"/>
    <n v="12.95"/>
    <n v="25.9"/>
    <x v="2"/>
    <x v="1"/>
    <x v="1"/>
  </r>
  <r>
    <s v="MVO-39328-830"/>
    <x v="628"/>
    <s v="84057-45461-AH"/>
    <s v="L-M-0.5"/>
    <n v="5"/>
    <x v="804"/>
    <s v=" "/>
    <x v="3"/>
    <s v="Lib"/>
    <s v="M"/>
    <x v="1"/>
    <n v="8.73"/>
    <n v="43.650000000000006"/>
    <x v="3"/>
    <x v="0"/>
    <x v="1"/>
  </r>
  <r>
    <s v="MVO-39328-830"/>
    <x v="628"/>
    <s v="84057-45461-AH"/>
    <s v="A-L-0.5"/>
    <n v="6"/>
    <x v="804"/>
    <s v=" "/>
    <x v="3"/>
    <s v="Ara"/>
    <s v="L"/>
    <x v="1"/>
    <n v="7.77"/>
    <n v="46.62"/>
    <x v="2"/>
    <x v="1"/>
    <x v="1"/>
  </r>
  <r>
    <s v="NTJ-88319-746"/>
    <x v="629"/>
    <s v="90882-88130-KQ"/>
    <s v="L-L-0.5"/>
    <n v="3"/>
    <x v="805"/>
    <s v=" "/>
    <x v="3"/>
    <s v="Lib"/>
    <s v="L"/>
    <x v="1"/>
    <n v="9.51"/>
    <n v="28.53"/>
    <x v="3"/>
    <x v="1"/>
    <x v="1"/>
  </r>
  <r>
    <s v="LCY-24377-948"/>
    <x v="630"/>
    <s v="21617-79890-DD"/>
    <s v="R-L-2.5"/>
    <n v="1"/>
    <x v="806"/>
    <s v=" "/>
    <x v="3"/>
    <s v="Rob"/>
    <s v="L"/>
    <x v="2"/>
    <n v="27.484999999999996"/>
    <n v="27.484999999999996"/>
    <x v="0"/>
    <x v="1"/>
    <x v="0"/>
  </r>
  <r>
    <s v="FWD-85967-769"/>
    <x v="631"/>
    <s v="20256-54689-LO"/>
    <s v="E-D-0.2"/>
    <n v="3"/>
    <x v="807"/>
    <s v=" "/>
    <x v="3"/>
    <s v="Exc"/>
    <s v="D"/>
    <x v="3"/>
    <n v="3.645"/>
    <n v="10.935"/>
    <x v="1"/>
    <x v="2"/>
    <x v="1"/>
  </r>
  <r>
    <s v="KTO-53793-109"/>
    <x v="229"/>
    <s v="17572-27091-AA"/>
    <s v="R-L-0.2"/>
    <n v="2"/>
    <x v="808"/>
    <s v=" "/>
    <x v="3"/>
    <s v="Rob"/>
    <s v="L"/>
    <x v="3"/>
    <n v="3.5849999999999995"/>
    <n v="7.169999999999999"/>
    <x v="0"/>
    <x v="1"/>
    <x v="1"/>
  </r>
  <r>
    <s v="OCK-89033-348"/>
    <x v="632"/>
    <s v="82300-88786-UE"/>
    <s v="A-L-0.2"/>
    <n v="6"/>
    <x v="809"/>
    <s v=" "/>
    <x v="3"/>
    <s v="Ara"/>
    <s v="L"/>
    <x v="3"/>
    <n v="3.8849999999999998"/>
    <n v="23.31"/>
    <x v="2"/>
    <x v="1"/>
    <x v="0"/>
  </r>
  <r>
    <s v="GPZ-36017-366"/>
    <x v="633"/>
    <s v="65732-22589-OW"/>
    <s v="A-D-2.5"/>
    <n v="5"/>
    <x v="810"/>
    <s v=" "/>
    <x v="3"/>
    <s v="Ara"/>
    <s v="D"/>
    <x v="2"/>
    <n v="22.884999999999998"/>
    <n v="114.42499999999998"/>
    <x v="2"/>
    <x v="2"/>
    <x v="0"/>
  </r>
  <r>
    <s v="BZP-33213-637"/>
    <x v="95"/>
    <s v="77175-09826-SF"/>
    <s v="A-M-2.5"/>
    <n v="3"/>
    <x v="811"/>
    <s v=" "/>
    <x v="3"/>
    <s v="Ara"/>
    <s v="M"/>
    <x v="2"/>
    <n v="25.874999999999996"/>
    <n v="77.624999999999986"/>
    <x v="2"/>
    <x v="0"/>
    <x v="0"/>
  </r>
  <r>
    <s v="WFH-21507-708"/>
    <x v="521"/>
    <s v="07237-32539-NB"/>
    <s v="R-D-0.5"/>
    <n v="1"/>
    <x v="812"/>
    <s v=" "/>
    <x v="3"/>
    <s v="Rob"/>
    <s v="D"/>
    <x v="1"/>
    <n v="5.3699999999999992"/>
    <n v="5.3699999999999992"/>
    <x v="0"/>
    <x v="2"/>
    <x v="0"/>
  </r>
  <r>
    <s v="HST-96923-073"/>
    <x v="76"/>
    <s v="54722-76431-EX"/>
    <s v="R-D-2.5"/>
    <n v="6"/>
    <x v="813"/>
    <s v=" "/>
    <x v="3"/>
    <s v="Rob"/>
    <s v="D"/>
    <x v="2"/>
    <n v="20.584999999999997"/>
    <n v="123.50999999999999"/>
    <x v="0"/>
    <x v="2"/>
    <x v="1"/>
  </r>
  <r>
    <s v="ENN-79947-323"/>
    <x v="634"/>
    <s v="67847-82662-TE"/>
    <s v="L-M-0.5"/>
    <n v="2"/>
    <x v="814"/>
    <s v=" "/>
    <x v="3"/>
    <s v="Lib"/>
    <s v="M"/>
    <x v="1"/>
    <n v="8.73"/>
    <n v="17.46"/>
    <x v="3"/>
    <x v="0"/>
    <x v="1"/>
  </r>
  <r>
    <s v="BHA-47429-889"/>
    <x v="635"/>
    <s v="51114-51191-EW"/>
    <s v="E-L-0.2"/>
    <n v="3"/>
    <x v="815"/>
    <s v=" "/>
    <x v="3"/>
    <s v="Exc"/>
    <s v="L"/>
    <x v="3"/>
    <n v="4.4550000000000001"/>
    <n v="13.365"/>
    <x v="1"/>
    <x v="1"/>
    <x v="1"/>
  </r>
  <r>
    <s v="SZY-63017-318"/>
    <x v="636"/>
    <s v="91809-58808-TV"/>
    <s v="A-L-0.2"/>
    <n v="2"/>
    <x v="816"/>
    <s v=" "/>
    <x v="3"/>
    <s v="Ara"/>
    <s v="L"/>
    <x v="3"/>
    <n v="3.8849999999999998"/>
    <n v="7.77"/>
    <x v="2"/>
    <x v="1"/>
    <x v="0"/>
  </r>
  <r>
    <s v="LCU-93317-340"/>
    <x v="637"/>
    <s v="84996-26826-DK"/>
    <s v="R-D-0.2"/>
    <n v="1"/>
    <x v="817"/>
    <s v=" "/>
    <x v="3"/>
    <s v="Rob"/>
    <s v="D"/>
    <x v="3"/>
    <n v="2.6849999999999996"/>
    <n v="2.6849999999999996"/>
    <x v="0"/>
    <x v="2"/>
    <x v="0"/>
  </r>
  <r>
    <s v="UOM-71431-481"/>
    <x v="182"/>
    <s v="65732-22589-OW"/>
    <s v="R-D-2.5"/>
    <n v="1"/>
    <x v="810"/>
    <s v=" "/>
    <x v="3"/>
    <s v="Rob"/>
    <s v="D"/>
    <x v="2"/>
    <n v="20.584999999999997"/>
    <n v="20.584999999999997"/>
    <x v="0"/>
    <x v="2"/>
    <x v="0"/>
  </r>
  <r>
    <s v="PJH-42618-877"/>
    <x v="479"/>
    <s v="93676-95250-XJ"/>
    <s v="A-D-2.5"/>
    <n v="5"/>
    <x v="818"/>
    <s v=" "/>
    <x v="3"/>
    <s v="Ara"/>
    <s v="D"/>
    <x v="2"/>
    <n v="22.884999999999998"/>
    <n v="114.42499999999998"/>
    <x v="2"/>
    <x v="2"/>
    <x v="0"/>
  </r>
  <r>
    <s v="XED-90333-402"/>
    <x v="638"/>
    <s v="28300-14355-GF"/>
    <s v="E-M-0.2"/>
    <n v="5"/>
    <x v="819"/>
    <s v=" "/>
    <x v="3"/>
    <s v="Exc"/>
    <s v="M"/>
    <x v="3"/>
    <n v="4.125"/>
    <n v="20.625"/>
    <x v="1"/>
    <x v="0"/>
    <x v="1"/>
  </r>
  <r>
    <s v="IKK-62234-199"/>
    <x v="639"/>
    <s v="91190-84826-IQ"/>
    <s v="L-L-0.5"/>
    <n v="6"/>
    <x v="820"/>
    <s v=" "/>
    <x v="3"/>
    <s v="Lib"/>
    <s v="L"/>
    <x v="1"/>
    <n v="9.51"/>
    <n v="57.06"/>
    <x v="3"/>
    <x v="1"/>
    <x v="0"/>
  </r>
  <r>
    <s v="KAW-95195-329"/>
    <x v="640"/>
    <s v="34570-99384-AF"/>
    <s v="R-D-2.5"/>
    <n v="4"/>
    <x v="821"/>
    <s v=" "/>
    <x v="3"/>
    <s v="Rob"/>
    <s v="D"/>
    <x v="2"/>
    <n v="20.584999999999997"/>
    <n v="82.339999999999989"/>
    <x v="0"/>
    <x v="2"/>
    <x v="0"/>
  </r>
  <r>
    <s v="QDO-57268-842"/>
    <x v="612"/>
    <s v="57808-90533-UE"/>
    <s v="E-M-2.5"/>
    <n v="5"/>
    <x v="822"/>
    <s v=" "/>
    <x v="3"/>
    <s v="Exc"/>
    <s v="M"/>
    <x v="2"/>
    <n v="31.624999999999996"/>
    <n v="158.12499999999997"/>
    <x v="1"/>
    <x v="0"/>
    <x v="1"/>
  </r>
  <r>
    <s v="IIZ-24416-212"/>
    <x v="641"/>
    <s v="76060-30540-LB"/>
    <s v="R-D-0.5"/>
    <n v="6"/>
    <x v="823"/>
    <s v=" "/>
    <x v="3"/>
    <s v="Rob"/>
    <s v="D"/>
    <x v="1"/>
    <n v="5.3699999999999992"/>
    <n v="32.22"/>
    <x v="0"/>
    <x v="2"/>
    <x v="0"/>
  </r>
  <r>
    <s v="AWP-11469-510"/>
    <x v="36"/>
    <s v="76730-63769-ND"/>
    <s v="E-D-1"/>
    <n v="2"/>
    <x v="824"/>
    <s v=" "/>
    <x v="3"/>
    <s v="Exc"/>
    <s v="D"/>
    <x v="0"/>
    <n v="12.15"/>
    <n v="24.3"/>
    <x v="1"/>
    <x v="2"/>
    <x v="1"/>
  </r>
  <r>
    <s v="KXA-27983-918"/>
    <x v="642"/>
    <s v="96042-27290-EQ"/>
    <s v="R-L-0.5"/>
    <n v="5"/>
    <x v="825"/>
    <s v=" "/>
    <x v="3"/>
    <s v="Rob"/>
    <s v="L"/>
    <x v="1"/>
    <n v="7.169999999999999"/>
    <n v="35.849999999999994"/>
    <x v="0"/>
    <x v="1"/>
    <x v="1"/>
  </r>
  <r>
    <s v="VKQ-39009-292"/>
    <x v="219"/>
    <s v="57808-90533-UE"/>
    <s v="L-M-1"/>
    <n v="5"/>
    <x v="822"/>
    <s v=" "/>
    <x v="3"/>
    <s v="Lib"/>
    <s v="M"/>
    <x v="0"/>
    <n v="14.55"/>
    <n v="72.75"/>
    <x v="3"/>
    <x v="0"/>
    <x v="1"/>
  </r>
  <r>
    <s v="PDB-98743-282"/>
    <x v="643"/>
    <s v="51940-02669-OR"/>
    <s v="L-L-1"/>
    <n v="3"/>
    <x v="826"/>
    <s v=" "/>
    <x v="3"/>
    <s v="Lib"/>
    <s v="L"/>
    <x v="0"/>
    <n v="15.85"/>
    <n v="47.55"/>
    <x v="3"/>
    <x v="1"/>
    <x v="1"/>
  </r>
  <r>
    <s v="SXW-34014-556"/>
    <x v="644"/>
    <s v="99144-98314-GN"/>
    <s v="R-L-0.2"/>
    <n v="1"/>
    <x v="827"/>
    <s v=" "/>
    <x v="3"/>
    <s v="Rob"/>
    <s v="L"/>
    <x v="3"/>
    <n v="3.5849999999999995"/>
    <n v="3.5849999999999995"/>
    <x v="0"/>
    <x v="1"/>
    <x v="0"/>
  </r>
  <r>
    <s v="QOJ-38788-727"/>
    <x v="136"/>
    <s v="16358-63919-CE"/>
    <s v="E-M-2.5"/>
    <n v="5"/>
    <x v="828"/>
    <s v=" "/>
    <x v="3"/>
    <s v="Exc"/>
    <s v="M"/>
    <x v="2"/>
    <n v="31.624999999999996"/>
    <n v="158.12499999999997"/>
    <x v="1"/>
    <x v="0"/>
    <x v="1"/>
  </r>
  <r>
    <s v="TGF-38649-658"/>
    <x v="645"/>
    <s v="67743-54817-UT"/>
    <s v="L-M-0.5"/>
    <n v="2"/>
    <x v="829"/>
    <s v=" "/>
    <x v="3"/>
    <s v="Lib"/>
    <s v="M"/>
    <x v="1"/>
    <n v="8.73"/>
    <n v="17.46"/>
    <x v="3"/>
    <x v="0"/>
    <x v="1"/>
  </r>
  <r>
    <s v="EAI-25194-209"/>
    <x v="646"/>
    <s v="44601-51441-BH"/>
    <s v="A-L-2.5"/>
    <n v="5"/>
    <x v="830"/>
    <s v=" "/>
    <x v="3"/>
    <s v="Ara"/>
    <s v="L"/>
    <x v="2"/>
    <n v="29.784999999999997"/>
    <n v="148.92499999999998"/>
    <x v="2"/>
    <x v="1"/>
    <x v="1"/>
  </r>
  <r>
    <s v="IJK-34441-720"/>
    <x v="647"/>
    <s v="97201-58870-WB"/>
    <s v="A-M-0.5"/>
    <n v="6"/>
    <x v="831"/>
    <s v=" "/>
    <x v="3"/>
    <s v="Ara"/>
    <s v="M"/>
    <x v="1"/>
    <n v="6.75"/>
    <n v="40.5"/>
    <x v="2"/>
    <x v="0"/>
    <x v="0"/>
  </r>
  <r>
    <s v="ZMC-00336-619"/>
    <x v="591"/>
    <s v="19849-12926-QF"/>
    <s v="A-M-0.5"/>
    <n v="4"/>
    <x v="832"/>
    <s v=" "/>
    <x v="3"/>
    <s v="Ara"/>
    <s v="M"/>
    <x v="1"/>
    <n v="6.75"/>
    <n v="27"/>
    <x v="2"/>
    <x v="0"/>
    <x v="0"/>
  </r>
  <r>
    <s v="UPX-54529-618"/>
    <x v="648"/>
    <s v="40535-56770-UM"/>
    <s v="L-D-1"/>
    <n v="3"/>
    <x v="833"/>
    <s v=" "/>
    <x v="3"/>
    <s v="Lib"/>
    <s v="D"/>
    <x v="0"/>
    <n v="12.95"/>
    <n v="38.849999999999994"/>
    <x v="3"/>
    <x v="2"/>
    <x v="1"/>
  </r>
  <r>
    <s v="DLX-01059-899"/>
    <x v="191"/>
    <s v="74940-09646-MU"/>
    <s v="R-L-1"/>
    <n v="5"/>
    <x v="834"/>
    <s v=" "/>
    <x v="3"/>
    <s v="Rob"/>
    <s v="L"/>
    <x v="0"/>
    <n v="11.95"/>
    <n v="59.75"/>
    <x v="0"/>
    <x v="1"/>
    <x v="1"/>
  </r>
  <r>
    <s v="MEK-85120-243"/>
    <x v="649"/>
    <s v="06623-54610-HC"/>
    <s v="R-L-0.2"/>
    <n v="3"/>
    <x v="835"/>
    <s v=" "/>
    <x v="3"/>
    <s v="Rob"/>
    <s v="L"/>
    <x v="3"/>
    <n v="3.5849999999999995"/>
    <n v="10.754999999999999"/>
    <x v="0"/>
    <x v="1"/>
    <x v="1"/>
  </r>
  <r>
    <s v="NFI-37188-246"/>
    <x v="553"/>
    <s v="89490-75361-AF"/>
    <s v="A-D-2.5"/>
    <n v="4"/>
    <x v="836"/>
    <s v=" "/>
    <x v="3"/>
    <s v="Ara"/>
    <s v="D"/>
    <x v="2"/>
    <n v="22.884999999999998"/>
    <n v="91.539999999999992"/>
    <x v="2"/>
    <x v="2"/>
    <x v="1"/>
  </r>
  <r>
    <s v="BXH-62195-013"/>
    <x v="584"/>
    <s v="94526-79230-GZ"/>
    <s v="A-M-1"/>
    <n v="4"/>
    <x v="837"/>
    <s v=" "/>
    <x v="3"/>
    <s v="Ara"/>
    <s v="M"/>
    <x v="0"/>
    <n v="11.25"/>
    <n v="45"/>
    <x v="2"/>
    <x v="0"/>
    <x v="0"/>
  </r>
  <r>
    <s v="YLK-78851-470"/>
    <x v="650"/>
    <s v="58559-08254-UY"/>
    <s v="R-M-2.5"/>
    <n v="6"/>
    <x v="838"/>
    <s v=" "/>
    <x v="3"/>
    <s v="Rob"/>
    <s v="M"/>
    <x v="2"/>
    <n v="22.884999999999998"/>
    <n v="137.31"/>
    <x v="0"/>
    <x v="0"/>
    <x v="0"/>
  </r>
  <r>
    <s v="DXY-76225-633"/>
    <x v="121"/>
    <s v="88574-37083-WX"/>
    <s v="A-M-0.5"/>
    <n v="1"/>
    <x v="839"/>
    <s v=" "/>
    <x v="3"/>
    <s v="Ara"/>
    <s v="M"/>
    <x v="1"/>
    <n v="6.75"/>
    <n v="6.75"/>
    <x v="2"/>
    <x v="0"/>
    <x v="1"/>
  </r>
  <r>
    <s v="UHP-24614-199"/>
    <x v="472"/>
    <s v="67953-79896-AC"/>
    <s v="A-M-1"/>
    <n v="4"/>
    <x v="840"/>
    <s v=" "/>
    <x v="3"/>
    <s v="Ara"/>
    <s v="M"/>
    <x v="0"/>
    <n v="11.25"/>
    <n v="45"/>
    <x v="2"/>
    <x v="0"/>
    <x v="1"/>
  </r>
  <r>
    <s v="HBY-35655-049"/>
    <x v="594"/>
    <s v="69207-93422-CQ"/>
    <s v="E-D-2.5"/>
    <n v="3"/>
    <x v="841"/>
    <s v=" "/>
    <x v="3"/>
    <s v="Exc"/>
    <s v="D"/>
    <x v="2"/>
    <n v="27.945"/>
    <n v="83.835000000000008"/>
    <x v="1"/>
    <x v="2"/>
    <x v="0"/>
  </r>
  <r>
    <s v="DCE-22886-861"/>
    <x v="89"/>
    <s v="56060-17602-RG"/>
    <s v="E-D-0.2"/>
    <n v="1"/>
    <x v="842"/>
    <s v=" "/>
    <x v="3"/>
    <s v="Exc"/>
    <s v="D"/>
    <x v="3"/>
    <n v="3.645"/>
    <n v="3.645"/>
    <x v="1"/>
    <x v="2"/>
    <x v="0"/>
  </r>
  <r>
    <s v="QTG-93823-843"/>
    <x v="651"/>
    <s v="46859-14212-FI"/>
    <s v="A-M-0.5"/>
    <n v="1"/>
    <x v="843"/>
    <s v=" "/>
    <x v="3"/>
    <s v="Ara"/>
    <s v="M"/>
    <x v="1"/>
    <n v="6.75"/>
    <n v="6.75"/>
    <x v="2"/>
    <x v="0"/>
    <x v="1"/>
  </r>
  <r>
    <s v="QTG-93823-843"/>
    <x v="651"/>
    <s v="46859-14212-FI"/>
    <s v="E-D-0.5"/>
    <n v="3"/>
    <x v="843"/>
    <s v=" "/>
    <x v="3"/>
    <s v="Exc"/>
    <s v="D"/>
    <x v="1"/>
    <n v="7.29"/>
    <n v="21.87"/>
    <x v="1"/>
    <x v="2"/>
    <x v="1"/>
  </r>
  <r>
    <s v="WFT-16178-396"/>
    <x v="249"/>
    <s v="33555-01585-RP"/>
    <s v="R-D-0.2"/>
    <n v="5"/>
    <x v="844"/>
    <s v=" "/>
    <x v="3"/>
    <s v="Rob"/>
    <s v="D"/>
    <x v="3"/>
    <n v="2.6849999999999996"/>
    <n v="13.424999999999997"/>
    <x v="0"/>
    <x v="2"/>
    <x v="0"/>
  </r>
  <r>
    <s v="ERC-54560-934"/>
    <x v="652"/>
    <s v="11932-85629-CU"/>
    <s v="R-D-2.5"/>
    <n v="6"/>
    <x v="845"/>
    <s v=" "/>
    <x v="3"/>
    <s v="Rob"/>
    <s v="D"/>
    <x v="2"/>
    <n v="20.584999999999997"/>
    <n v="123.50999999999999"/>
    <x v="0"/>
    <x v="2"/>
    <x v="1"/>
  </r>
  <r>
    <s v="RUK-78200-416"/>
    <x v="653"/>
    <s v="36192-07175-XC"/>
    <s v="L-D-0.2"/>
    <n v="2"/>
    <x v="846"/>
    <s v=" "/>
    <x v="3"/>
    <s v="Lib"/>
    <s v="D"/>
    <x v="3"/>
    <n v="3.8849999999999998"/>
    <n v="7.77"/>
    <x v="3"/>
    <x v="2"/>
    <x v="1"/>
  </r>
  <r>
    <s v="KHK-13105-388"/>
    <x v="177"/>
    <s v="46242-54946-ZW"/>
    <s v="A-M-1"/>
    <n v="6"/>
    <x v="847"/>
    <s v=" "/>
    <x v="3"/>
    <s v="Ara"/>
    <s v="M"/>
    <x v="0"/>
    <n v="11.25"/>
    <n v="67.5"/>
    <x v="2"/>
    <x v="0"/>
    <x v="0"/>
  </r>
  <r>
    <s v="NJR-03699-189"/>
    <x v="22"/>
    <s v="95152-82155-VQ"/>
    <s v="E-D-2.5"/>
    <n v="1"/>
    <x v="848"/>
    <s v=" "/>
    <x v="3"/>
    <s v="Exc"/>
    <s v="D"/>
    <x v="2"/>
    <n v="27.945"/>
    <n v="27.945"/>
    <x v="1"/>
    <x v="2"/>
    <x v="1"/>
  </r>
  <r>
    <s v="PJV-20427-019"/>
    <x v="508"/>
    <s v="13404-39127-WQ"/>
    <s v="A-L-2.5"/>
    <n v="3"/>
    <x v="849"/>
    <s v=" "/>
    <x v="3"/>
    <s v="Ara"/>
    <s v="L"/>
    <x v="2"/>
    <n v="29.784999999999997"/>
    <n v="89.35499999999999"/>
    <x v="2"/>
    <x v="1"/>
    <x v="1"/>
  </r>
  <r>
    <s v="UGK-07613-982"/>
    <x v="654"/>
    <s v="57808-90533-UE"/>
    <s v="A-M-0.5"/>
    <n v="3"/>
    <x v="822"/>
    <s v=" "/>
    <x v="3"/>
    <s v="Ara"/>
    <s v="M"/>
    <x v="1"/>
    <n v="6.75"/>
    <n v="20.25"/>
    <x v="2"/>
    <x v="0"/>
    <x v="1"/>
  </r>
  <r>
    <s v="OLA-68289-577"/>
    <x v="524"/>
    <s v="40226-52317-IO"/>
    <s v="A-M-0.5"/>
    <n v="5"/>
    <x v="850"/>
    <s v=" "/>
    <x v="3"/>
    <s v="Ara"/>
    <s v="M"/>
    <x v="1"/>
    <n v="6.75"/>
    <n v="33.75"/>
    <x v="2"/>
    <x v="0"/>
    <x v="0"/>
  </r>
  <r>
    <s v="TNR-84447-052"/>
    <x v="655"/>
    <s v="34419-18068-AG"/>
    <s v="E-D-2.5"/>
    <n v="4"/>
    <x v="851"/>
    <s v=" "/>
    <x v="3"/>
    <s v="Exc"/>
    <s v="D"/>
    <x v="2"/>
    <n v="27.945"/>
    <n v="111.78"/>
    <x v="1"/>
    <x v="2"/>
    <x v="1"/>
  </r>
  <r>
    <s v="FBZ-64200-586"/>
    <x v="523"/>
    <s v="51738-61457-RS"/>
    <s v="E-M-2.5"/>
    <n v="2"/>
    <x v="852"/>
    <s v=" "/>
    <x v="3"/>
    <s v="Exc"/>
    <s v="M"/>
    <x v="2"/>
    <n v="31.624999999999996"/>
    <n v="63.249999999999993"/>
    <x v="1"/>
    <x v="0"/>
    <x v="0"/>
  </r>
  <r>
    <s v="OBN-66334-505"/>
    <x v="656"/>
    <s v="86757-52367-ON"/>
    <s v="E-L-0.2"/>
    <n v="2"/>
    <x v="853"/>
    <s v=" "/>
    <x v="3"/>
    <s v="Exc"/>
    <s v="L"/>
    <x v="3"/>
    <n v="4.4550000000000001"/>
    <n v="8.91"/>
    <x v="1"/>
    <x v="1"/>
    <x v="0"/>
  </r>
  <r>
    <s v="NXM-89323-646"/>
    <x v="657"/>
    <s v="28158-93383-CK"/>
    <s v="E-D-1"/>
    <n v="1"/>
    <x v="854"/>
    <s v=" "/>
    <x v="3"/>
    <s v="Exc"/>
    <s v="D"/>
    <x v="0"/>
    <n v="12.15"/>
    <n v="12.15"/>
    <x v="1"/>
    <x v="2"/>
    <x v="0"/>
  </r>
  <r>
    <s v="NHI-23264-055"/>
    <x v="658"/>
    <s v="44799-09711-XW"/>
    <s v="A-D-0.5"/>
    <n v="4"/>
    <x v="855"/>
    <s v=" "/>
    <x v="3"/>
    <s v="Ara"/>
    <s v="D"/>
    <x v="1"/>
    <n v="5.97"/>
    <n v="23.88"/>
    <x v="2"/>
    <x v="2"/>
    <x v="0"/>
  </r>
  <r>
    <s v="EQH-53569-934"/>
    <x v="659"/>
    <s v="53667-91553-LT"/>
    <s v="E-M-1"/>
    <n v="4"/>
    <x v="856"/>
    <s v=" "/>
    <x v="3"/>
    <s v="Exc"/>
    <s v="M"/>
    <x v="0"/>
    <n v="13.75"/>
    <n v="55"/>
    <x v="1"/>
    <x v="0"/>
    <x v="1"/>
  </r>
  <r>
    <s v="XKK-06692-189"/>
    <x v="558"/>
    <s v="86579-92122-OC"/>
    <s v="R-D-1"/>
    <n v="3"/>
    <x v="857"/>
    <s v=" "/>
    <x v="3"/>
    <s v="Rob"/>
    <s v="D"/>
    <x v="0"/>
    <n v="8.9499999999999993"/>
    <n v="26.849999999999998"/>
    <x v="0"/>
    <x v="2"/>
    <x v="0"/>
  </r>
  <r>
    <s v="BYP-16005-016"/>
    <x v="660"/>
    <s v="01474-63436-TP"/>
    <s v="R-M-2.5"/>
    <n v="5"/>
    <x v="858"/>
    <s v=" "/>
    <x v="3"/>
    <s v="Rob"/>
    <s v="M"/>
    <x v="2"/>
    <n v="22.884999999999998"/>
    <n v="114.42499999999998"/>
    <x v="0"/>
    <x v="0"/>
    <x v="1"/>
  </r>
  <r>
    <s v="LWS-13938-905"/>
    <x v="661"/>
    <s v="90533-82440-EE"/>
    <s v="A-M-2.5"/>
    <n v="6"/>
    <x v="859"/>
    <s v=" "/>
    <x v="3"/>
    <s v="Ara"/>
    <s v="M"/>
    <x v="2"/>
    <n v="25.874999999999996"/>
    <n v="155.24999999999997"/>
    <x v="2"/>
    <x v="0"/>
    <x v="0"/>
  </r>
  <r>
    <s v="OLH-95722-362"/>
    <x v="662"/>
    <s v="48553-69225-VX"/>
    <s v="L-D-0.5"/>
    <n v="3"/>
    <x v="860"/>
    <s v=" "/>
    <x v="3"/>
    <s v="Lib"/>
    <s v="D"/>
    <x v="1"/>
    <n v="7.77"/>
    <n v="23.31"/>
    <x v="3"/>
    <x v="2"/>
    <x v="0"/>
  </r>
  <r>
    <s v="OLH-95722-362"/>
    <x v="662"/>
    <s v="48553-69225-VX"/>
    <s v="R-M-2.5"/>
    <n v="4"/>
    <x v="860"/>
    <s v=" "/>
    <x v="3"/>
    <s v="Rob"/>
    <s v="M"/>
    <x v="2"/>
    <n v="22.884999999999998"/>
    <n v="91.539999999999992"/>
    <x v="0"/>
    <x v="0"/>
    <x v="0"/>
  </r>
  <r>
    <s v="KCW-50949-318"/>
    <x v="184"/>
    <s v="52374-27313-IV"/>
    <s v="E-L-1"/>
    <n v="5"/>
    <x v="861"/>
    <s v=" "/>
    <x v="3"/>
    <s v="Exc"/>
    <s v="L"/>
    <x v="0"/>
    <n v="14.85"/>
    <n v="74.25"/>
    <x v="1"/>
    <x v="1"/>
    <x v="0"/>
  </r>
  <r>
    <s v="JGZ-16947-591"/>
    <x v="663"/>
    <s v="14264-41252-SL"/>
    <s v="L-L-0.2"/>
    <n v="6"/>
    <x v="862"/>
    <s v=" "/>
    <x v="3"/>
    <s v="Lib"/>
    <s v="L"/>
    <x v="3"/>
    <n v="4.7549999999999999"/>
    <n v="28.53"/>
    <x v="3"/>
    <x v="1"/>
    <x v="1"/>
  </r>
  <r>
    <s v="LXS-63326-144"/>
    <x v="334"/>
    <s v="35367-50483-AR"/>
    <s v="R-L-0.5"/>
    <n v="2"/>
    <x v="863"/>
    <s v=" "/>
    <x v="3"/>
    <s v="Rob"/>
    <s v="L"/>
    <x v="1"/>
    <n v="7.169999999999999"/>
    <n v="14.339999999999998"/>
    <x v="0"/>
    <x v="1"/>
    <x v="0"/>
  </r>
  <r>
    <s v="CZG-86544-655"/>
    <x v="664"/>
    <s v="69443-77665-QW"/>
    <s v="A-L-0.5"/>
    <n v="2"/>
    <x v="864"/>
    <s v=" "/>
    <x v="3"/>
    <s v="Ara"/>
    <s v="L"/>
    <x v="1"/>
    <n v="7.77"/>
    <n v="15.54"/>
    <x v="2"/>
    <x v="1"/>
    <x v="0"/>
  </r>
  <r>
    <s v="WFV-88138-247"/>
    <x v="24"/>
    <s v="63411-51758-QC"/>
    <s v="R-L-1"/>
    <n v="3"/>
    <x v="865"/>
    <s v=" "/>
    <x v="3"/>
    <s v="Rob"/>
    <s v="L"/>
    <x v="0"/>
    <n v="11.95"/>
    <n v="35.849999999999994"/>
    <x v="0"/>
    <x v="1"/>
    <x v="1"/>
  </r>
  <r>
    <s v="RFG-28227-288"/>
    <x v="12"/>
    <s v="68605-21835-UF"/>
    <s v="A-L-0.5"/>
    <n v="6"/>
    <x v="866"/>
    <s v=" "/>
    <x v="3"/>
    <s v="Ara"/>
    <s v="L"/>
    <x v="1"/>
    <n v="7.77"/>
    <n v="46.62"/>
    <x v="2"/>
    <x v="1"/>
    <x v="1"/>
  </r>
  <r>
    <s v="QAK-77286-758"/>
    <x v="105"/>
    <s v="34786-30419-XY"/>
    <s v="R-L-0.5"/>
    <n v="5"/>
    <x v="867"/>
    <s v=" "/>
    <x v="3"/>
    <s v="Rob"/>
    <s v="L"/>
    <x v="1"/>
    <n v="7.169999999999999"/>
    <n v="35.849999999999994"/>
    <x v="0"/>
    <x v="1"/>
    <x v="1"/>
  </r>
  <r>
    <s v="CZD-56716-840"/>
    <x v="665"/>
    <s v="15456-29250-RU"/>
    <s v="L-D-2.5"/>
    <n v="4"/>
    <x v="868"/>
    <s v=" "/>
    <x v="3"/>
    <s v="Lib"/>
    <s v="D"/>
    <x v="2"/>
    <n v="29.784999999999997"/>
    <n v="119.13999999999999"/>
    <x v="3"/>
    <x v="2"/>
    <x v="1"/>
  </r>
  <r>
    <s v="UBI-59229-277"/>
    <x v="44"/>
    <s v="00886-35803-FG"/>
    <s v="L-D-0.5"/>
    <n v="3"/>
    <x v="869"/>
    <s v=" "/>
    <x v="3"/>
    <s v="Lib"/>
    <s v="D"/>
    <x v="1"/>
    <n v="7.77"/>
    <n v="23.31"/>
    <x v="3"/>
    <x v="2"/>
    <x v="1"/>
  </r>
  <r>
    <s v="WJJ-37489-898"/>
    <x v="171"/>
    <s v="31599-82152-AD"/>
    <s v="A-M-1"/>
    <n v="1"/>
    <x v="870"/>
    <s v=" "/>
    <x v="3"/>
    <s v="Ara"/>
    <s v="M"/>
    <x v="0"/>
    <n v="11.25"/>
    <n v="11.25"/>
    <x v="2"/>
    <x v="0"/>
    <x v="1"/>
  </r>
  <r>
    <s v="ORX-57454-917"/>
    <x v="328"/>
    <s v="76209-39601-ZR"/>
    <s v="E-D-2.5"/>
    <n v="3"/>
    <x v="871"/>
    <s v=" "/>
    <x v="3"/>
    <s v="Exc"/>
    <s v="D"/>
    <x v="2"/>
    <n v="27.945"/>
    <n v="83.835000000000008"/>
    <x v="1"/>
    <x v="2"/>
    <x v="0"/>
  </r>
  <r>
    <s v="GRB-68838-629"/>
    <x v="648"/>
    <s v="15064-65241-HB"/>
    <s v="R-L-2.5"/>
    <n v="4"/>
    <x v="872"/>
    <s v=" "/>
    <x v="3"/>
    <s v="Rob"/>
    <s v="L"/>
    <x v="2"/>
    <n v="27.484999999999996"/>
    <n v="109.93999999999998"/>
    <x v="0"/>
    <x v="1"/>
    <x v="1"/>
  </r>
  <r>
    <s v="SHT-04865-419"/>
    <x v="666"/>
    <s v="69215-90789-DL"/>
    <s v="R-L-0.2"/>
    <n v="4"/>
    <x v="873"/>
    <s v=" "/>
    <x v="3"/>
    <s v="Rob"/>
    <s v="L"/>
    <x v="3"/>
    <n v="3.5849999999999995"/>
    <n v="14.339999999999998"/>
    <x v="0"/>
    <x v="1"/>
    <x v="0"/>
  </r>
  <r>
    <s v="UQI-28177-865"/>
    <x v="577"/>
    <s v="04317-46176-TB"/>
    <s v="R-L-0.2"/>
    <n v="6"/>
    <x v="874"/>
    <s v=" "/>
    <x v="3"/>
    <s v="Rob"/>
    <s v="L"/>
    <x v="3"/>
    <n v="3.5849999999999995"/>
    <n v="21.509999999999998"/>
    <x v="0"/>
    <x v="1"/>
    <x v="1"/>
  </r>
  <r>
    <s v="OIB-13664-879"/>
    <x v="114"/>
    <s v="04713-57765-KR"/>
    <s v="A-M-1"/>
    <n v="2"/>
    <x v="875"/>
    <s v=" "/>
    <x v="3"/>
    <s v="Ara"/>
    <s v="M"/>
    <x v="0"/>
    <n v="11.25"/>
    <n v="22.5"/>
    <x v="2"/>
    <x v="0"/>
    <x v="0"/>
  </r>
  <r>
    <s v="PJS-30996-485"/>
    <x v="4"/>
    <s v="86579-92122-OC"/>
    <s v="A-L-0.2"/>
    <n v="1"/>
    <x v="857"/>
    <s v=" "/>
    <x v="3"/>
    <s v="Ara"/>
    <s v="L"/>
    <x v="3"/>
    <n v="3.8849999999999998"/>
    <n v="3.8849999999999998"/>
    <x v="2"/>
    <x v="1"/>
    <x v="0"/>
  </r>
  <r>
    <s v="HEL-86709-449"/>
    <x v="667"/>
    <s v="86579-92122-OC"/>
    <s v="E-D-2.5"/>
    <n v="1"/>
    <x v="857"/>
    <s v=" "/>
    <x v="3"/>
    <s v="Exc"/>
    <s v="D"/>
    <x v="2"/>
    <n v="27.945"/>
    <n v="27.945"/>
    <x v="1"/>
    <x v="2"/>
    <x v="0"/>
  </r>
  <r>
    <s v="NCH-55389-562"/>
    <x v="110"/>
    <s v="86579-92122-OC"/>
    <s v="E-L-2.5"/>
    <n v="5"/>
    <x v="857"/>
    <s v=" "/>
    <x v="3"/>
    <s v="Exc"/>
    <s v="L"/>
    <x v="2"/>
    <n v="34.154999999999994"/>
    <n v="170.77499999999998"/>
    <x v="1"/>
    <x v="1"/>
    <x v="0"/>
  </r>
  <r>
    <s v="NCH-55389-562"/>
    <x v="110"/>
    <s v="86579-92122-OC"/>
    <s v="R-L-2.5"/>
    <n v="2"/>
    <x v="857"/>
    <s v=" "/>
    <x v="3"/>
    <s v="Rob"/>
    <s v="L"/>
    <x v="2"/>
    <n v="27.484999999999996"/>
    <n v="54.969999999999992"/>
    <x v="0"/>
    <x v="1"/>
    <x v="0"/>
  </r>
  <r>
    <s v="NCH-55389-562"/>
    <x v="110"/>
    <s v="86579-92122-OC"/>
    <s v="E-L-1"/>
    <n v="1"/>
    <x v="857"/>
    <s v=" "/>
    <x v="3"/>
    <s v="Exc"/>
    <s v="L"/>
    <x v="0"/>
    <n v="14.85"/>
    <n v="14.85"/>
    <x v="1"/>
    <x v="1"/>
    <x v="0"/>
  </r>
  <r>
    <s v="NCH-55389-562"/>
    <x v="110"/>
    <s v="86579-92122-OC"/>
    <s v="A-L-0.2"/>
    <n v="2"/>
    <x v="857"/>
    <s v=" "/>
    <x v="3"/>
    <s v="Ara"/>
    <s v="L"/>
    <x v="3"/>
    <n v="3.8849999999999998"/>
    <n v="7.77"/>
    <x v="2"/>
    <x v="1"/>
    <x v="0"/>
  </r>
  <r>
    <s v="GUG-45603-775"/>
    <x v="668"/>
    <s v="40959-32642-DN"/>
    <s v="L-L-0.2"/>
    <n v="5"/>
    <x v="876"/>
    <s v=" "/>
    <x v="3"/>
    <s v="Lib"/>
    <s v="L"/>
    <x v="3"/>
    <n v="4.7549999999999999"/>
    <n v="23.774999999999999"/>
    <x v="3"/>
    <x v="1"/>
    <x v="0"/>
  </r>
  <r>
    <s v="KJB-98240-098"/>
    <x v="422"/>
    <s v="77746-08153-PM"/>
    <s v="L-L-1"/>
    <n v="5"/>
    <x v="877"/>
    <s v=" "/>
    <x v="3"/>
    <s v="Lib"/>
    <s v="L"/>
    <x v="0"/>
    <n v="15.85"/>
    <n v="79.25"/>
    <x v="3"/>
    <x v="1"/>
    <x v="0"/>
  </r>
  <r>
    <s v="JMS-48374-462"/>
    <x v="669"/>
    <s v="49667-96708-JL"/>
    <s v="A-D-2.5"/>
    <n v="2"/>
    <x v="878"/>
    <s v=" "/>
    <x v="3"/>
    <s v="Ara"/>
    <s v="D"/>
    <x v="2"/>
    <n v="22.884999999999998"/>
    <n v="45.769999999999996"/>
    <x v="2"/>
    <x v="2"/>
    <x v="0"/>
  </r>
  <r>
    <s v="YIT-15877-117"/>
    <x v="670"/>
    <s v="24155-79322-EQ"/>
    <s v="R-D-1"/>
    <n v="1"/>
    <x v="879"/>
    <s v=" "/>
    <x v="3"/>
    <s v="Rob"/>
    <s v="D"/>
    <x v="0"/>
    <n v="8.9499999999999993"/>
    <n v="8.9499999999999993"/>
    <x v="0"/>
    <x v="2"/>
    <x v="0"/>
  </r>
  <r>
    <s v="YVK-82679-655"/>
    <x v="341"/>
    <s v="95342-88311-SF"/>
    <s v="R-M-0.5"/>
    <n v="4"/>
    <x v="880"/>
    <s v=" "/>
    <x v="3"/>
    <s v="Rob"/>
    <s v="M"/>
    <x v="1"/>
    <n v="5.97"/>
    <n v="23.88"/>
    <x v="0"/>
    <x v="0"/>
    <x v="0"/>
  </r>
  <r>
    <s v="TYH-81940-054"/>
    <x v="671"/>
    <s v="69374-08133-RI"/>
    <s v="E-L-0.2"/>
    <n v="5"/>
    <x v="881"/>
    <s v=" "/>
    <x v="3"/>
    <s v="Exc"/>
    <s v="L"/>
    <x v="3"/>
    <n v="4.4550000000000001"/>
    <n v="22.274999999999999"/>
    <x v="1"/>
    <x v="1"/>
    <x v="1"/>
  </r>
  <r>
    <s v="HTY-30660-254"/>
    <x v="672"/>
    <s v="83844-95908-RX"/>
    <s v="R-M-1"/>
    <n v="3"/>
    <x v="882"/>
    <s v=" "/>
    <x v="3"/>
    <s v="Rob"/>
    <s v="M"/>
    <x v="0"/>
    <n v="9.9499999999999993"/>
    <n v="29.849999999999998"/>
    <x v="0"/>
    <x v="0"/>
    <x v="0"/>
  </r>
  <r>
    <s v="GPW-43956-761"/>
    <x v="673"/>
    <s v="09667-09231-YM"/>
    <s v="E-L-0.5"/>
    <n v="6"/>
    <x v="883"/>
    <s v=" "/>
    <x v="3"/>
    <s v="Exc"/>
    <s v="L"/>
    <x v="1"/>
    <n v="8.91"/>
    <n v="53.46"/>
    <x v="1"/>
    <x v="1"/>
    <x v="0"/>
  </r>
  <r>
    <s v="DWY-56352-412"/>
    <x v="674"/>
    <s v="55427-08059-DF"/>
    <s v="R-D-0.2"/>
    <n v="1"/>
    <x v="884"/>
    <s v=" "/>
    <x v="3"/>
    <s v="Rob"/>
    <s v="D"/>
    <x v="3"/>
    <n v="2.6849999999999996"/>
    <n v="2.6849999999999996"/>
    <x v="0"/>
    <x v="2"/>
    <x v="0"/>
  </r>
  <r>
    <s v="PUH-55647-976"/>
    <x v="675"/>
    <s v="06624-54037-BQ"/>
    <s v="R-M-0.2"/>
    <n v="2"/>
    <x v="885"/>
    <s v=" "/>
    <x v="3"/>
    <s v="Rob"/>
    <s v="M"/>
    <x v="3"/>
    <n v="2.9849999999999999"/>
    <n v="5.97"/>
    <x v="0"/>
    <x v="0"/>
    <x v="1"/>
  </r>
  <r>
    <s v="DTB-71371-705"/>
    <x v="539"/>
    <s v="48544-90737-AZ"/>
    <s v="L-D-1"/>
    <n v="1"/>
    <x v="886"/>
    <s v=" "/>
    <x v="3"/>
    <s v="Lib"/>
    <s v="D"/>
    <x v="0"/>
    <n v="12.95"/>
    <n v="12.95"/>
    <x v="3"/>
    <x v="2"/>
    <x v="0"/>
  </r>
  <r>
    <s v="ZDC-64769-740"/>
    <x v="676"/>
    <s v="79463-01597-FQ"/>
    <s v="E-M-0.5"/>
    <n v="1"/>
    <x v="887"/>
    <s v=" "/>
    <x v="3"/>
    <s v="Exc"/>
    <s v="M"/>
    <x v="1"/>
    <n v="8.25"/>
    <n v="8.25"/>
    <x v="1"/>
    <x v="0"/>
    <x v="1"/>
  </r>
  <r>
    <s v="TED-81959-419"/>
    <x v="677"/>
    <s v="27702-50024-XC"/>
    <s v="A-L-2.5"/>
    <n v="5"/>
    <x v="888"/>
    <s v=" "/>
    <x v="3"/>
    <s v="Ara"/>
    <s v="L"/>
    <x v="2"/>
    <n v="29.784999999999997"/>
    <n v="148.92499999999998"/>
    <x v="2"/>
    <x v="1"/>
    <x v="1"/>
  </r>
  <r>
    <s v="FDO-25756-141"/>
    <x v="629"/>
    <s v="57360-46846-NS"/>
    <s v="A-L-2.5"/>
    <n v="3"/>
    <x v="889"/>
    <s v=" "/>
    <x v="3"/>
    <s v="Ara"/>
    <s v="L"/>
    <x v="2"/>
    <n v="29.784999999999997"/>
    <n v="89.35499999999999"/>
    <x v="2"/>
    <x v="1"/>
    <x v="0"/>
  </r>
  <r>
    <s v="HKN-31467-517"/>
    <x v="662"/>
    <s v="84045-66771-SL"/>
    <s v="L-M-1"/>
    <n v="6"/>
    <x v="890"/>
    <s v=" "/>
    <x v="3"/>
    <s v="Lib"/>
    <s v="M"/>
    <x v="0"/>
    <n v="14.55"/>
    <n v="87.300000000000011"/>
    <x v="3"/>
    <x v="0"/>
    <x v="1"/>
  </r>
  <r>
    <s v="POF-29666-012"/>
    <x v="102"/>
    <s v="46885-00260-TL"/>
    <s v="R-D-0.5"/>
    <n v="1"/>
    <x v="891"/>
    <s v=" "/>
    <x v="3"/>
    <s v="Rob"/>
    <s v="D"/>
    <x v="1"/>
    <n v="5.3699999999999992"/>
    <n v="5.3699999999999992"/>
    <x v="0"/>
    <x v="2"/>
    <x v="0"/>
  </r>
  <r>
    <s v="IRX-59256-644"/>
    <x v="678"/>
    <s v="96446-62142-EN"/>
    <s v="A-D-0.2"/>
    <n v="3"/>
    <x v="892"/>
    <s v=" "/>
    <x v="3"/>
    <s v="Ara"/>
    <s v="D"/>
    <x v="3"/>
    <n v="2.9849999999999999"/>
    <n v="8.9550000000000001"/>
    <x v="2"/>
    <x v="2"/>
    <x v="0"/>
  </r>
  <r>
    <s v="LTN-89139-350"/>
    <x v="679"/>
    <s v="07756-71018-GU"/>
    <s v="R-L-2.5"/>
    <n v="5"/>
    <x v="893"/>
    <s v=" "/>
    <x v="3"/>
    <s v="Rob"/>
    <s v="L"/>
    <x v="2"/>
    <n v="27.484999999999996"/>
    <n v="137.42499999999998"/>
    <x v="0"/>
    <x v="1"/>
    <x v="0"/>
  </r>
  <r>
    <s v="TXF-79780-017"/>
    <x v="112"/>
    <s v="92048-47813-QB"/>
    <s v="R-L-1"/>
    <n v="5"/>
    <x v="894"/>
    <s v=" "/>
    <x v="3"/>
    <s v="Rob"/>
    <s v="L"/>
    <x v="0"/>
    <n v="11.95"/>
    <n v="59.75"/>
    <x v="0"/>
    <x v="1"/>
    <x v="1"/>
  </r>
  <r>
    <s v="ALM-80762-974"/>
    <x v="55"/>
    <s v="84045-66771-SL"/>
    <s v="A-L-0.5"/>
    <n v="3"/>
    <x v="890"/>
    <s v=" "/>
    <x v="3"/>
    <s v="Ara"/>
    <s v="L"/>
    <x v="1"/>
    <n v="7.77"/>
    <n v="23.31"/>
    <x v="2"/>
    <x v="1"/>
    <x v="1"/>
  </r>
  <r>
    <s v="NXF-15738-707"/>
    <x v="680"/>
    <s v="28699-16256-XV"/>
    <s v="R-D-0.5"/>
    <n v="2"/>
    <x v="895"/>
    <s v=" "/>
    <x v="3"/>
    <s v="Rob"/>
    <s v="D"/>
    <x v="1"/>
    <n v="5.3699999999999992"/>
    <n v="10.739999999999998"/>
    <x v="0"/>
    <x v="2"/>
    <x v="1"/>
  </r>
  <r>
    <s v="MVV-19034-198"/>
    <x v="94"/>
    <s v="98476-63654-CG"/>
    <s v="E-D-2.5"/>
    <n v="6"/>
    <x v="896"/>
    <s v=" "/>
    <x v="3"/>
    <s v="Exc"/>
    <s v="D"/>
    <x v="2"/>
    <n v="27.945"/>
    <n v="167.67000000000002"/>
    <x v="1"/>
    <x v="2"/>
    <x v="0"/>
  </r>
  <r>
    <s v="KUX-19632-830"/>
    <x v="160"/>
    <s v="55409-07759-YG"/>
    <s v="E-D-0.2"/>
    <n v="6"/>
    <x v="897"/>
    <s v=" "/>
    <x v="3"/>
    <s v="Exc"/>
    <s v="D"/>
    <x v="3"/>
    <n v="3.645"/>
    <n v="21.87"/>
    <x v="1"/>
    <x v="2"/>
    <x v="0"/>
  </r>
  <r>
    <s v="SNZ-44595-152"/>
    <x v="681"/>
    <s v="06136-65250-PG"/>
    <s v="R-L-1"/>
    <n v="2"/>
    <x v="898"/>
    <s v=" "/>
    <x v="3"/>
    <s v="Rob"/>
    <s v="L"/>
    <x v="0"/>
    <n v="11.95"/>
    <n v="23.9"/>
    <x v="0"/>
    <x v="1"/>
    <x v="0"/>
  </r>
  <r>
    <s v="GQA-37241-629"/>
    <x v="502"/>
    <s v="08405-33165-BS"/>
    <s v="A-M-0.2"/>
    <n v="2"/>
    <x v="899"/>
    <s v=" "/>
    <x v="3"/>
    <s v="Ara"/>
    <s v="M"/>
    <x v="3"/>
    <n v="3.375"/>
    <n v="6.75"/>
    <x v="2"/>
    <x v="0"/>
    <x v="0"/>
  </r>
  <r>
    <s v="WVV-79948-067"/>
    <x v="682"/>
    <s v="66070-30559-WI"/>
    <s v="E-M-2.5"/>
    <n v="1"/>
    <x v="900"/>
    <s v=" "/>
    <x v="3"/>
    <s v="Exc"/>
    <s v="M"/>
    <x v="2"/>
    <n v="31.624999999999996"/>
    <n v="31.624999999999996"/>
    <x v="1"/>
    <x v="0"/>
    <x v="0"/>
  </r>
  <r>
    <s v="LHX-81117-166"/>
    <x v="683"/>
    <s v="01282-28364-RZ"/>
    <s v="R-L-1"/>
    <n v="4"/>
    <x v="901"/>
    <s v=" "/>
    <x v="3"/>
    <s v="Rob"/>
    <s v="L"/>
    <x v="0"/>
    <n v="11.95"/>
    <n v="47.8"/>
    <x v="0"/>
    <x v="1"/>
    <x v="1"/>
  </r>
  <r>
    <s v="GCD-75444-320"/>
    <x v="594"/>
    <s v="51277-93873-RP"/>
    <s v="L-M-2.5"/>
    <n v="1"/>
    <x v="902"/>
    <s v=" "/>
    <x v="3"/>
    <s v="Lib"/>
    <s v="M"/>
    <x v="2"/>
    <n v="33.464999999999996"/>
    <n v="33.464999999999996"/>
    <x v="3"/>
    <x v="0"/>
    <x v="1"/>
  </r>
  <r>
    <s v="SGA-30059-217"/>
    <x v="389"/>
    <s v="84405-83364-DG"/>
    <s v="A-D-0.5"/>
    <n v="5"/>
    <x v="903"/>
    <s v=" "/>
    <x v="3"/>
    <s v="Ara"/>
    <s v="D"/>
    <x v="1"/>
    <n v="5.97"/>
    <n v="29.849999999999998"/>
    <x v="2"/>
    <x v="2"/>
    <x v="0"/>
  </r>
  <r>
    <s v="GNL-98714-885"/>
    <x v="583"/>
    <s v="83731-53280-YC"/>
    <s v="R-M-1"/>
    <n v="3"/>
    <x v="904"/>
    <s v=" "/>
    <x v="3"/>
    <s v="Rob"/>
    <s v="M"/>
    <x v="0"/>
    <n v="9.9499999999999993"/>
    <n v="29.849999999999998"/>
    <x v="0"/>
    <x v="0"/>
    <x v="0"/>
  </r>
  <r>
    <s v="OQA-93249-841"/>
    <x v="647"/>
    <s v="03917-13632-KC"/>
    <s v="A-M-2.5"/>
    <n v="6"/>
    <x v="905"/>
    <s v=" "/>
    <x v="3"/>
    <s v="Ara"/>
    <s v="M"/>
    <x v="2"/>
    <n v="25.874999999999996"/>
    <n v="155.24999999999997"/>
    <x v="2"/>
    <x v="0"/>
    <x v="0"/>
  </r>
  <r>
    <s v="DUV-12075-132"/>
    <x v="366"/>
    <s v="62494-09113-RP"/>
    <s v="E-D-0.2"/>
    <n v="5"/>
    <x v="906"/>
    <s v=" "/>
    <x v="3"/>
    <s v="Exc"/>
    <s v="D"/>
    <x v="3"/>
    <n v="3.645"/>
    <n v="18.225000000000001"/>
    <x v="1"/>
    <x v="2"/>
    <x v="1"/>
  </r>
  <r>
    <s v="DUV-12075-132"/>
    <x v="366"/>
    <s v="62494-09113-RP"/>
    <s v="L-D-0.5"/>
    <n v="2"/>
    <x v="906"/>
    <s v=" "/>
    <x v="3"/>
    <s v="Lib"/>
    <s v="D"/>
    <x v="1"/>
    <n v="7.77"/>
    <n v="15.54"/>
    <x v="3"/>
    <x v="2"/>
    <x v="1"/>
  </r>
  <r>
    <s v="KPO-24942-184"/>
    <x v="684"/>
    <s v="70567-65133-CN"/>
    <s v="L-L-2.5"/>
    <n v="3"/>
    <x v="907"/>
    <s v=" "/>
    <x v="3"/>
    <s v="Lib"/>
    <s v="L"/>
    <x v="2"/>
    <n v="36.454999999999998"/>
    <n v="109.36499999999999"/>
    <x v="3"/>
    <x v="1"/>
    <x v="1"/>
  </r>
  <r>
    <s v="SRJ-79353-838"/>
    <x v="506"/>
    <s v="77869-81373-AY"/>
    <s v="A-L-1"/>
    <n v="6"/>
    <x v="908"/>
    <s v=" "/>
    <x v="3"/>
    <s v="Ara"/>
    <s v="L"/>
    <x v="0"/>
    <n v="12.95"/>
    <n v="77.699999999999989"/>
    <x v="2"/>
    <x v="1"/>
    <x v="1"/>
  </r>
  <r>
    <s v="XBV-40336-071"/>
    <x v="685"/>
    <s v="38536-98293-JZ"/>
    <s v="A-D-0.2"/>
    <n v="3"/>
    <x v="909"/>
    <s v=" "/>
    <x v="3"/>
    <s v="Ara"/>
    <s v="D"/>
    <x v="3"/>
    <n v="2.9849999999999999"/>
    <n v="8.9550000000000001"/>
    <x v="2"/>
    <x v="2"/>
    <x v="1"/>
  </r>
  <r>
    <s v="RLM-96511-467"/>
    <x v="191"/>
    <s v="43014-53743-XK"/>
    <s v="R-L-2.5"/>
    <n v="1"/>
    <x v="910"/>
    <s v=" "/>
    <x v="3"/>
    <s v="Rob"/>
    <s v="L"/>
    <x v="2"/>
    <n v="27.484999999999996"/>
    <n v="27.484999999999996"/>
    <x v="0"/>
    <x v="1"/>
    <x v="1"/>
  </r>
  <r>
    <s v="AEZ-13242-456"/>
    <x v="686"/>
    <s v="62494-09113-RP"/>
    <s v="R-M-0.5"/>
    <n v="5"/>
    <x v="906"/>
    <s v=" "/>
    <x v="3"/>
    <s v="Rob"/>
    <s v="M"/>
    <x v="1"/>
    <n v="5.97"/>
    <n v="29.849999999999998"/>
    <x v="0"/>
    <x v="0"/>
    <x v="1"/>
  </r>
  <r>
    <s v="UME-75640-698"/>
    <x v="687"/>
    <s v="62494-09113-RP"/>
    <s v="A-M-0.5"/>
    <n v="4"/>
    <x v="906"/>
    <s v=" "/>
    <x v="3"/>
    <s v="Ara"/>
    <s v="M"/>
    <x v="1"/>
    <n v="6.75"/>
    <n v="27"/>
    <x v="2"/>
    <x v="0"/>
    <x v="1"/>
  </r>
  <r>
    <s v="GJC-66474-557"/>
    <x v="629"/>
    <s v="64965-78386-MY"/>
    <s v="A-D-1"/>
    <n v="1"/>
    <x v="911"/>
    <s v=" "/>
    <x v="3"/>
    <s v="Ara"/>
    <s v="D"/>
    <x v="0"/>
    <n v="9.9499999999999993"/>
    <n v="9.9499999999999993"/>
    <x v="2"/>
    <x v="2"/>
    <x v="1"/>
  </r>
  <r>
    <s v="IRV-20769-219"/>
    <x v="688"/>
    <s v="77131-58092-GE"/>
    <s v="E-M-0.2"/>
    <n v="3"/>
    <x v="912"/>
    <s v=" "/>
    <x v="3"/>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AA08BB-B70F-4D0C-AEA8-F943287FC77D}" name="TotalSales" cacheId="27" applyNumberFormats="0" applyBorderFormats="0" applyFontFormats="0" applyPatternFormats="0" applyAlignmentFormats="0" applyWidthHeightFormats="1" dataCaption="Values" updatedVersion="7" minRefreshableVersion="5" useAutoFormatting="1" colGrandTotals="0" itemPrintTitles="1" createdVersion="7" indent="0" compact="0" compactData="0" multipleFieldFilters="0" chartFormat="7">
  <location ref="A3:F49" firstHeaderRow="1" firstDataRow="2" firstDataCol="2"/>
  <pivotFields count="17">
    <pivotField compact="0" outline="0" subtotalTop="0" showAll="0" defaultSubtotal="0"/>
    <pivotField axis="axisRow" compact="0" numFmtId="165" outline="0" subtotalTop="0" showAll="0" defaultSubtotal="0">
      <items count="14">
        <item x="0"/>
        <item x="1"/>
        <item x="2"/>
        <item x="3"/>
        <item x="4"/>
        <item x="5"/>
        <item x="6"/>
        <item x="7"/>
        <item x="8"/>
        <item x="9"/>
        <item x="10"/>
        <item x="11"/>
        <item x="12"/>
        <item x="13"/>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6">
        <item x="0"/>
        <item x="1"/>
        <item x="2"/>
        <item x="3"/>
        <item x="4"/>
        <item x="5"/>
      </items>
    </pivotField>
  </pivotFields>
  <rowFields count="2">
    <field x="16"/>
    <field x="1"/>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4">
    <i>
      <x/>
    </i>
    <i>
      <x v="1"/>
    </i>
    <i>
      <x v="2"/>
    </i>
    <i>
      <x v="3"/>
    </i>
  </colItems>
  <dataFields count="1">
    <dataField name="Sum of Sales" fld="12" baseField="1" baseItem="1" numFmtId="3"/>
  </dataFields>
  <chartFormats count="8">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2"/>
          </reference>
        </references>
      </pivotArea>
    </chartFormat>
    <chartFormat chart="4"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91BFA1-5A35-44CE-B531-B1C7875A1AE9}" name="TotalSales" cacheId="27" applyNumberFormats="0" applyBorderFormats="0" applyFontFormats="0" applyPatternFormats="0" applyAlignmentFormats="0" applyWidthHeightFormats="1" dataCaption="Values" updatedVersion="7" minRefreshableVersion="3" useAutoFormatting="1" colGrandTotals="0" itemPrintTitles="1" createdVersion="7" indent="0" compact="0" compactData="0" multipleFieldFilters="0" chartFormat="15">
  <location ref="A3:B8" firstHeaderRow="1" firstDataRow="1" firstDataCol="1"/>
  <pivotFields count="17">
    <pivotField compact="0" outline="0" subtotalTop="0" showAll="0" defaultSubtotal="0"/>
    <pivotField compact="0" numFmtId="165" outline="0" subtotalTop="0" showAll="0" defaultSubtotal="0">
      <items count="14">
        <item x="0"/>
        <item x="1"/>
        <item x="2"/>
        <item x="3"/>
        <item x="4"/>
        <item x="5"/>
        <item x="6"/>
        <item x="7"/>
        <item x="8"/>
        <item x="9"/>
        <item x="10"/>
        <item x="11"/>
        <item x="12"/>
        <item x="13"/>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4">
        <item x="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compact="0" outline="0" subtotalTop="0" showAll="0" defaultSubtotal="0"/>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7"/>
  </rowFields>
  <rowItems count="5">
    <i>
      <x v="2"/>
    </i>
    <i>
      <x v="1"/>
    </i>
    <i>
      <x v="3"/>
    </i>
    <i>
      <x/>
    </i>
    <i t="grand">
      <x/>
    </i>
  </rowItems>
  <colItems count="1">
    <i/>
  </colItems>
  <dataFields count="1">
    <dataField name="Sum of Sales" fld="12" baseField="0" baseItem="9" numFmtId="168"/>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967DFD-51A1-42C9-8877-B26AAAAA643F}" name="TotalSales" cacheId="27" applyNumberFormats="0" applyBorderFormats="0" applyFontFormats="0" applyPatternFormats="0" applyAlignmentFormats="0" applyWidthHeightFormats="1" dataCaption="Values" updatedVersion="7" minRefreshableVersion="3" useAutoFormatting="1" colGrandTotals="0" itemPrintTitles="1" createdVersion="7" indent="0" compact="0" compactData="0" multipleFieldFilters="0" chartFormat="16">
  <location ref="A3:B9" firstHeaderRow="1" firstDataRow="1" firstDataCol="1"/>
  <pivotFields count="17">
    <pivotField compact="0" outline="0" subtotalTop="0" showAll="0" defaultSubtotal="0"/>
    <pivotField compact="0" numFmtId="165" outline="0" subtotalTop="0" showAll="0" defaultSubtotal="0">
      <items count="14">
        <item x="0"/>
        <item x="1"/>
        <item x="2"/>
        <item x="3"/>
        <item x="4"/>
        <item x="5"/>
        <item x="6"/>
        <item x="7"/>
        <item x="8"/>
        <item x="9"/>
        <item x="10"/>
        <item x="11"/>
        <item x="12"/>
        <item x="13"/>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sortType="ascending" defaultSubtotal="0">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compact="0" outline="0" subtotalTop="0" showAll="0" defaultSubtotal="0"/>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9" numFmtId="168"/>
  </dataFields>
  <chartFormats count="5">
    <chartFormat chart="5" format="9"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751A7BB-D90B-4130-A645-22C94F9F7E0E}" sourceName="Size">
  <pivotTables>
    <pivotTable tabId="19" name="TotalSales"/>
    <pivotTable tabId="28" name="TotalSales"/>
    <pivotTable tabId="29" name="TotalSales"/>
  </pivotTables>
  <data>
    <tabular pivotCacheId="3603079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oe_Name" xr10:uid="{63082ADC-DBDB-4273-9D15-5113C21C5D81}" sourceName="Roast Tyoe Name">
  <pivotTables>
    <pivotTable tabId="19" name="TotalSales"/>
    <pivotTable tabId="28" name="TotalSales"/>
    <pivotTable tabId="29" name="TotalSales"/>
  </pivotTables>
  <data>
    <tabular pivotCacheId="3603079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2C6B729-6FB8-4F98-9B8D-407F38432EC6}" sourceName="Loyalty Card">
  <pivotTables>
    <pivotTable tabId="19" name="TotalSales"/>
    <pivotTable tabId="28" name="TotalSales"/>
    <pivotTable tabId="29" name="TotalSales"/>
  </pivotTables>
  <data>
    <tabular pivotCacheId="3603079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9CB6BDEA-72D3-4A85-8B11-AF37B1E4C5CF}" cache="Slicer_Size" caption="Size" columnCount="2" style="Slicer Style 1" rowHeight="241300"/>
  <slicer name="Roast Tyoe Name 1" xr10:uid="{F82D5CE9-45E4-448A-9E20-569F479DC69E}" cache="Slicer_Roast_Tyoe_Name" caption="Roast Tyoe Name" columnCount="3" style="Slicer Style 1" rowHeight="241300"/>
  <slicer name="Loyalty Card 1" xr10:uid="{252DC8F8-6DF5-4A1E-9B2B-571D068BB0D3}" cache="Slicer_Loyalty_Card" caption="Loyalty Card"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3F4979F-6BA6-4419-A8FD-A62E9F443916}" cache="Slicer_Size" caption="Size" columnCount="2" style="Slicer Style 1" rowHeight="241300"/>
  <slicer name="Roast Tyoe Name" xr10:uid="{78B628A9-C2CD-420C-9CD1-F836920F67C7}" cache="Slicer_Roast_Tyoe_Name" caption="Roast Tyoe Name" columnCount="3" style="Slicer Style 1" rowHeight="241300"/>
  <slicer name="Loyalty Card" xr10:uid="{475E9375-BB7F-4633-94C8-137D3E72C81D}"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99C88E-DBC2-4090-BCF6-C3F3954D6246}" name="Orders" displayName="Orders" ref="A1:P1001" totalsRowShown="0" headerRowDxfId="11">
  <autoFilter ref="A1:P1001" xr:uid="{6299C88E-DBC2-4090-BCF6-C3F3954D6246}"/>
  <tableColumns count="16">
    <tableColumn id="1" xr3:uid="{E04AF997-B867-4F27-8158-E54F535BC331}" name="Order ID" dataDxfId="10"/>
    <tableColumn id="2" xr3:uid="{FC99FE12-FECF-4DED-9E66-A3818BD9AE51}" name="Order Date" dataDxfId="9"/>
    <tableColumn id="3" xr3:uid="{BCF5A14D-2A39-4173-B205-499A16825522}" name="Customer ID" dataDxfId="8"/>
    <tableColumn id="4" xr3:uid="{3160E69B-47DB-4B8D-A1A4-746F23047BD0}" name="Product ID"/>
    <tableColumn id="5" xr3:uid="{DE4508C8-9976-499B-8D4E-EE3FE815D016}" name="Quantity" dataDxfId="7"/>
    <tableColumn id="6" xr3:uid="{201748B0-3A75-4B13-AA92-FF731446481F}" name="Customer Name" dataDxfId="6">
      <calculatedColumnFormula>_xlfn.XLOOKUP(C2,customers!$A$1:$A$1001,customers!$B$1:$B$1001,0)</calculatedColumnFormula>
    </tableColumn>
    <tableColumn id="7" xr3:uid="{00BB569F-FDCB-4BDC-BC9C-443EF1392D5E}" name="Email" dataDxfId="5">
      <calculatedColumnFormula>IF(_xlfn.XLOOKUP(C2,customers!$A$1:$A$1001,customers!C1:C1001,0)=0, " ",_xlfn.XLOOKUP(C2,customers!$A$1:$A$1001,customers!C1:C1001,0))</calculatedColumnFormula>
    </tableColumn>
    <tableColumn id="8" xr3:uid="{68117910-C7E9-40D1-A672-5A4A10DFC714}" name="Country" dataDxfId="4">
      <calculatedColumnFormula>_xlfn.XLOOKUP(C2,customers!$A$1:$A$1001,customers!G1:G1001,0)</calculatedColumnFormula>
    </tableColumn>
    <tableColumn id="9" xr3:uid="{145CDC54-A88A-4675-8025-EA8B622DA69E}" name="Coffee Type">
      <calculatedColumnFormula>INDEX(products!$A$1:$G$49,MATCH(orders!$D2,products!$A$1:$A$49,0),MATCH(orders!I$1,products!$A$1:$G$1,0))</calculatedColumnFormula>
    </tableColumn>
    <tableColumn id="10" xr3:uid="{15E2B16D-58B3-4300-BEE2-7360C379A7C3}" name="Roast Type">
      <calculatedColumnFormula>INDEX(products!$A$1:$G$49,MATCH(orders!$D2,products!$A$1:$A$49,0),MATCH(orders!J$1,products!$A$1:$G$1,0))</calculatedColumnFormula>
    </tableColumn>
    <tableColumn id="11" xr3:uid="{C45EF7A6-2269-461D-80D4-9AB707B95EB3}" name="Size" dataDxfId="3">
      <calculatedColumnFormula>INDEX(products!$A$1:$G$49,MATCH(orders!$D2,products!$A$1:$A$49,0),MATCH(orders!K$1,products!$A$1:$G$1,0))</calculatedColumnFormula>
    </tableColumn>
    <tableColumn id="12" xr3:uid="{CB795BE1-037F-4BA8-B6B4-7F0F975333DA}" name="Unit Price" dataDxfId="2">
      <calculatedColumnFormula>INDEX(products!$A$1:$G$49,MATCH(orders!$D2,products!$A$1:$A$49,0),MATCH(orders!L$1,products!$A$1:$G$1,0))</calculatedColumnFormula>
    </tableColumn>
    <tableColumn id="13" xr3:uid="{0EEB6CC7-FB64-488B-BC53-0ECFF73E6EA5}" name="Sales" dataDxfId="1">
      <calculatedColumnFormula>L2*E2</calculatedColumnFormula>
    </tableColumn>
    <tableColumn id="14" xr3:uid="{B7EF68F6-3D84-45C1-ABF2-A86017623FF5}" name="Coffe Type Name">
      <calculatedColumnFormula>IF(I2="Rob","Robusta",IF(I2="Exc", "Excelsa",IF(I2="Ara","Arabica",IF(I2="Lib","Liberica"))))</calculatedColumnFormula>
    </tableColumn>
    <tableColumn id="15" xr3:uid="{26830127-E491-4D0C-AC3C-2706BBBBA888}" name="Roast Tyoe Name">
      <calculatedColumnFormula>IF(J2="M","Medium",IF(J2="L","Light",IF(J2="D","Dark","")))</calculatedColumnFormula>
    </tableColumn>
    <tableColumn id="16" xr3:uid="{C69FEC5B-4124-4F80-89EA-D4C402E3AD4C}" name="Loyalty Card" dataDxfId="0">
      <calculatedColumnFormula>_xlfn.XLOOKUP(Orders[[#This Row],[Customer ID]],customers!$A$1:$A$1001,customers!$I$1:$I$1001)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CF67E4C-B373-46DC-8EAB-EA9624830713}" sourceName="Order Date">
  <pivotTables>
    <pivotTable tabId="19" name="TotalSales"/>
  </pivotTables>
  <state minimalRefreshVersion="6" lastRefreshVersion="6" pivotCacheId="3603079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A74229A-22C8-4757-9669-25ACE8A08989}" cache="NativeTimeline_Order_Date" caption="Order Date" level="2" selectionLevel="2" scrollPosition="2019-02-03T00:00:00" style="Coffe Tim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0A2927F-F6EB-4807-BCAD-49A5B8017E0E}" cache="NativeTimeline_Order_Date" caption="Order Date" level="2" selectionLevel="2" scrollPosition="2019-02-03T00:00:00" style="Coffe Tim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9EF93-C184-4E6C-9F5F-A58AA23B459E}">
  <dimension ref="A1"/>
  <sheetViews>
    <sheetView tabSelected="1" zoomScale="92" zoomScaleNormal="100" workbookViewId="0">
      <selection activeCell="V21" sqref="V21"/>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8B5DE-6EB3-4CE6-801F-8EB757137D3A}">
  <dimension ref="A3:F49"/>
  <sheetViews>
    <sheetView zoomScale="110" zoomScaleNormal="55" workbookViewId="0">
      <selection activeCell="T20" sqref="T20"/>
    </sheetView>
  </sheetViews>
  <sheetFormatPr defaultRowHeight="15" x14ac:dyDescent="0.25"/>
  <cols>
    <col min="1" max="1" width="13.140625" bestFit="1" customWidth="1"/>
    <col min="2" max="2" width="13" bestFit="1" customWidth="1"/>
    <col min="3" max="3" width="18.7109375" bestFit="1" customWidth="1"/>
    <col min="4" max="4" width="7.42578125" bestFit="1" customWidth="1"/>
    <col min="5" max="5" width="7.85546875" bestFit="1" customWidth="1"/>
    <col min="6" max="6" width="8.140625" bestFit="1" customWidth="1"/>
  </cols>
  <sheetData>
    <row r="3" spans="1:6" x14ac:dyDescent="0.25">
      <c r="A3" s="6" t="s">
        <v>6198</v>
      </c>
      <c r="C3" s="6" t="s">
        <v>6196</v>
      </c>
    </row>
    <row r="4" spans="1:6" x14ac:dyDescent="0.25">
      <c r="A4" s="6" t="s">
        <v>6220</v>
      </c>
      <c r="B4" s="6" t="s">
        <v>1</v>
      </c>
      <c r="C4" t="s">
        <v>6199</v>
      </c>
      <c r="D4" t="s">
        <v>6200</v>
      </c>
      <c r="E4" t="s">
        <v>6201</v>
      </c>
      <c r="F4" t="s">
        <v>6202</v>
      </c>
    </row>
    <row r="5" spans="1:6" x14ac:dyDescent="0.25">
      <c r="A5" t="s">
        <v>6204</v>
      </c>
      <c r="B5" s="7" t="s">
        <v>6205</v>
      </c>
      <c r="C5" s="8">
        <v>186.85499999999999</v>
      </c>
      <c r="D5" s="8">
        <v>305.97000000000003</v>
      </c>
      <c r="E5" s="8">
        <v>213.15999999999997</v>
      </c>
      <c r="F5" s="8">
        <v>123</v>
      </c>
    </row>
    <row r="6" spans="1:6" x14ac:dyDescent="0.25">
      <c r="B6" s="7" t="s">
        <v>6206</v>
      </c>
      <c r="C6" s="8">
        <v>251.96499999999997</v>
      </c>
      <c r="D6" s="8">
        <v>129.46</v>
      </c>
      <c r="E6" s="8">
        <v>434.03999999999996</v>
      </c>
      <c r="F6" s="8">
        <v>171.93999999999997</v>
      </c>
    </row>
    <row r="7" spans="1:6" x14ac:dyDescent="0.25">
      <c r="B7" s="7" t="s">
        <v>6207</v>
      </c>
      <c r="C7" s="8">
        <v>224.94499999999999</v>
      </c>
      <c r="D7" s="8">
        <v>349.12</v>
      </c>
      <c r="E7" s="8">
        <v>321.04000000000002</v>
      </c>
      <c r="F7" s="8">
        <v>126.035</v>
      </c>
    </row>
    <row r="8" spans="1:6" x14ac:dyDescent="0.25">
      <c r="B8" s="7" t="s">
        <v>6208</v>
      </c>
      <c r="C8" s="8">
        <v>307.12</v>
      </c>
      <c r="D8" s="8">
        <v>681.07499999999993</v>
      </c>
      <c r="E8" s="8">
        <v>533.70499999999993</v>
      </c>
      <c r="F8" s="8">
        <v>158.85</v>
      </c>
    </row>
    <row r="9" spans="1:6" x14ac:dyDescent="0.25">
      <c r="B9" s="7" t="s">
        <v>6209</v>
      </c>
      <c r="C9" s="8">
        <v>53.664999999999992</v>
      </c>
      <c r="D9" s="8">
        <v>83.025000000000006</v>
      </c>
      <c r="E9" s="8">
        <v>193.83499999999998</v>
      </c>
      <c r="F9" s="8">
        <v>68.039999999999992</v>
      </c>
    </row>
    <row r="10" spans="1:6" x14ac:dyDescent="0.25">
      <c r="B10" s="7" t="s">
        <v>6210</v>
      </c>
      <c r="C10" s="8">
        <v>163.01999999999998</v>
      </c>
      <c r="D10" s="8">
        <v>678.3599999999999</v>
      </c>
      <c r="E10" s="8">
        <v>171.04500000000002</v>
      </c>
      <c r="F10" s="8">
        <v>372.255</v>
      </c>
    </row>
    <row r="11" spans="1:6" x14ac:dyDescent="0.25">
      <c r="B11" s="7" t="s">
        <v>6211</v>
      </c>
      <c r="C11" s="8">
        <v>345.02</v>
      </c>
      <c r="D11" s="8">
        <v>273.86999999999995</v>
      </c>
      <c r="E11" s="8">
        <v>184.12999999999997</v>
      </c>
      <c r="F11" s="8">
        <v>201.11499999999998</v>
      </c>
    </row>
    <row r="12" spans="1:6" x14ac:dyDescent="0.25">
      <c r="B12" s="7" t="s">
        <v>6212</v>
      </c>
      <c r="C12" s="8">
        <v>334.89</v>
      </c>
      <c r="D12" s="8">
        <v>70.95</v>
      </c>
      <c r="E12" s="8">
        <v>134.23000000000002</v>
      </c>
      <c r="F12" s="8">
        <v>166.27499999999998</v>
      </c>
    </row>
    <row r="13" spans="1:6" x14ac:dyDescent="0.25">
      <c r="B13" s="7" t="s">
        <v>6213</v>
      </c>
      <c r="C13" s="8">
        <v>178.70999999999998</v>
      </c>
      <c r="D13" s="8">
        <v>166.1</v>
      </c>
      <c r="E13" s="8">
        <v>439.30999999999995</v>
      </c>
      <c r="F13" s="8">
        <v>492.9</v>
      </c>
    </row>
    <row r="14" spans="1:6" x14ac:dyDescent="0.25">
      <c r="B14" s="7" t="s">
        <v>6214</v>
      </c>
      <c r="C14" s="8">
        <v>301.98500000000001</v>
      </c>
      <c r="D14" s="8">
        <v>153.76499999999999</v>
      </c>
      <c r="E14" s="8">
        <v>215.55499999999998</v>
      </c>
      <c r="F14" s="8">
        <v>213.66499999999999</v>
      </c>
    </row>
    <row r="15" spans="1:6" x14ac:dyDescent="0.25">
      <c r="B15" s="7" t="s">
        <v>6215</v>
      </c>
      <c r="C15" s="8">
        <v>312.83499999999998</v>
      </c>
      <c r="D15" s="8">
        <v>63.249999999999993</v>
      </c>
      <c r="E15" s="8">
        <v>350.89500000000004</v>
      </c>
      <c r="F15" s="8">
        <v>96.405000000000001</v>
      </c>
    </row>
    <row r="16" spans="1:6" x14ac:dyDescent="0.25">
      <c r="B16" s="7" t="s">
        <v>6216</v>
      </c>
      <c r="C16" s="8">
        <v>265.62</v>
      </c>
      <c r="D16" s="8">
        <v>526.51499999999987</v>
      </c>
      <c r="E16" s="8">
        <v>187.06</v>
      </c>
      <c r="F16" s="8">
        <v>210.58999999999997</v>
      </c>
    </row>
    <row r="17" spans="1:6" x14ac:dyDescent="0.25">
      <c r="A17" t="s">
        <v>6217</v>
      </c>
      <c r="B17" s="7" t="s">
        <v>6205</v>
      </c>
      <c r="C17" s="8">
        <v>47.25</v>
      </c>
      <c r="D17" s="8">
        <v>65.805000000000007</v>
      </c>
      <c r="E17" s="8">
        <v>274.67500000000001</v>
      </c>
      <c r="F17" s="8">
        <v>179.22</v>
      </c>
    </row>
    <row r="18" spans="1:6" x14ac:dyDescent="0.25">
      <c r="B18" s="7" t="s">
        <v>6206</v>
      </c>
      <c r="C18" s="8">
        <v>745.44999999999993</v>
      </c>
      <c r="D18" s="8">
        <v>428.88499999999999</v>
      </c>
      <c r="E18" s="8">
        <v>194.17499999999998</v>
      </c>
      <c r="F18" s="8">
        <v>429.82999999999993</v>
      </c>
    </row>
    <row r="19" spans="1:6" x14ac:dyDescent="0.25">
      <c r="B19" s="7" t="s">
        <v>6207</v>
      </c>
      <c r="C19" s="8">
        <v>130.47</v>
      </c>
      <c r="D19" s="8">
        <v>271.48500000000001</v>
      </c>
      <c r="E19" s="8">
        <v>281.20499999999998</v>
      </c>
      <c r="F19" s="8">
        <v>231.63000000000002</v>
      </c>
    </row>
    <row r="20" spans="1:6" x14ac:dyDescent="0.25">
      <c r="B20" s="7" t="s">
        <v>6208</v>
      </c>
      <c r="C20" s="8">
        <v>27</v>
      </c>
      <c r="D20" s="8">
        <v>347.26</v>
      </c>
      <c r="E20" s="8">
        <v>147.51</v>
      </c>
      <c r="F20" s="8">
        <v>240.04</v>
      </c>
    </row>
    <row r="21" spans="1:6" x14ac:dyDescent="0.25">
      <c r="B21" s="7" t="s">
        <v>6209</v>
      </c>
      <c r="C21" s="8">
        <v>255.11499999999995</v>
      </c>
      <c r="D21" s="8">
        <v>541.73</v>
      </c>
      <c r="E21" s="8">
        <v>83.43</v>
      </c>
      <c r="F21" s="8">
        <v>59.079999999999991</v>
      </c>
    </row>
    <row r="22" spans="1:6" x14ac:dyDescent="0.25">
      <c r="B22" s="7" t="s">
        <v>6210</v>
      </c>
      <c r="C22" s="8">
        <v>584.78999999999985</v>
      </c>
      <c r="D22" s="8">
        <v>357.42999999999995</v>
      </c>
      <c r="E22" s="8">
        <v>355.34</v>
      </c>
      <c r="F22" s="8">
        <v>140.88</v>
      </c>
    </row>
    <row r="23" spans="1:6" x14ac:dyDescent="0.25">
      <c r="B23" s="7" t="s">
        <v>6211</v>
      </c>
      <c r="C23" s="8">
        <v>430.62</v>
      </c>
      <c r="D23" s="8">
        <v>227.42500000000001</v>
      </c>
      <c r="E23" s="8">
        <v>236.315</v>
      </c>
      <c r="F23" s="8">
        <v>414.58499999999992</v>
      </c>
    </row>
    <row r="24" spans="1:6" x14ac:dyDescent="0.25">
      <c r="B24" s="7" t="s">
        <v>6212</v>
      </c>
      <c r="C24" s="8">
        <v>22.5</v>
      </c>
      <c r="D24" s="8">
        <v>77.72</v>
      </c>
      <c r="E24" s="8">
        <v>60.5</v>
      </c>
      <c r="F24" s="8">
        <v>139.67999999999998</v>
      </c>
    </row>
    <row r="25" spans="1:6" x14ac:dyDescent="0.25">
      <c r="B25" s="7" t="s">
        <v>6213</v>
      </c>
      <c r="C25" s="8">
        <v>126.14999999999999</v>
      </c>
      <c r="D25" s="8">
        <v>195.11</v>
      </c>
      <c r="E25" s="8">
        <v>89.13</v>
      </c>
      <c r="F25" s="8">
        <v>302.65999999999997</v>
      </c>
    </row>
    <row r="26" spans="1:6" x14ac:dyDescent="0.25">
      <c r="B26" s="7" t="s">
        <v>6214</v>
      </c>
      <c r="C26" s="8">
        <v>376.03</v>
      </c>
      <c r="D26" s="8">
        <v>523.24</v>
      </c>
      <c r="E26" s="8">
        <v>440.96499999999997</v>
      </c>
      <c r="F26" s="8">
        <v>174.46999999999997</v>
      </c>
    </row>
    <row r="27" spans="1:6" x14ac:dyDescent="0.25">
      <c r="B27" s="7" t="s">
        <v>6215</v>
      </c>
      <c r="C27" s="8">
        <v>515.17999999999995</v>
      </c>
      <c r="D27" s="8">
        <v>142.56</v>
      </c>
      <c r="E27" s="8">
        <v>347.03999999999996</v>
      </c>
      <c r="F27" s="8">
        <v>104.08499999999999</v>
      </c>
    </row>
    <row r="28" spans="1:6" x14ac:dyDescent="0.25">
      <c r="B28" s="7" t="s">
        <v>6216</v>
      </c>
      <c r="C28" s="8">
        <v>95.859999999999985</v>
      </c>
      <c r="D28" s="8">
        <v>484.76</v>
      </c>
      <c r="E28" s="8">
        <v>94.17</v>
      </c>
      <c r="F28" s="8">
        <v>77.10499999999999</v>
      </c>
    </row>
    <row r="29" spans="1:6" x14ac:dyDescent="0.25">
      <c r="A29" t="s">
        <v>6218</v>
      </c>
      <c r="B29" s="7" t="s">
        <v>6205</v>
      </c>
      <c r="C29" s="8">
        <v>258.34500000000003</v>
      </c>
      <c r="D29" s="8">
        <v>139.625</v>
      </c>
      <c r="E29" s="8">
        <v>279.52000000000004</v>
      </c>
      <c r="F29" s="8">
        <v>160.19499999999999</v>
      </c>
    </row>
    <row r="30" spans="1:6" x14ac:dyDescent="0.25">
      <c r="B30" s="7" t="s">
        <v>6206</v>
      </c>
      <c r="C30" s="8">
        <v>342.2</v>
      </c>
      <c r="D30" s="8">
        <v>284.24999999999994</v>
      </c>
      <c r="E30" s="8">
        <v>251.83</v>
      </c>
      <c r="F30" s="8">
        <v>80.550000000000011</v>
      </c>
    </row>
    <row r="31" spans="1:6" x14ac:dyDescent="0.25">
      <c r="B31" s="7" t="s">
        <v>6207</v>
      </c>
      <c r="C31" s="8">
        <v>418.30499999999989</v>
      </c>
      <c r="D31" s="8">
        <v>468.125</v>
      </c>
      <c r="E31" s="8">
        <v>405.05500000000006</v>
      </c>
      <c r="F31" s="8">
        <v>253.15499999999997</v>
      </c>
    </row>
    <row r="32" spans="1:6" x14ac:dyDescent="0.25">
      <c r="B32" s="7" t="s">
        <v>6208</v>
      </c>
      <c r="C32" s="8">
        <v>102.32999999999998</v>
      </c>
      <c r="D32" s="8">
        <v>242.14000000000001</v>
      </c>
      <c r="E32" s="8">
        <v>554.875</v>
      </c>
      <c r="F32" s="8">
        <v>106.23999999999998</v>
      </c>
    </row>
    <row r="33" spans="1:6" x14ac:dyDescent="0.25">
      <c r="B33" s="7" t="s">
        <v>6209</v>
      </c>
      <c r="C33" s="8">
        <v>234.71999999999997</v>
      </c>
      <c r="D33" s="8">
        <v>133.08000000000001</v>
      </c>
      <c r="E33" s="8">
        <v>267.2</v>
      </c>
      <c r="F33" s="8">
        <v>272.68999999999994</v>
      </c>
    </row>
    <row r="34" spans="1:6" x14ac:dyDescent="0.25">
      <c r="B34" s="7" t="s">
        <v>6210</v>
      </c>
      <c r="C34" s="8">
        <v>430.39</v>
      </c>
      <c r="D34" s="8">
        <v>136.20500000000001</v>
      </c>
      <c r="E34" s="8">
        <v>209.6</v>
      </c>
      <c r="F34" s="8">
        <v>88.334999999999994</v>
      </c>
    </row>
    <row r="35" spans="1:6" x14ac:dyDescent="0.25">
      <c r="B35" s="7" t="s">
        <v>6211</v>
      </c>
      <c r="C35" s="8">
        <v>109.005</v>
      </c>
      <c r="D35" s="8">
        <v>393.57499999999999</v>
      </c>
      <c r="E35" s="8">
        <v>61.034999999999997</v>
      </c>
      <c r="F35" s="8">
        <v>199.48999999999998</v>
      </c>
    </row>
    <row r="36" spans="1:6" x14ac:dyDescent="0.25">
      <c r="B36" s="7" t="s">
        <v>6212</v>
      </c>
      <c r="C36" s="8">
        <v>287.52499999999998</v>
      </c>
      <c r="D36" s="8">
        <v>288.67</v>
      </c>
      <c r="E36" s="8">
        <v>125.58</v>
      </c>
      <c r="F36" s="8">
        <v>374.13499999999999</v>
      </c>
    </row>
    <row r="37" spans="1:6" x14ac:dyDescent="0.25">
      <c r="B37" s="7" t="s">
        <v>6213</v>
      </c>
      <c r="C37" s="8">
        <v>840.92999999999984</v>
      </c>
      <c r="D37" s="8">
        <v>409.875</v>
      </c>
      <c r="E37" s="8">
        <v>171.32999999999998</v>
      </c>
      <c r="F37" s="8">
        <v>221.43999999999997</v>
      </c>
    </row>
    <row r="38" spans="1:6" x14ac:dyDescent="0.25">
      <c r="B38" s="7" t="s">
        <v>6214</v>
      </c>
      <c r="C38" s="8">
        <v>299.07</v>
      </c>
      <c r="D38" s="8">
        <v>260.32499999999999</v>
      </c>
      <c r="E38" s="8">
        <v>584.64</v>
      </c>
      <c r="F38" s="8">
        <v>256.36500000000001</v>
      </c>
    </row>
    <row r="39" spans="1:6" x14ac:dyDescent="0.25">
      <c r="B39" s="7" t="s">
        <v>6215</v>
      </c>
      <c r="C39" s="8">
        <v>323.32499999999999</v>
      </c>
      <c r="D39" s="8">
        <v>565.57000000000005</v>
      </c>
      <c r="E39" s="8">
        <v>537.80999999999995</v>
      </c>
      <c r="F39" s="8">
        <v>189.47499999999999</v>
      </c>
    </row>
    <row r="40" spans="1:6" x14ac:dyDescent="0.25">
      <c r="B40" s="7" t="s">
        <v>6216</v>
      </c>
      <c r="C40" s="8">
        <v>399.48499999999996</v>
      </c>
      <c r="D40" s="8">
        <v>148.19999999999999</v>
      </c>
      <c r="E40" s="8">
        <v>388.21999999999997</v>
      </c>
      <c r="F40" s="8">
        <v>212.07499999999999</v>
      </c>
    </row>
    <row r="41" spans="1:6" x14ac:dyDescent="0.25">
      <c r="A41" t="s">
        <v>6219</v>
      </c>
      <c r="B41" s="7" t="s">
        <v>6205</v>
      </c>
      <c r="C41" s="8">
        <v>112.69499999999999</v>
      </c>
      <c r="D41" s="8">
        <v>166.32</v>
      </c>
      <c r="E41" s="8">
        <v>843.71499999999992</v>
      </c>
      <c r="F41" s="8">
        <v>146.685</v>
      </c>
    </row>
    <row r="42" spans="1:6" x14ac:dyDescent="0.25">
      <c r="B42" s="7" t="s">
        <v>6206</v>
      </c>
      <c r="C42" s="8">
        <v>114.87999999999998</v>
      </c>
      <c r="D42" s="8">
        <v>133.815</v>
      </c>
      <c r="E42" s="8">
        <v>91.175000000000011</v>
      </c>
      <c r="F42" s="8">
        <v>53.759999999999991</v>
      </c>
    </row>
    <row r="43" spans="1:6" x14ac:dyDescent="0.25">
      <c r="B43" s="7" t="s">
        <v>6207</v>
      </c>
      <c r="C43" s="8">
        <v>277.76</v>
      </c>
      <c r="D43" s="8">
        <v>175.41</v>
      </c>
      <c r="E43" s="8">
        <v>462.50999999999993</v>
      </c>
      <c r="F43" s="8">
        <v>399.52499999999998</v>
      </c>
    </row>
    <row r="44" spans="1:6" x14ac:dyDescent="0.25">
      <c r="B44" s="7" t="s">
        <v>6208</v>
      </c>
      <c r="C44" s="8">
        <v>197.89499999999998</v>
      </c>
      <c r="D44" s="8">
        <v>289.755</v>
      </c>
      <c r="E44" s="8">
        <v>88.545000000000002</v>
      </c>
      <c r="F44" s="8">
        <v>200.25499999999997</v>
      </c>
    </row>
    <row r="45" spans="1:6" x14ac:dyDescent="0.25">
      <c r="B45" s="7" t="s">
        <v>6209</v>
      </c>
      <c r="C45" s="8">
        <v>193.11499999999998</v>
      </c>
      <c r="D45" s="8">
        <v>212.49499999999998</v>
      </c>
      <c r="E45" s="8">
        <v>292.29000000000002</v>
      </c>
      <c r="F45" s="8">
        <v>304.46999999999997</v>
      </c>
    </row>
    <row r="46" spans="1:6" x14ac:dyDescent="0.25">
      <c r="B46" s="7" t="s">
        <v>6210</v>
      </c>
      <c r="C46" s="8">
        <v>179.79</v>
      </c>
      <c r="D46" s="8">
        <v>426.2</v>
      </c>
      <c r="E46" s="8">
        <v>170.08999999999997</v>
      </c>
      <c r="F46" s="8">
        <v>379.31</v>
      </c>
    </row>
    <row r="47" spans="1:6" x14ac:dyDescent="0.25">
      <c r="B47" s="7" t="s">
        <v>6211</v>
      </c>
      <c r="C47" s="8">
        <v>247.28999999999996</v>
      </c>
      <c r="D47" s="8">
        <v>246.685</v>
      </c>
      <c r="E47" s="8">
        <v>271.05499999999995</v>
      </c>
      <c r="F47" s="8">
        <v>141.69999999999999</v>
      </c>
    </row>
    <row r="48" spans="1:6" x14ac:dyDescent="0.25">
      <c r="B48" s="7" t="s">
        <v>6212</v>
      </c>
      <c r="C48" s="8">
        <v>116.39499999999998</v>
      </c>
      <c r="D48" s="8">
        <v>41.25</v>
      </c>
      <c r="E48" s="8">
        <v>15.54</v>
      </c>
      <c r="F48" s="8">
        <v>71.06</v>
      </c>
    </row>
    <row r="49" spans="1:6" x14ac:dyDescent="0.25">
      <c r="A49" t="s">
        <v>6203</v>
      </c>
      <c r="C49" s="8">
        <v>11768.495000000003</v>
      </c>
      <c r="D49" s="8">
        <v>12306.440000000002</v>
      </c>
      <c r="E49" s="8">
        <v>12054.075000000003</v>
      </c>
      <c r="F49" s="8">
        <v>9005.244999999999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2CFFD-59E0-4610-B877-9FCB79A57115}">
  <dimension ref="A3:B8"/>
  <sheetViews>
    <sheetView zoomScale="85" zoomScaleNormal="85" workbookViewId="0">
      <selection activeCell="A4" sqref="A4:A7"/>
    </sheetView>
  </sheetViews>
  <sheetFormatPr defaultRowHeight="15" x14ac:dyDescent="0.25"/>
  <cols>
    <col min="1" max="1" width="16" bestFit="1" customWidth="1"/>
    <col min="2" max="3" width="12.140625" bestFit="1" customWidth="1"/>
    <col min="4" max="4" width="11.28515625" bestFit="1" customWidth="1"/>
    <col min="5" max="5" width="12.140625" bestFit="1" customWidth="1"/>
    <col min="6" max="6" width="11.85546875" bestFit="1" customWidth="1"/>
  </cols>
  <sheetData>
    <row r="3" spans="1:2" x14ac:dyDescent="0.25">
      <c r="A3" s="6" t="s">
        <v>7</v>
      </c>
      <c r="B3" t="s">
        <v>6198</v>
      </c>
    </row>
    <row r="4" spans="1:2" x14ac:dyDescent="0.25">
      <c r="A4" t="s">
        <v>28</v>
      </c>
      <c r="B4" s="9">
        <v>1475.7299999999996</v>
      </c>
    </row>
    <row r="5" spans="1:2" x14ac:dyDescent="0.25">
      <c r="A5" t="s">
        <v>318</v>
      </c>
      <c r="B5" s="9">
        <v>3788.3050000000007</v>
      </c>
    </row>
    <row r="6" spans="1:2" x14ac:dyDescent="0.25">
      <c r="A6" t="s">
        <v>19</v>
      </c>
      <c r="B6" s="9">
        <v>16748.650000000001</v>
      </c>
    </row>
    <row r="7" spans="1:2" x14ac:dyDescent="0.25">
      <c r="A7">
        <v>0</v>
      </c>
      <c r="B7" s="9">
        <v>23121.569999999989</v>
      </c>
    </row>
    <row r="8" spans="1:2" x14ac:dyDescent="0.25">
      <c r="A8" t="s">
        <v>6203</v>
      </c>
      <c r="B8" s="9">
        <v>45134.25499999999</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B2A85-3AFE-493C-8066-3688551B9A35}">
  <dimension ref="A3:B9"/>
  <sheetViews>
    <sheetView zoomScale="85" zoomScaleNormal="85" workbookViewId="0">
      <selection activeCell="E24" sqref="E24"/>
    </sheetView>
  </sheetViews>
  <sheetFormatPr defaultRowHeight="15" x14ac:dyDescent="0.25"/>
  <cols>
    <col min="1" max="1" width="17.7109375" bestFit="1" customWidth="1"/>
    <col min="2" max="3" width="12.140625" bestFit="1" customWidth="1"/>
    <col min="4" max="4" width="11.28515625" bestFit="1" customWidth="1"/>
    <col min="5" max="5" width="12.140625" bestFit="1" customWidth="1"/>
    <col min="6" max="6" width="11.85546875" bestFit="1" customWidth="1"/>
  </cols>
  <sheetData>
    <row r="3" spans="1:2" x14ac:dyDescent="0.25">
      <c r="A3" s="6" t="s">
        <v>4</v>
      </c>
      <c r="B3" t="s">
        <v>6198</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row r="9" spans="1:2" x14ac:dyDescent="0.25">
      <c r="A9" t="s">
        <v>6203</v>
      </c>
      <c r="B9" s="9">
        <v>1472.9099999999999</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90" zoomScaleNormal="115" workbookViewId="0">
      <selection activeCell="P3" sqref="P3"/>
    </sheetView>
  </sheetViews>
  <sheetFormatPr defaultRowHeight="15" x14ac:dyDescent="0.25"/>
  <cols>
    <col min="1" max="1" width="16.5703125" bestFit="1" customWidth="1"/>
    <col min="2" max="2" width="13" customWidth="1"/>
    <col min="3" max="3" width="17.42578125" bestFit="1" customWidth="1"/>
    <col min="4" max="4" width="12.28515625" customWidth="1"/>
    <col min="5" max="5" width="10.85546875" customWidth="1"/>
    <col min="6" max="6" width="23.7109375" bestFit="1" customWidth="1"/>
    <col min="7" max="7" width="39.42578125" bestFit="1" customWidth="1"/>
    <col min="8" max="8" width="15.42578125" bestFit="1" customWidth="1"/>
    <col min="9" max="9" width="13.42578125" customWidth="1"/>
    <col min="10" max="10" width="12.5703125" customWidth="1"/>
    <col min="11" max="11" width="6.7109375" bestFit="1" customWidth="1"/>
    <col min="12" max="12" width="11.5703125" customWidth="1"/>
    <col min="13" max="13" width="9.5703125" bestFit="1" customWidth="1"/>
    <col min="14" max="14" width="18.140625" customWidth="1"/>
    <col min="15" max="15" width="18.28515625" customWidth="1"/>
    <col min="16" max="16" width="16.28515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 "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 "Excelsa",IF(I2="Ara","Arabica",IF(I2="Lib","Liberica"))))</f>
        <v>Robusta</v>
      </c>
      <c r="O2" t="str">
        <f>IF(J2="M","Medium",IF(J2="L","Light",IF(J2="D","Dark","")))</f>
        <v>Medium</v>
      </c>
      <c r="P2" t="str">
        <f>_xlfn.XLOOKUP(Orders[[#This Row],[Customer ID]],customers!$A$1:$A$1001,customers!$I$1:$I$1001)</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IF(_xlfn.XLOOKUP(C3,customers!$A$1:$A$1001,customers!C2:C1002,0)=0, " ",_xlfn.XLOOKUP(C3,customers!$A$1:$A$1001,customers!C2:C1002,0))</f>
        <v>pbote1@yelp.com</v>
      </c>
      <c r="H3" s="2" t="str">
        <f>_xlfn.XLOOKUP(C3,customers!$A$1:$A$1001,customers!G2:G1002,0)</f>
        <v>Ireland</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 "Excelsa",IF(I3="Ara","Arabica",IF(I3="Lib","Liberica"))))</f>
        <v>Excelsa</v>
      </c>
      <c r="O3" t="str">
        <f t="shared" ref="O3:O66" si="2">IF(J3="M","Medium",IF(J3="L","Light",IF(J3="D","Dark","")))</f>
        <v>Medium</v>
      </c>
      <c r="P3" t="str">
        <f>_xlfn.XLOOKUP(Orders[[#This Row],[Customer ID]],customers!$A$1:$A$1001,customers!$I$1:$I$1001)</f>
        <v>Yes</v>
      </c>
    </row>
    <row r="4" spans="1:16" x14ac:dyDescent="0.25">
      <c r="A4" s="2" t="s">
        <v>501</v>
      </c>
      <c r="B4" s="3">
        <v>44364</v>
      </c>
      <c r="C4" s="2" t="s">
        <v>502</v>
      </c>
      <c r="D4" t="s">
        <v>6140</v>
      </c>
      <c r="E4" s="2">
        <v>1</v>
      </c>
      <c r="F4" s="2" t="str">
        <f>_xlfn.XLOOKUP(C4,customers!$A$1:$A$1001,customers!$B$1:$B$1001,0)</f>
        <v>Jami Redholes</v>
      </c>
      <c r="G4" s="2" t="str">
        <f>IF(_xlfn.XLOOKUP(C4,customers!$A$1:$A$1001,customers!C3:C1003,0)=0, " ",_xlfn.XLOOKUP(C4,customers!$A$1:$A$1001,customers!C3:C1003,0))</f>
        <v xml:space="preserve"> </v>
      </c>
      <c r="H4" s="2" t="str">
        <f>_xlfn.XLOOKUP(C4,customers!$A$1:$A$1001,customers!G3:G1003,0)</f>
        <v>Ireland</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IF(_xlfn.XLOOKUP(C5,customers!$A$1:$A$1001,customers!C4:C1004,0)=0, " ",_xlfn.XLOOKUP(C5,customers!$A$1:$A$1001,customers!C4:C1004,0))</f>
        <v xml:space="preserve"> </v>
      </c>
      <c r="H5" s="2" t="str">
        <f>_xlfn.XLOOKUP(C5,customers!$A$1:$A$1001,customers!G4:G1004,0)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IF(_xlfn.XLOOKUP(C6,customers!$A$1:$A$1001,customers!C5:C1005,0)=0, " ",_xlfn.XLOOKUP(C6,customers!$A$1:$A$1001,customers!C5:C1005,0))</f>
        <v>gpetracci8@livejournal.com</v>
      </c>
      <c r="H6" s="2" t="str">
        <f>_xlfn.XLOOKUP(C6,customers!$A$1:$A$1001,customers!G5:G1005,0)</f>
        <v>United States</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f>
        <v>No</v>
      </c>
    </row>
    <row r="7" spans="1:16" x14ac:dyDescent="0.25">
      <c r="A7" s="2" t="s">
        <v>519</v>
      </c>
      <c r="B7" s="3">
        <v>44412</v>
      </c>
      <c r="C7" s="2" t="s">
        <v>520</v>
      </c>
      <c r="D7" t="s">
        <v>6143</v>
      </c>
      <c r="E7" s="2">
        <v>3</v>
      </c>
      <c r="F7" s="2" t="str">
        <f>_xlfn.XLOOKUP(C7,customers!$A$1:$A$1001,customers!$B$1:$B$1001,0)</f>
        <v>Beryle Cottier</v>
      </c>
      <c r="G7" s="2" t="str">
        <f>IF(_xlfn.XLOOKUP(C7,customers!$A$1:$A$1001,customers!C6:C1006,0)=0, " ",_xlfn.XLOOKUP(C7,customers!$A$1:$A$1001,customers!C6:C1006,0))</f>
        <v>fferbera@businesswire.com</v>
      </c>
      <c r="H7" s="2" t="str">
        <f>_xlfn.XLOOKUP(C7,customers!$A$1:$A$1001,customers!G6:G1006,0)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f>
        <v>No</v>
      </c>
    </row>
    <row r="8" spans="1:16" x14ac:dyDescent="0.25">
      <c r="A8" s="2" t="s">
        <v>524</v>
      </c>
      <c r="B8" s="3">
        <v>44582</v>
      </c>
      <c r="C8" s="2" t="s">
        <v>525</v>
      </c>
      <c r="D8" t="s">
        <v>6144</v>
      </c>
      <c r="E8" s="2">
        <v>3</v>
      </c>
      <c r="F8" s="2" t="str">
        <f>_xlfn.XLOOKUP(C8,customers!$A$1:$A$1001,customers!$B$1:$B$1001,0)</f>
        <v>Shaylynn Lobe</v>
      </c>
      <c r="G8" s="2" t="str">
        <f>IF(_xlfn.XLOOKUP(C8,customers!$A$1:$A$1001,customers!C7:C1007,0)=0, " ",_xlfn.XLOOKUP(C8,customers!$A$1:$A$1001,customers!C7:C1007,0))</f>
        <v>rscholarc@nyu.edu</v>
      </c>
      <c r="H8" s="2" t="str">
        <f>_xlfn.XLOOKUP(C8,customers!$A$1:$A$1001,customers!G7:G1007,0)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f>
        <v>Yes</v>
      </c>
    </row>
    <row r="9" spans="1:16" x14ac:dyDescent="0.25">
      <c r="A9" s="2" t="s">
        <v>530</v>
      </c>
      <c r="B9" s="3">
        <v>44701</v>
      </c>
      <c r="C9" s="2" t="s">
        <v>531</v>
      </c>
      <c r="D9" t="s">
        <v>6145</v>
      </c>
      <c r="E9" s="2">
        <v>1</v>
      </c>
      <c r="F9" s="2" t="str">
        <f>_xlfn.XLOOKUP(C9,customers!$A$1:$A$1001,customers!$B$1:$B$1001,0)</f>
        <v>Melvin Wharfe</v>
      </c>
      <c r="G9" s="2" t="str">
        <f>IF(_xlfn.XLOOKUP(C9,customers!$A$1:$A$1001,customers!C8:C1008,0)=0, " ",_xlfn.XLOOKUP(C9,customers!$A$1:$A$1001,customers!C8:C1008,0))</f>
        <v>ptrobee@wunderground.com</v>
      </c>
      <c r="H9" s="2" t="str">
        <f>_xlfn.XLOOKUP(C9,customers!$A$1:$A$1001,customers!G8:G1008,0)</f>
        <v>United States</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IF(_xlfn.XLOOKUP(C10,customers!$A$1:$A$1001,customers!C9:C1009,0)=0, " ",_xlfn.XLOOKUP(C10,customers!$A$1:$A$1001,customers!C9:C1009,0))</f>
        <v>malabasterg@hexun.com</v>
      </c>
      <c r="H10" s="2" t="str">
        <f>_xlfn.XLOOKUP(C10,customers!$A$1:$A$1001,customers!G9:G1009,0)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IF(_xlfn.XLOOKUP(C11,customers!$A$1:$A$1001,customers!C10:C1010,0)=0, " ",_xlfn.XLOOKUP(C11,customers!$A$1:$A$1001,customers!C10:C1010,0))</f>
        <v>predfordi@ow.ly</v>
      </c>
      <c r="H11" s="2" t="str">
        <f>_xlfn.XLOOKUP(C11,customers!$A$1:$A$1001,customers!G10:G1010,0)</f>
        <v>Ireland</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IF(_xlfn.XLOOKUP(C12,customers!$A$1:$A$1001,customers!C11:C1011,0)=0, " ",_xlfn.XLOOKUP(C12,customers!$A$1:$A$1001,customers!C11:C1011,0))</f>
        <v xml:space="preserve"> </v>
      </c>
      <c r="H12" s="2" t="str">
        <f>_xlfn.XLOOKUP(C12,customers!$A$1:$A$1001,customers!G11:G1011,0)</f>
        <v>Ireland</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IF(_xlfn.XLOOKUP(C13,customers!$A$1:$A$1001,customers!C12:C1012,0)=0, " ",_xlfn.XLOOKUP(C13,customers!$A$1:$A$1001,customers!C12:C1012,0))</f>
        <v>aantukm@kickstarter.com</v>
      </c>
      <c r="H13" s="2" t="str">
        <f>_xlfn.XLOOKUP(C13,customers!$A$1:$A$1001,customers!G12:G1012,0)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IF(_xlfn.XLOOKUP(C14,customers!$A$1:$A$1001,customers!C13:C1013,0)=0, " ",_xlfn.XLOOKUP(C14,customers!$A$1:$A$1001,customers!C13:C1013,0))</f>
        <v>cblofeldo@amazon.co.uk</v>
      </c>
      <c r="H14" s="2" t="str">
        <f>_xlfn.XLOOKUP(C14,customers!$A$1:$A$1001,customers!G13:G1013,0)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IF(_xlfn.XLOOKUP(C15,customers!$A$1:$A$1001,customers!C14:C1014,0)=0, " ",_xlfn.XLOOKUP(C15,customers!$A$1:$A$1001,customers!C14:C1014,0))</f>
        <v>sshalesq@umich.edu</v>
      </c>
      <c r="H15" s="2" t="str">
        <f>_xlfn.XLOOKUP(C15,customers!$A$1:$A$1001,customers!G14:G1014,0)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IF(_xlfn.XLOOKUP(C16,customers!$A$1:$A$1001,customers!C15:C1015,0)=0, " ",_xlfn.XLOOKUP(C16,customers!$A$1:$A$1001,customers!C15:C1015,0))</f>
        <v>tnewburys@usda.gov</v>
      </c>
      <c r="H16" s="2" t="str">
        <f>_xlfn.XLOOKUP(C16,customers!$A$1:$A$1001,customers!G15:G1015,0)</f>
        <v>Ireland</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IF(_xlfn.XLOOKUP(C17,customers!$A$1:$A$1001,customers!C16:C1016,0)=0, " ",_xlfn.XLOOKUP(C17,customers!$A$1:$A$1001,customers!C16:C1016,0))</f>
        <v xml:space="preserve"> </v>
      </c>
      <c r="H17" s="2" t="str">
        <f>_xlfn.XLOOKUP(C17,customers!$A$1:$A$1001,customers!G16:G1016,0)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IF(_xlfn.XLOOKUP(C18,customers!$A$1:$A$1001,customers!C17:C1017,0)=0, " ",_xlfn.XLOOKUP(C18,customers!$A$1:$A$1001,customers!C17:C1017,0))</f>
        <v>nbasezziw@webeden.co.uk</v>
      </c>
      <c r="H18" s="2" t="str">
        <f>_xlfn.XLOOKUP(C18,customers!$A$1:$A$1001,customers!G17:G1017,0)</f>
        <v>Ireland</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IF(_xlfn.XLOOKUP(C19,customers!$A$1:$A$1001,customers!C18:C1018,0)=0, " ",_xlfn.XLOOKUP(C19,customers!$A$1:$A$1001,customers!C18:C1018,0))</f>
        <v>uwelberryy@ebay.co.uk</v>
      </c>
      <c r="H19" s="2" t="str">
        <f>_xlfn.XLOOKUP(C19,customers!$A$1:$A$1001,customers!G18:G1018,0)</f>
        <v>United Kingdom</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IF(_xlfn.XLOOKUP(C20,customers!$A$1:$A$1001,customers!C19:C1019,0)=0, " ",_xlfn.XLOOKUP(C20,customers!$A$1:$A$1001,customers!C19:C1019,0))</f>
        <v>zponting10@altervista.org</v>
      </c>
      <c r="H20" s="2" t="str">
        <f>_xlfn.XLOOKUP(C20,customers!$A$1:$A$1001,customers!G19:G1019,0)</f>
        <v>United States</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IF(_xlfn.XLOOKUP(C21,customers!$A$1:$A$1001,customers!C20:C1020,0)=0, " ",_xlfn.XLOOKUP(C21,customers!$A$1:$A$1001,customers!C20:C1020,0))</f>
        <v>dde12@unesco.org</v>
      </c>
      <c r="H21" s="2" t="str">
        <f>_xlfn.XLOOKUP(C21,customers!$A$1:$A$1001,customers!G20:G1020,0)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IF(_xlfn.XLOOKUP(C22,customers!$A$1:$A$1001,customers!C21:C1021,0)=0, " ",_xlfn.XLOOKUP(C22,customers!$A$1:$A$1001,customers!C21:C1021,0))</f>
        <v xml:space="preserve"> </v>
      </c>
      <c r="H22" s="2" t="str">
        <f>_xlfn.XLOOKUP(C22,customers!$A$1:$A$1001,customers!G21:G1021,0)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IF(_xlfn.XLOOKUP(C23,customers!$A$1:$A$1001,customers!C22:C1022,0)=0, " ",_xlfn.XLOOKUP(C23,customers!$A$1:$A$1001,customers!C22:C1022,0))</f>
        <v>atolworthy16@toplist.cz</v>
      </c>
      <c r="H23" s="2" t="str">
        <f>_xlfn.XLOOKUP(C23,customers!$A$1:$A$1001,customers!G22:G1022,0)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IF(_xlfn.XLOOKUP(C24,customers!$A$1:$A$1001,customers!C23:C1023,0)=0, " ",_xlfn.XLOOKUP(C24,customers!$A$1:$A$1001,customers!C23:C1023,0))</f>
        <v>obaudassi18@seesaa.net</v>
      </c>
      <c r="H24" s="2" t="str">
        <f>_xlfn.XLOOKUP(C24,customers!$A$1:$A$1001,customers!G23:G1023,0)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IF(_xlfn.XLOOKUP(C25,customers!$A$1:$A$1001,customers!C24:C1024,0)=0, " ",_xlfn.XLOOKUP(C25,customers!$A$1:$A$1001,customers!C24:C1024,0))</f>
        <v xml:space="preserve"> </v>
      </c>
      <c r="H25" s="2" t="str">
        <f>_xlfn.XLOOKUP(C25,customers!$A$1:$A$1001,customers!G24:G1024,0)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IF(_xlfn.XLOOKUP(C26,customers!$A$1:$A$1001,customers!C25:C1025,0)=0, " ",_xlfn.XLOOKUP(C26,customers!$A$1:$A$1001,customers!C25:C1025,0))</f>
        <v>rmcgilvary1c@tamu.edu</v>
      </c>
      <c r="H26" s="2" t="str">
        <f>_xlfn.XLOOKUP(C26,customers!$A$1:$A$1001,customers!G25:G1025,0)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IF(_xlfn.XLOOKUP(C27,customers!$A$1:$A$1001,customers!C26:C1026,0)=0, " ",_xlfn.XLOOKUP(C27,customers!$A$1:$A$1001,customers!C26:C1026,0))</f>
        <v>ibouldon1e@gizmodo.com</v>
      </c>
      <c r="H27" s="2" t="str">
        <f>_xlfn.XLOOKUP(C27,customers!$A$1:$A$1001,customers!G26:G1026,0)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IF(_xlfn.XLOOKUP(C28,customers!$A$1:$A$1001,customers!C27:C1027,0)=0, " ",_xlfn.XLOOKUP(C28,customers!$A$1:$A$1001,customers!C27:C1027,0))</f>
        <v>hmattioli1g@webmd.com</v>
      </c>
      <c r="H28" s="2" t="str">
        <f>_xlfn.XLOOKUP(C28,customers!$A$1:$A$1001,customers!G27:G1027,0)</f>
        <v>United Kingdom</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IF(_xlfn.XLOOKUP(C29,customers!$A$1:$A$1001,customers!C28:C1028,0)=0, " ",_xlfn.XLOOKUP(C29,customers!$A$1:$A$1001,customers!C28:C1028,0))</f>
        <v>agillard1i@issuu.com</v>
      </c>
      <c r="H29" s="2" t="str">
        <f>_xlfn.XLOOKUP(C29,customers!$A$1:$A$1001,customers!G28:G1028,0)</f>
        <v>United States</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IF(_xlfn.XLOOKUP(C30,customers!$A$1:$A$1001,customers!C29:C1029,0)=0, " ",_xlfn.XLOOKUP(C30,customers!$A$1:$A$1001,customers!C29:C1029,0))</f>
        <v>tgrizard1k@odnoklassniki.ru</v>
      </c>
      <c r="H30" s="2" t="str">
        <f>_xlfn.XLOOKUP(C30,customers!$A$1:$A$1001,customers!G29:G1029,0)</f>
        <v>United States</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IF(_xlfn.XLOOKUP(C31,customers!$A$1:$A$1001,customers!C30:C1030,0)=0, " ",_xlfn.XLOOKUP(C31,customers!$A$1:$A$1001,customers!C30:C1030,0))</f>
        <v xml:space="preserve"> </v>
      </c>
      <c r="H31" s="2" t="str">
        <f>_xlfn.XLOOKUP(C31,customers!$A$1:$A$1001,customers!G30:G1030,0)</f>
        <v>United States</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IF(_xlfn.XLOOKUP(C32,customers!$A$1:$A$1001,customers!C31:C1031,0)=0, " ",_xlfn.XLOOKUP(C32,customers!$A$1:$A$1001,customers!C31:C1031,0))</f>
        <v>ccottingham1o@wikipedia.org</v>
      </c>
      <c r="H32" s="2" t="str">
        <f>_xlfn.XLOOKUP(C32,customers!$A$1:$A$1001,customers!G31:G1031,0)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IF(_xlfn.XLOOKUP(C33,customers!$A$1:$A$1001,customers!C32:C1032,0)=0, " ",_xlfn.XLOOKUP(C33,customers!$A$1:$A$1001,customers!C32:C1032,0))</f>
        <v xml:space="preserve"> </v>
      </c>
      <c r="H33" s="2" t="str">
        <f>_xlfn.XLOOKUP(C33,customers!$A$1:$A$1001,customers!G32:G1032,0)</f>
        <v>United Kingdom</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IF(_xlfn.XLOOKUP(C34,customers!$A$1:$A$1001,customers!C33:C1033,0)=0, " ",_xlfn.XLOOKUP(C34,customers!$A$1:$A$1001,customers!C33:C1033,0))</f>
        <v xml:space="preserve"> </v>
      </c>
      <c r="H34" s="2" t="str">
        <f>_xlfn.XLOOKUP(C34,customers!$A$1:$A$1001,customers!G33:G1033,0)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IF(_xlfn.XLOOKUP(C35,customers!$A$1:$A$1001,customers!C34:C1034,0)=0, " ",_xlfn.XLOOKUP(C35,customers!$A$1:$A$1001,customers!C34:C1034,0))</f>
        <v>bumpleby1u@soundcloud.com</v>
      </c>
      <c r="H35" s="2" t="str">
        <f>_xlfn.XLOOKUP(C35,customers!$A$1:$A$1001,customers!G34:G1034,0)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IF(_xlfn.XLOOKUP(C36,customers!$A$1:$A$1001,customers!C35:C1035,0)=0, " ",_xlfn.XLOOKUP(C36,customers!$A$1:$A$1001,customers!C35:C1035,0))</f>
        <v>hgoulter1w@abc.net.au</v>
      </c>
      <c r="H36" s="2" t="str">
        <f>_xlfn.XLOOKUP(C36,customers!$A$1:$A$1001,customers!G35:G1035,0)</f>
        <v>United States</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IF(_xlfn.XLOOKUP(C37,customers!$A$1:$A$1001,customers!C36:C1036,0)=0, " ",_xlfn.XLOOKUP(C37,customers!$A$1:$A$1001,customers!C36:C1036,0))</f>
        <v>slist1y@mapquest.com</v>
      </c>
      <c r="H37" s="2" t="str">
        <f>_xlfn.XLOOKUP(C37,customers!$A$1:$A$1001,customers!G36:G1036,0)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IF(_xlfn.XLOOKUP(C38,customers!$A$1:$A$1001,customers!C37:C1037,0)=0, " ",_xlfn.XLOOKUP(C38,customers!$A$1:$A$1001,customers!C37:C1037,0))</f>
        <v xml:space="preserve"> </v>
      </c>
      <c r="H38" s="2" t="str">
        <f>_xlfn.XLOOKUP(C38,customers!$A$1:$A$1001,customers!G37:G1037,0)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IF(_xlfn.XLOOKUP(C39,customers!$A$1:$A$1001,customers!C38:C1038,0)=0, " ",_xlfn.XLOOKUP(C39,customers!$A$1:$A$1001,customers!C38:C1038,0))</f>
        <v>jrangall22@newsvine.com</v>
      </c>
      <c r="H39" s="2" t="str">
        <f>_xlfn.XLOOKUP(C39,customers!$A$1:$A$1001,customers!G38:G1038,0)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IF(_xlfn.XLOOKUP(C40,customers!$A$1:$A$1001,customers!C39:C1039,0)=0, " ",_xlfn.XLOOKUP(C40,customers!$A$1:$A$1001,customers!C39:C1039,0))</f>
        <v xml:space="preserve"> </v>
      </c>
      <c r="H40" s="2" t="str">
        <f>_xlfn.XLOOKUP(C40,customers!$A$1:$A$1001,customers!G39:G1039,0)</f>
        <v>Ireland</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IF(_xlfn.XLOOKUP(C41,customers!$A$1:$A$1001,customers!C40:C1040,0)=0, " ",_xlfn.XLOOKUP(C41,customers!$A$1:$A$1001,customers!C40:C1040,0))</f>
        <v>lmizzi26@rakuten.co.jp</v>
      </c>
      <c r="H41" s="2" t="str">
        <f>_xlfn.XLOOKUP(C41,customers!$A$1:$A$1001,customers!G40:G1040,0)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IF(_xlfn.XLOOKUP(C42,customers!$A$1:$A$1001,customers!C41:C1041,0)=0, " ",_xlfn.XLOOKUP(C42,customers!$A$1:$A$1001,customers!C41:C1041,0))</f>
        <v>aarnow28@arizona.edu</v>
      </c>
      <c r="H42" s="2" t="str">
        <f>_xlfn.XLOOKUP(C42,customers!$A$1:$A$1001,customers!G41:G1041,0)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IF(_xlfn.XLOOKUP(C43,customers!$A$1:$A$1001,customers!C42:C1042,0)=0, " ",_xlfn.XLOOKUP(C43,customers!$A$1:$A$1001,customers!C42:C1042,0))</f>
        <v>bnaulls2a@tiny.cc</v>
      </c>
      <c r="H43" s="2" t="str">
        <f>_xlfn.XLOOKUP(C43,customers!$A$1:$A$1001,customers!G42:G1042,0)</f>
        <v>Ireland</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IF(_xlfn.XLOOKUP(C44,customers!$A$1:$A$1001,customers!C43:C1043,0)=0, " ",_xlfn.XLOOKUP(C44,customers!$A$1:$A$1001,customers!C43:C1043,0))</f>
        <v>zsherewood2c@apache.org</v>
      </c>
      <c r="H44" s="2" t="str">
        <f>_xlfn.XLOOKUP(C44,customers!$A$1:$A$1001,customers!G43:G1043,0)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IF(_xlfn.XLOOKUP(C45,customers!$A$1:$A$1001,customers!C44:C1044,0)=0, " ",_xlfn.XLOOKUP(C45,customers!$A$1:$A$1001,customers!C44:C1044,0))</f>
        <v>bmcamish2e@tripadvisor.com</v>
      </c>
      <c r="H45" s="2" t="str">
        <f>_xlfn.XLOOKUP(C45,customers!$A$1:$A$1001,customers!G44:G1044,0)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IF(_xlfn.XLOOKUP(C46,customers!$A$1:$A$1001,customers!C45:C1045,0)=0, " ",_xlfn.XLOOKUP(C46,customers!$A$1:$A$1001,customers!C45:C1045,0))</f>
        <v>egrise2g@cargocollective.com</v>
      </c>
      <c r="H46" s="2" t="str">
        <f>_xlfn.XLOOKUP(C46,customers!$A$1:$A$1001,customers!G45:G1045,0)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IF(_xlfn.XLOOKUP(C47,customers!$A$1:$A$1001,customers!C46:C1046,0)=0, " ",_xlfn.XLOOKUP(C47,customers!$A$1:$A$1001,customers!C46:C1046,0))</f>
        <v xml:space="preserve"> </v>
      </c>
      <c r="H47" s="2" t="str">
        <f>_xlfn.XLOOKUP(C47,customers!$A$1:$A$1001,customers!G46:G1046,0)</f>
        <v>Ireland</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IF(_xlfn.XLOOKUP(C48,customers!$A$1:$A$1001,customers!C47:C1047,0)=0, " ",_xlfn.XLOOKUP(C48,customers!$A$1:$A$1001,customers!C47:C1047,0))</f>
        <v xml:space="preserve"> </v>
      </c>
      <c r="H48" s="2" t="str">
        <f>_xlfn.XLOOKUP(C48,customers!$A$1:$A$1001,customers!G47:G1047,0)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IF(_xlfn.XLOOKUP(C49,customers!$A$1:$A$1001,customers!C48:C1048,0)=0, " ",_xlfn.XLOOKUP(C49,customers!$A$1:$A$1001,customers!C48:C1048,0))</f>
        <v xml:space="preserve"> </v>
      </c>
      <c r="H49" s="2" t="str">
        <f>_xlfn.XLOOKUP(C49,customers!$A$1:$A$1001,customers!G48:G1048,0)</f>
        <v>Ireland</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IF(_xlfn.XLOOKUP(C50,customers!$A$1:$A$1001,customers!C49:C1049,0)=0, " ",_xlfn.XLOOKUP(C50,customers!$A$1:$A$1001,customers!C49:C1049,0))</f>
        <v>vkirdsch2o@google.fr</v>
      </c>
      <c r="H50" s="2" t="str">
        <f>_xlfn.XLOOKUP(C50,customers!$A$1:$A$1001,customers!G49:G1049,0)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IF(_xlfn.XLOOKUP(C51,customers!$A$1:$A$1001,customers!C50:C1050,0)=0, " ",_xlfn.XLOOKUP(C51,customers!$A$1:$A$1001,customers!C50:C1050,0))</f>
        <v xml:space="preserve"> </v>
      </c>
      <c r="H51" s="2" t="str">
        <f>_xlfn.XLOOKUP(C51,customers!$A$1:$A$1001,customers!G50:G1050,0)</f>
        <v>Ireland</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IF(_xlfn.XLOOKUP(C52,customers!$A$1:$A$1001,customers!C51:C1051,0)=0, " ",_xlfn.XLOOKUP(C52,customers!$A$1:$A$1001,customers!C51:C1051,0))</f>
        <v xml:space="preserve"> </v>
      </c>
      <c r="H52" s="2" t="str">
        <f>_xlfn.XLOOKUP(C52,customers!$A$1:$A$1001,customers!G51:G1051,0)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IF(_xlfn.XLOOKUP(C53,customers!$A$1:$A$1001,customers!C52:C1052,0)=0, " ",_xlfn.XLOOKUP(C53,customers!$A$1:$A$1001,customers!C52:C1052,0))</f>
        <v>daizikovitz2u@answers.com</v>
      </c>
      <c r="H53" s="2" t="str">
        <f>_xlfn.XLOOKUP(C53,customers!$A$1:$A$1001,customers!G52:G1052,0)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IF(_xlfn.XLOOKUP(C54,customers!$A$1:$A$1001,customers!C53:C1053,0)=0, " ",_xlfn.XLOOKUP(C54,customers!$A$1:$A$1001,customers!C53:C1053,0))</f>
        <v>epriddis2w@nationalgeographic.com</v>
      </c>
      <c r="H54" s="2" t="str">
        <f>_xlfn.XLOOKUP(C54,customers!$A$1:$A$1001,customers!G53:G1053,0)</f>
        <v>United States</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IF(_xlfn.XLOOKUP(C55,customers!$A$1:$A$1001,customers!C54:C1054,0)=0, " ",_xlfn.XLOOKUP(C55,customers!$A$1:$A$1001,customers!C54:C1054,0))</f>
        <v>qveel2x@jugem.jp</v>
      </c>
      <c r="H55" s="2" t="str">
        <f>_xlfn.XLOOKUP(C55,customers!$A$1:$A$1001,customers!G54:G1054,0)</f>
        <v>United States</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IF(_xlfn.XLOOKUP(C56,customers!$A$1:$A$1001,customers!C55:C1055,0)=0, " ",_xlfn.XLOOKUP(C56,customers!$A$1:$A$1001,customers!C55:C1055,0))</f>
        <v xml:space="preserve"> </v>
      </c>
      <c r="H56" s="2" t="str">
        <f>_xlfn.XLOOKUP(C56,customers!$A$1:$A$1001,customers!G55:G1055,0)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IF(_xlfn.XLOOKUP(C57,customers!$A$1:$A$1001,customers!C56:C1056,0)=0, " ",_xlfn.XLOOKUP(C57,customers!$A$1:$A$1001,customers!C56:C1056,0))</f>
        <v>mredgrave32@cargocollective.com</v>
      </c>
      <c r="H57" s="2" t="str">
        <f>_xlfn.XLOOKUP(C57,customers!$A$1:$A$1001,customers!G56:G1056,0)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IF(_xlfn.XLOOKUP(C58,customers!$A$1:$A$1001,customers!C57:C1057,0)=0, " ",_xlfn.XLOOKUP(C58,customers!$A$1:$A$1001,customers!C57:C1057,0))</f>
        <v>scritchlow34@un.org</v>
      </c>
      <c r="H58" s="2" t="str">
        <f>_xlfn.XLOOKUP(C58,customers!$A$1:$A$1001,customers!G57:G1057,0)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IF(_xlfn.XLOOKUP(C59,customers!$A$1:$A$1001,customers!C58:C1058,0)=0, " ",_xlfn.XLOOKUP(C59,customers!$A$1:$A$1001,customers!C58:C1058,0))</f>
        <v xml:space="preserve"> </v>
      </c>
      <c r="H59" s="2" t="str">
        <f>_xlfn.XLOOKUP(C59,customers!$A$1:$A$1001,customers!G58:G1058,0)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IF(_xlfn.XLOOKUP(C60,customers!$A$1:$A$1001,customers!C59:C1059,0)=0, " ",_xlfn.XLOOKUP(C60,customers!$A$1:$A$1001,customers!C59:C1059,0))</f>
        <v>gstandley38@dion.ne.jp</v>
      </c>
      <c r="H60" s="2" t="str">
        <f>_xlfn.XLOOKUP(C60,customers!$A$1:$A$1001,customers!G59:G1059,0)</f>
        <v>Ireland</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IF(_xlfn.XLOOKUP(C61,customers!$A$1:$A$1001,customers!C60:C1060,0)=0, " ",_xlfn.XLOOKUP(C61,customers!$A$1:$A$1001,customers!C60:C1060,0))</f>
        <v>myallop3a@fema.gov</v>
      </c>
      <c r="H61" s="2" t="str">
        <f>_xlfn.XLOOKUP(C61,customers!$A$1:$A$1001,customers!G60:G1060,0)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IF(_xlfn.XLOOKUP(C62,customers!$A$1:$A$1001,customers!C61:C1061,0)=0, " ",_xlfn.XLOOKUP(C62,customers!$A$1:$A$1001,customers!C61:C1061,0))</f>
        <v>ehows3c@devhub.com</v>
      </c>
      <c r="H62" s="2" t="str">
        <f>_xlfn.XLOOKUP(C62,customers!$A$1:$A$1001,customers!G61:G1061,0)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IF(_xlfn.XLOOKUP(C63,customers!$A$1:$A$1001,customers!C62:C1062,0)=0, " ",_xlfn.XLOOKUP(C63,customers!$A$1:$A$1001,customers!C62:C1062,0))</f>
        <v>mludwell3e@blogger.com</v>
      </c>
      <c r="H63" s="2" t="str">
        <f>_xlfn.XLOOKUP(C63,customers!$A$1:$A$1001,customers!G62:G1062,0)</f>
        <v>United States</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IF(_xlfn.XLOOKUP(C64,customers!$A$1:$A$1001,customers!C63:C1063,0)=0, " ",_xlfn.XLOOKUP(C64,customers!$A$1:$A$1001,customers!C63:C1063,0))</f>
        <v>srodliff3g@ted.com</v>
      </c>
      <c r="H64" s="2" t="str">
        <f>_xlfn.XLOOKUP(C64,customers!$A$1:$A$1001,customers!G63:G1063,0)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IF(_xlfn.XLOOKUP(C65,customers!$A$1:$A$1001,customers!C64:C1064,0)=0, " ",_xlfn.XLOOKUP(C65,customers!$A$1:$A$1001,customers!C64:C1064,0))</f>
        <v>hsynnot3i@about.com</v>
      </c>
      <c r="H65" s="2" t="str">
        <f>_xlfn.XLOOKUP(C65,customers!$A$1:$A$1001,customers!G64:G1064,0)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IF(_xlfn.XLOOKUP(C66,customers!$A$1:$A$1001,customers!C65:C1065,0)=0, " ",_xlfn.XLOOKUP(C66,customers!$A$1:$A$1001,customers!C65:C1065,0))</f>
        <v>twoofinden3k@businesswire.com</v>
      </c>
      <c r="H66" s="2" t="str">
        <f>_xlfn.XLOOKUP(C66,customers!$A$1:$A$1001,customers!G65:G1065,0)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IF(_xlfn.XLOOKUP(C67,customers!$A$1:$A$1001,customers!C66:C1066,0)=0, " ",_xlfn.XLOOKUP(C67,customers!$A$1:$A$1001,customers!C66:C1066,0))</f>
        <v xml:space="preserve"> </v>
      </c>
      <c r="H67" s="2" t="str">
        <f>_xlfn.XLOOKUP(C67,customers!$A$1:$A$1001,customers!G66:G1066,0)</f>
        <v>Ireland</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 "Excelsa",IF(I67="Ara","Arabica",IF(I67="Lib","Liberica"))))</f>
        <v>Robusta</v>
      </c>
      <c r="O67" t="str">
        <f t="shared" ref="O67:O130" si="5">IF(J67="M","Medium",IF(J67="L","Light",IF(J67="D","Dark","")))</f>
        <v>Dark</v>
      </c>
      <c r="P67" t="str">
        <f>_xlfn.XLOOKUP(Orders[[#This Row],[Customer ID]],customers!$A$1:$A$1001,customers!$I$1:$I$1001)</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IF(_xlfn.XLOOKUP(C68,customers!$A$1:$A$1001,customers!C67:C1067,0)=0, " ",_xlfn.XLOOKUP(C68,customers!$A$1:$A$1001,customers!C67:C1067,0))</f>
        <v>orobins3o@salon.com</v>
      </c>
      <c r="H68" s="2" t="str">
        <f>_xlfn.XLOOKUP(C68,customers!$A$1:$A$1001,customers!G67:G1067,0)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IF(_xlfn.XLOOKUP(C69,customers!$A$1:$A$1001,customers!C68:C1068,0)=0, " ",_xlfn.XLOOKUP(C69,customers!$A$1:$A$1001,customers!C68:C1068,0))</f>
        <v xml:space="preserve"> </v>
      </c>
      <c r="H69" s="2" t="str">
        <f>_xlfn.XLOOKUP(C69,customers!$A$1:$A$1001,customers!G68:G1068,0)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IF(_xlfn.XLOOKUP(C70,customers!$A$1:$A$1001,customers!C69:C1069,0)=0, " ",_xlfn.XLOOKUP(C70,customers!$A$1:$A$1001,customers!C69:C1069,0))</f>
        <v>lkeenleyside3s@topsy.com</v>
      </c>
      <c r="H70" s="2" t="str">
        <f>_xlfn.XLOOKUP(C70,customers!$A$1:$A$1001,customers!G69:G1069,0)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IF(_xlfn.XLOOKUP(C71,customers!$A$1:$A$1001,customers!C70:C1070,0)=0, " ",_xlfn.XLOOKUP(C71,customers!$A$1:$A$1001,customers!C70:C1070,0))</f>
        <v xml:space="preserve"> </v>
      </c>
      <c r="H71" s="2" t="str">
        <f>_xlfn.XLOOKUP(C71,customers!$A$1:$A$1001,customers!G70:G1070,0)</f>
        <v>United States</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IF(_xlfn.XLOOKUP(C72,customers!$A$1:$A$1001,customers!C71:C1071,0)=0, " ",_xlfn.XLOOKUP(C72,customers!$A$1:$A$1001,customers!C71:C1071,0))</f>
        <v>vkundt3w@bigcartel.com</v>
      </c>
      <c r="H72" s="2" t="str">
        <f>_xlfn.XLOOKUP(C72,customers!$A$1:$A$1001,customers!G71:G1071,0)</f>
        <v>Ireland</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IF(_xlfn.XLOOKUP(C73,customers!$A$1:$A$1001,customers!C72:C1072,0)=0, " ",_xlfn.XLOOKUP(C73,customers!$A$1:$A$1001,customers!C72:C1072,0))</f>
        <v xml:space="preserve"> </v>
      </c>
      <c r="H73" s="2" t="str">
        <f>_xlfn.XLOOKUP(C73,customers!$A$1:$A$1001,customers!G72:G1072,0)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IF(_xlfn.XLOOKUP(C74,customers!$A$1:$A$1001,customers!C73:C1073,0)=0, " ",_xlfn.XLOOKUP(C74,customers!$A$1:$A$1001,customers!C73:C1073,0))</f>
        <v>wkeyse40@apple.com</v>
      </c>
      <c r="H74" s="2" t="str">
        <f>_xlfn.XLOOKUP(C74,customers!$A$1:$A$1001,customers!G73:G1073,0)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IF(_xlfn.XLOOKUP(C75,customers!$A$1:$A$1001,customers!C74:C1074,0)=0, " ",_xlfn.XLOOKUP(C75,customers!$A$1:$A$1001,customers!C74:C1074,0))</f>
        <v>lfrancisco42@fema.gov</v>
      </c>
      <c r="H75" s="2" t="str">
        <f>_xlfn.XLOOKUP(C75,customers!$A$1:$A$1001,customers!G74:G1074,0)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IF(_xlfn.XLOOKUP(C76,customers!$A$1:$A$1001,customers!C75:C1075,0)=0, " ",_xlfn.XLOOKUP(C76,customers!$A$1:$A$1001,customers!C75:C1075,0))</f>
        <v>gskingle44@clickbank.net</v>
      </c>
      <c r="H76" s="2" t="str">
        <f>_xlfn.XLOOKUP(C76,customers!$A$1:$A$1001,customers!G75:G1075,0)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IF(_xlfn.XLOOKUP(C77,customers!$A$1:$A$1001,customers!C76:C1076,0)=0, " ",_xlfn.XLOOKUP(C77,customers!$A$1:$A$1001,customers!C76:C1076,0))</f>
        <v>jbalsillie46@princeton.edu</v>
      </c>
      <c r="H77" s="2" t="str">
        <f>_xlfn.XLOOKUP(C77,customers!$A$1:$A$1001,customers!G76:G1076,0)</f>
        <v>United States</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IF(_xlfn.XLOOKUP(C78,customers!$A$1:$A$1001,customers!C77:C1077,0)=0, " ",_xlfn.XLOOKUP(C78,customers!$A$1:$A$1001,customers!C77:C1077,0))</f>
        <v>bleffek48@ning.com</v>
      </c>
      <c r="H78" s="2" t="str">
        <f>_xlfn.XLOOKUP(C78,customers!$A$1:$A$1001,customers!G77:G1077,0)</f>
        <v>United States</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IF(_xlfn.XLOOKUP(C79,customers!$A$1:$A$1001,customers!C78:C1078,0)=0, " ",_xlfn.XLOOKUP(C79,customers!$A$1:$A$1001,customers!C78:C1078,0))</f>
        <v>jpray4a@youtube.com</v>
      </c>
      <c r="H79" s="2" t="str">
        <f>_xlfn.XLOOKUP(C79,customers!$A$1:$A$1001,customers!G78:G1078,0)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IF(_xlfn.XLOOKUP(C80,customers!$A$1:$A$1001,customers!C79:C1079,0)=0, " ",_xlfn.XLOOKUP(C80,customers!$A$1:$A$1001,customers!C79:C1079,0))</f>
        <v>fkeinrat4c@dailymail.co.uk</v>
      </c>
      <c r="H80" s="2" t="str">
        <f>_xlfn.XLOOKUP(C80,customers!$A$1:$A$1001,customers!G79:G1079,0)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IF(_xlfn.XLOOKUP(C81,customers!$A$1:$A$1001,customers!C80:C1080,0)=0, " ",_xlfn.XLOOKUP(C81,customers!$A$1:$A$1001,customers!C80:C1080,0))</f>
        <v xml:space="preserve"> </v>
      </c>
      <c r="H81" s="2" t="str">
        <f>_xlfn.XLOOKUP(C81,customers!$A$1:$A$1001,customers!G80:G1080,0)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IF(_xlfn.XLOOKUP(C82,customers!$A$1:$A$1001,customers!C81:C1081,0)=0, " ",_xlfn.XLOOKUP(C82,customers!$A$1:$A$1001,customers!C81:C1081,0))</f>
        <v>kswede4g@addthis.com</v>
      </c>
      <c r="H82" s="2" t="str">
        <f>_xlfn.XLOOKUP(C82,customers!$A$1:$A$1001,customers!G81:G1081,0)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IF(_xlfn.XLOOKUP(C83,customers!$A$1:$A$1001,customers!C82:C1082,0)=0, " ",_xlfn.XLOOKUP(C83,customers!$A$1:$A$1001,customers!C82:C1082,0))</f>
        <v>dtift4i@netvibes.com</v>
      </c>
      <c r="H83" s="2" t="str">
        <f>_xlfn.XLOOKUP(C83,customers!$A$1:$A$1001,customers!G82:G1082,0)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IF(_xlfn.XLOOKUP(C84,customers!$A$1:$A$1001,customers!C83:C1083,0)=0, " ",_xlfn.XLOOKUP(C84,customers!$A$1:$A$1001,customers!C83:C1083,0))</f>
        <v>cfeye4k@google.co.jp</v>
      </c>
      <c r="H84" s="2" t="str">
        <f>_xlfn.XLOOKUP(C84,customers!$A$1:$A$1001,customers!G83:G1083,0)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IF(_xlfn.XLOOKUP(C85,customers!$A$1:$A$1001,customers!C84:C1084,0)=0, " ",_xlfn.XLOOKUP(C85,customers!$A$1:$A$1001,customers!C84:C1084,0))</f>
        <v xml:space="preserve"> </v>
      </c>
      <c r="H85" s="2" t="str">
        <f>_xlfn.XLOOKUP(C85,customers!$A$1:$A$1001,customers!G84:G1084,0)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IF(_xlfn.XLOOKUP(C86,customers!$A$1:$A$1001,customers!C85:C1085,0)=0, " ",_xlfn.XLOOKUP(C86,customers!$A$1:$A$1001,customers!C85:C1085,0))</f>
        <v xml:space="preserve"> </v>
      </c>
      <c r="H86" s="2" t="str">
        <f>_xlfn.XLOOKUP(C86,customers!$A$1:$A$1001,customers!G85:G1085,0)</f>
        <v>Ireland</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IF(_xlfn.XLOOKUP(C87,customers!$A$1:$A$1001,customers!C86:C1086,0)=0, " ",_xlfn.XLOOKUP(C87,customers!$A$1:$A$1001,customers!C86:C1086,0))</f>
        <v>searley4q@youku.com</v>
      </c>
      <c r="H87" s="2" t="str">
        <f>_xlfn.XLOOKUP(C87,customers!$A$1:$A$1001,customers!G86:G1086,0)</f>
        <v>United Kingdom</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IF(_xlfn.XLOOKUP(C88,customers!$A$1:$A$1001,customers!C87:C1087,0)=0, " ",_xlfn.XLOOKUP(C88,customers!$A$1:$A$1001,customers!C87:C1087,0))</f>
        <v>mchamberlayne4r@bigcartel.com</v>
      </c>
      <c r="H88" s="2" t="str">
        <f>_xlfn.XLOOKUP(C88,customers!$A$1:$A$1001,customers!G87:G1087,0)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IF(_xlfn.XLOOKUP(C89,customers!$A$1:$A$1001,customers!C88:C1088,0)=0, " ",_xlfn.XLOOKUP(C89,customers!$A$1:$A$1001,customers!C88:C1088,0))</f>
        <v xml:space="preserve"> </v>
      </c>
      <c r="H89" s="2" t="str">
        <f>_xlfn.XLOOKUP(C89,customers!$A$1:$A$1001,customers!G88:G1088,0)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IF(_xlfn.XLOOKUP(C90,customers!$A$1:$A$1001,customers!C89:C1089,0)=0, " ",_xlfn.XLOOKUP(C90,customers!$A$1:$A$1001,customers!C89:C1089,0))</f>
        <v>othynne4w@auda.org.au</v>
      </c>
      <c r="H90" s="2" t="str">
        <f>_xlfn.XLOOKUP(C90,customers!$A$1:$A$1001,customers!G89:G1089,0)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IF(_xlfn.XLOOKUP(C91,customers!$A$1:$A$1001,customers!C90:C1090,0)=0, " ",_xlfn.XLOOKUP(C91,customers!$A$1:$A$1001,customers!C90:C1090,0))</f>
        <v>kmelloi4y@imdb.com</v>
      </c>
      <c r="H91" s="2" t="str">
        <f>_xlfn.XLOOKUP(C91,customers!$A$1:$A$1001,customers!G90:G1090,0)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IF(_xlfn.XLOOKUP(C92,customers!$A$1:$A$1001,customers!C91:C1091,0)=0, " ",_xlfn.XLOOKUP(C92,customers!$A$1:$A$1001,customers!C91:C1091,0))</f>
        <v>amussen50@51.la</v>
      </c>
      <c r="H92" s="2" t="str">
        <f>_xlfn.XLOOKUP(C92,customers!$A$1:$A$1001,customers!G91:G1091,0)</f>
        <v>United States</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IF(_xlfn.XLOOKUP(C93,customers!$A$1:$A$1001,customers!C92:C1092,0)=0, " ",_xlfn.XLOOKUP(C93,customers!$A$1:$A$1001,customers!C92:C1092,0))</f>
        <v>amundford52@nbcnews.com</v>
      </c>
      <c r="H93" s="2" t="str">
        <f>_xlfn.XLOOKUP(C93,customers!$A$1:$A$1001,customers!G92:G1092,0)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IF(_xlfn.XLOOKUP(C94,customers!$A$1:$A$1001,customers!C93:C1093,0)=0, " ",_xlfn.XLOOKUP(C94,customers!$A$1:$A$1001,customers!C93:C1093,0))</f>
        <v>iblazewicz54@thetimes.co.uk</v>
      </c>
      <c r="H94" s="2" t="str">
        <f>_xlfn.XLOOKUP(C94,customers!$A$1:$A$1001,customers!G93:G1093,0)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IF(_xlfn.XLOOKUP(C95,customers!$A$1:$A$1001,customers!C94:C1094,0)=0, " ",_xlfn.XLOOKUP(C95,customers!$A$1:$A$1001,customers!C94:C1094,0))</f>
        <v>mmeriet56@noaa.gov</v>
      </c>
      <c r="H95" s="2" t="str">
        <f>_xlfn.XLOOKUP(C95,customers!$A$1:$A$1001,customers!G94:G1094,0)</f>
        <v>United States</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IF(_xlfn.XLOOKUP(C96,customers!$A$1:$A$1001,customers!C95:C1095,0)=0, " ",_xlfn.XLOOKUP(C96,customers!$A$1:$A$1001,customers!C95:C1095,0))</f>
        <v>akitchingham58@com.com</v>
      </c>
      <c r="H96" s="2" t="str">
        <f>_xlfn.XLOOKUP(C96,customers!$A$1:$A$1001,customers!G95:G1095,0)</f>
        <v>United States</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IF(_xlfn.XLOOKUP(C97,customers!$A$1:$A$1001,customers!C96:C1096,0)=0, " ",_xlfn.XLOOKUP(C97,customers!$A$1:$A$1001,customers!C96:C1096,0))</f>
        <v>mprinn5a@usa.gov</v>
      </c>
      <c r="H97" s="2" t="str">
        <f>_xlfn.XLOOKUP(C97,customers!$A$1:$A$1001,customers!G96:G1096,0)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IF(_xlfn.XLOOKUP(C98,customers!$A$1:$A$1001,customers!C97:C1097,0)=0, " ",_xlfn.XLOOKUP(C98,customers!$A$1:$A$1001,customers!C97:C1097,0))</f>
        <v>ppetrushanko5c@blinklist.com</v>
      </c>
      <c r="H98" s="2" t="str">
        <f>_xlfn.XLOOKUP(C98,customers!$A$1:$A$1001,customers!G97:G1097,0)</f>
        <v>Ireland</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IF(_xlfn.XLOOKUP(C99,customers!$A$1:$A$1001,customers!C98:C1098,0)=0, " ",_xlfn.XLOOKUP(C99,customers!$A$1:$A$1001,customers!C98:C1098,0))</f>
        <v>elaird5e@bing.com</v>
      </c>
      <c r="H99" s="2" t="str">
        <f>_xlfn.XLOOKUP(C99,customers!$A$1:$A$1001,customers!G98:G1098,0)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IF(_xlfn.XLOOKUP(C100,customers!$A$1:$A$1001,customers!C99:C1099,0)=0, " ",_xlfn.XLOOKUP(C100,customers!$A$1:$A$1001,customers!C99:C1099,0))</f>
        <v>ncuttler5g@parallels.com</v>
      </c>
      <c r="H100" s="2" t="str">
        <f>_xlfn.XLOOKUP(C100,customers!$A$1:$A$1001,customers!G99:G1099,0)</f>
        <v>United States</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IF(_xlfn.XLOOKUP(C101,customers!$A$1:$A$1001,customers!C100:C1100,0)=0, " ",_xlfn.XLOOKUP(C101,customers!$A$1:$A$1001,customers!C100:C1100,0))</f>
        <v>jmunnings5i@springer.com</v>
      </c>
      <c r="H101" s="2" t="str">
        <f>_xlfn.XLOOKUP(C101,customers!$A$1:$A$1001,customers!G100:G1100,0)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IF(_xlfn.XLOOKUP(C102,customers!$A$1:$A$1001,customers!C101:C1101,0)=0, " ",_xlfn.XLOOKUP(C102,customers!$A$1:$A$1001,customers!C101:C1101,0))</f>
        <v>idunwoody5k@sourceforge.net</v>
      </c>
      <c r="H102" s="2" t="str">
        <f>_xlfn.XLOOKUP(C102,customers!$A$1:$A$1001,customers!G101:G1101,0)</f>
        <v>United Kingdom</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IF(_xlfn.XLOOKUP(C103,customers!$A$1:$A$1001,customers!C102:C1102,0)=0, " ",_xlfn.XLOOKUP(C103,customers!$A$1:$A$1001,customers!C102:C1102,0))</f>
        <v>tfelip5m@typepad.com</v>
      </c>
      <c r="H103" s="2" t="str">
        <f>_xlfn.XLOOKUP(C103,customers!$A$1:$A$1001,customers!G102:G1102,0)</f>
        <v>United States</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IF(_xlfn.XLOOKUP(C104,customers!$A$1:$A$1001,customers!C103:C1103,0)=0, " ",_xlfn.XLOOKUP(C104,customers!$A$1:$A$1001,customers!C103:C1103,0))</f>
        <v xml:space="preserve"> </v>
      </c>
      <c r="H104" s="2" t="str">
        <f>_xlfn.XLOOKUP(C104,customers!$A$1:$A$1001,customers!G103:G1103,0)</f>
        <v>United States</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IF(_xlfn.XLOOKUP(C105,customers!$A$1:$A$1001,customers!C104:C1104,0)=0, " ",_xlfn.XLOOKUP(C105,customers!$A$1:$A$1001,customers!C104:C1104,0))</f>
        <v>npoolman5q@howstuffworks.com</v>
      </c>
      <c r="H105" s="2" t="str">
        <f>_xlfn.XLOOKUP(C105,customers!$A$1:$A$1001,customers!G104:G1104,0)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IF(_xlfn.XLOOKUP(C106,customers!$A$1:$A$1001,customers!C105:C1105,0)=0, " ",_xlfn.XLOOKUP(C106,customers!$A$1:$A$1001,customers!C105:C1105,0))</f>
        <v>chalfhide5s@google.ru</v>
      </c>
      <c r="H106" s="2" t="str">
        <f>_xlfn.XLOOKUP(C106,customers!$A$1:$A$1001,customers!G105:G1105,0)</f>
        <v>Ireland</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IF(_xlfn.XLOOKUP(C107,customers!$A$1:$A$1001,customers!C106:C1106,0)=0, " ",_xlfn.XLOOKUP(C107,customers!$A$1:$A$1001,customers!C106:C1106,0))</f>
        <v>aattwater5u@wikia.com</v>
      </c>
      <c r="H107" s="2" t="str">
        <f>_xlfn.XLOOKUP(C107,customers!$A$1:$A$1001,customers!G106:G1106,0)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IF(_xlfn.XLOOKUP(C108,customers!$A$1:$A$1001,customers!C107:C1107,0)=0, " ",_xlfn.XLOOKUP(C108,customers!$A$1:$A$1001,customers!C107:C1107,0))</f>
        <v>dcamilletti5w@businesswire.com</v>
      </c>
      <c r="H108" s="2" t="str">
        <f>_xlfn.XLOOKUP(C108,customers!$A$1:$A$1001,customers!G107:G1107,0)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IF(_xlfn.XLOOKUP(C109,customers!$A$1:$A$1001,customers!C108:C1108,0)=0, " ",_xlfn.XLOOKUP(C109,customers!$A$1:$A$1001,customers!C108:C1108,0))</f>
        <v>mhame5y@newsvine.com</v>
      </c>
      <c r="H109" s="2" t="str">
        <f>_xlfn.XLOOKUP(C109,customers!$A$1:$A$1001,customers!G108:G1108,0)</f>
        <v>Ireland</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IF(_xlfn.XLOOKUP(C110,customers!$A$1:$A$1001,customers!C109:C1109,0)=0, " ",_xlfn.XLOOKUP(C110,customers!$A$1:$A$1001,customers!C109:C1109,0))</f>
        <v>asnowding60@comsenz.com</v>
      </c>
      <c r="H110" s="2" t="str">
        <f>_xlfn.XLOOKUP(C110,customers!$A$1:$A$1001,customers!G109:G1109,0)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IF(_xlfn.XLOOKUP(C111,customers!$A$1:$A$1001,customers!C110:C1110,0)=0, " ",_xlfn.XLOOKUP(C111,customers!$A$1:$A$1001,customers!C110:C1110,0))</f>
        <v>rfurman62@t.co</v>
      </c>
      <c r="H111" s="2" t="str">
        <f>_xlfn.XLOOKUP(C111,customers!$A$1:$A$1001,customers!G110:G1110,0)</f>
        <v>Ireland</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IF(_xlfn.XLOOKUP(C112,customers!$A$1:$A$1001,customers!C111:C1111,0)=0, " ",_xlfn.XLOOKUP(C112,customers!$A$1:$A$1001,customers!C111:C1111,0))</f>
        <v>mpercifull64@netlog.com</v>
      </c>
      <c r="H112" s="2" t="str">
        <f>_xlfn.XLOOKUP(C112,customers!$A$1:$A$1001,customers!G111:G1111,0)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IF(_xlfn.XLOOKUP(C113,customers!$A$1:$A$1001,customers!C112:C1112,0)=0, " ",_xlfn.XLOOKUP(C113,customers!$A$1:$A$1001,customers!C112:C1112,0))</f>
        <v>wedinborough66@github.io</v>
      </c>
      <c r="H113" s="2" t="str">
        <f>_xlfn.XLOOKUP(C113,customers!$A$1:$A$1001,customers!G112:G1112,0)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IF(_xlfn.XLOOKUP(C114,customers!$A$1:$A$1001,customers!C113:C1113,0)=0, " ",_xlfn.XLOOKUP(C114,customers!$A$1:$A$1001,customers!C113:C1113,0))</f>
        <v>kbromehead68@un.org</v>
      </c>
      <c r="H114" s="2" t="str">
        <f>_xlfn.XLOOKUP(C114,customers!$A$1:$A$1001,customers!G113:G1113,0)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IF(_xlfn.XLOOKUP(C115,customers!$A$1:$A$1001,customers!C114:C1114,0)=0, " ",_xlfn.XLOOKUP(C115,customers!$A$1:$A$1001,customers!C114:C1114,0))</f>
        <v>ahutchens6a@amazonaws.com</v>
      </c>
      <c r="H115" s="2" t="str">
        <f>_xlfn.XLOOKUP(C115,customers!$A$1:$A$1001,customers!G114:G1114,0)</f>
        <v>United States</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IF(_xlfn.XLOOKUP(C116,customers!$A$1:$A$1001,customers!C115:C1115,0)=0, " ",_xlfn.XLOOKUP(C116,customers!$A$1:$A$1001,customers!C115:C1115,0))</f>
        <v>bmathon6c@barnesandnoble.com</v>
      </c>
      <c r="H116" s="2" t="str">
        <f>_xlfn.XLOOKUP(C116,customers!$A$1:$A$1001,customers!G115:G1115,0)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IF(_xlfn.XLOOKUP(C117,customers!$A$1:$A$1001,customers!C116:C1116,0)=0, " ",_xlfn.XLOOKUP(C117,customers!$A$1:$A$1001,customers!C116:C1116,0))</f>
        <v>pcutchie6e@globo.com</v>
      </c>
      <c r="H117" s="2" t="str">
        <f>_xlfn.XLOOKUP(C117,customers!$A$1:$A$1001,customers!G116:G1116,0)</f>
        <v>United States</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IF(_xlfn.XLOOKUP(C118,customers!$A$1:$A$1001,customers!C117:C1117,0)=0, " ",_xlfn.XLOOKUP(C118,customers!$A$1:$A$1001,customers!C117:C1117,0))</f>
        <v>cgheraldi6g@opera.com</v>
      </c>
      <c r="H118" s="2" t="str">
        <f>_xlfn.XLOOKUP(C118,customers!$A$1:$A$1001,customers!G117:G1117,0)</f>
        <v>United Kingdom</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IF(_xlfn.XLOOKUP(C119,customers!$A$1:$A$1001,customers!C118:C1118,0)=0, " ",_xlfn.XLOOKUP(C119,customers!$A$1:$A$1001,customers!C118:C1118,0))</f>
        <v>tsutty6i@google.es</v>
      </c>
      <c r="H119" s="2" t="str">
        <f>_xlfn.XLOOKUP(C119,customers!$A$1:$A$1001,customers!G118:G1118,0)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IF(_xlfn.XLOOKUP(C120,customers!$A$1:$A$1001,customers!C119:C1119,0)=0, " ",_xlfn.XLOOKUP(C120,customers!$A$1:$A$1001,customers!C119:C1119,0))</f>
        <v>charce6k@cafepress.com</v>
      </c>
      <c r="H120" s="2" t="str">
        <f>_xlfn.XLOOKUP(C120,customers!$A$1:$A$1001,customers!G119:G1119,0)</f>
        <v>Ireland</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IF(_xlfn.XLOOKUP(C121,customers!$A$1:$A$1001,customers!C120:C1120,0)=0, " ",_xlfn.XLOOKUP(C121,customers!$A$1:$A$1001,customers!C120:C1120,0))</f>
        <v>fdrysdale6m@symantec.com</v>
      </c>
      <c r="H121" s="2" t="str">
        <f>_xlfn.XLOOKUP(C121,customers!$A$1:$A$1001,customers!G120:G1120,0)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IF(_xlfn.XLOOKUP(C122,customers!$A$1:$A$1001,customers!C121:C1121,0)=0, " ",_xlfn.XLOOKUP(C122,customers!$A$1:$A$1001,customers!C121:C1121,0))</f>
        <v>dmagowan6n@fc2.com</v>
      </c>
      <c r="H122" s="2" t="str">
        <f>_xlfn.XLOOKUP(C122,customers!$A$1:$A$1001,customers!G121:G1121,0)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IF(_xlfn.XLOOKUP(C123,customers!$A$1:$A$1001,customers!C122:C1122,0)=0, " ",_xlfn.XLOOKUP(C123,customers!$A$1:$A$1001,customers!C122:C1122,0))</f>
        <v xml:space="preserve"> </v>
      </c>
      <c r="H123" s="2" t="str">
        <f>_xlfn.XLOOKUP(C123,customers!$A$1:$A$1001,customers!G122:G1122,0)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IF(_xlfn.XLOOKUP(C124,customers!$A$1:$A$1001,customers!C123:C1123,0)=0, " ",_xlfn.XLOOKUP(C124,customers!$A$1:$A$1001,customers!C123:C1123,0))</f>
        <v>eyurkov6s@hud.gov</v>
      </c>
      <c r="H124" s="2" t="str">
        <f>_xlfn.XLOOKUP(C124,customers!$A$1:$A$1001,customers!G123:G1123,0)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IF(_xlfn.XLOOKUP(C125,customers!$A$1:$A$1001,customers!C124:C1124,0)=0, " ",_xlfn.XLOOKUP(C125,customers!$A$1:$A$1001,customers!C124:C1124,0))</f>
        <v>gbentjens6u@netlog.com</v>
      </c>
      <c r="H125" s="2" t="str">
        <f>_xlfn.XLOOKUP(C125,customers!$A$1:$A$1001,customers!G124:G1124,0)</f>
        <v>United Kingdom</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IF(_xlfn.XLOOKUP(C126,customers!$A$1:$A$1001,customers!C125:C1125,0)=0, " ",_xlfn.XLOOKUP(C126,customers!$A$1:$A$1001,customers!C125:C1125,0))</f>
        <v>lentwistle6w@omniture.com</v>
      </c>
      <c r="H126" s="2" t="str">
        <f>_xlfn.XLOOKUP(C126,customers!$A$1:$A$1001,customers!G125:G1125,0)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IF(_xlfn.XLOOKUP(C127,customers!$A$1:$A$1001,customers!C126:C1126,0)=0, " ",_xlfn.XLOOKUP(C127,customers!$A$1:$A$1001,customers!C126:C1126,0))</f>
        <v>macott6y@pagesperso-orange.fr</v>
      </c>
      <c r="H127" s="2" t="str">
        <f>_xlfn.XLOOKUP(C127,customers!$A$1:$A$1001,customers!G126:G1126,0)</f>
        <v>United States</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IF(_xlfn.XLOOKUP(C128,customers!$A$1:$A$1001,customers!C127:C1127,0)=0, " ",_xlfn.XLOOKUP(C128,customers!$A$1:$A$1001,customers!C127:C1127,0))</f>
        <v xml:space="preserve"> </v>
      </c>
      <c r="H128" s="2" t="str">
        <f>_xlfn.XLOOKUP(C128,customers!$A$1:$A$1001,customers!G127:G1127,0)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IF(_xlfn.XLOOKUP(C129,customers!$A$1:$A$1001,customers!C128:C1128,0)=0, " ",_xlfn.XLOOKUP(C129,customers!$A$1:$A$1001,customers!C128:C1128,0))</f>
        <v>rmclae72@dailymotion.com</v>
      </c>
      <c r="H129" s="2" t="str">
        <f>_xlfn.XLOOKUP(C129,customers!$A$1:$A$1001,customers!G128:G1128,0)</f>
        <v>United Kingdom</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IF(_xlfn.XLOOKUP(C130,customers!$A$1:$A$1001,customers!C129:C1129,0)=0, " ",_xlfn.XLOOKUP(C130,customers!$A$1:$A$1001,customers!C129:C1129,0))</f>
        <v>zkiffe74@cyberchimps.com</v>
      </c>
      <c r="H130" s="2" t="str">
        <f>_xlfn.XLOOKUP(C130,customers!$A$1:$A$1001,customers!G129:G1129,0)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IF(_xlfn.XLOOKUP(C131,customers!$A$1:$A$1001,customers!C130:C1130,0)=0, " ",_xlfn.XLOOKUP(C131,customers!$A$1:$A$1001,customers!C130:C1130,0))</f>
        <v>ccromwell76@desdev.cn</v>
      </c>
      <c r="H131" s="2" t="str">
        <f>_xlfn.XLOOKUP(C131,customers!$A$1:$A$1001,customers!G130:G1130,0)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 "Excelsa",IF(I131="Ara","Arabica",IF(I131="Lib","Liberica"))))</f>
        <v>Excelsa</v>
      </c>
      <c r="O131" t="str">
        <f t="shared" ref="O131:O194" si="8">IF(J131="M","Medium",IF(J131="L","Light",IF(J131="D","Dark","")))</f>
        <v>Dark</v>
      </c>
      <c r="P131" t="str">
        <f>_xlfn.XLOOKUP(Orders[[#This Row],[Customer ID]],customers!$A$1:$A$1001,customers!$I$1:$I$1001)</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IF(_xlfn.XLOOKUP(C132,customers!$A$1:$A$1001,customers!C131:C1131,0)=0, " ",_xlfn.XLOOKUP(C132,customers!$A$1:$A$1001,customers!C131:C1131,0))</f>
        <v>ttaffarello78@sciencedaily.com</v>
      </c>
      <c r="H132" s="2" t="str">
        <f>_xlfn.XLOOKUP(C132,customers!$A$1:$A$1001,customers!G131:G1131,0)</f>
        <v>United States</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IF(_xlfn.XLOOKUP(C133,customers!$A$1:$A$1001,customers!C132:C1132,0)=0, " ",_xlfn.XLOOKUP(C133,customers!$A$1:$A$1001,customers!C132:C1132,0))</f>
        <v>jkopke7a@auda.org.au</v>
      </c>
      <c r="H133" s="2" t="str">
        <f>_xlfn.XLOOKUP(C133,customers!$A$1:$A$1001,customers!G132:G1132,0)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IF(_xlfn.XLOOKUP(C134,customers!$A$1:$A$1001,customers!C133:C1133,0)=0, " ",_xlfn.XLOOKUP(C134,customers!$A$1:$A$1001,customers!C133:C1133,0))</f>
        <v xml:space="preserve"> </v>
      </c>
      <c r="H134" s="2" t="str">
        <f>_xlfn.XLOOKUP(C134,customers!$A$1:$A$1001,customers!G133:G1133,0)</f>
        <v>Ireland</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IF(_xlfn.XLOOKUP(C135,customers!$A$1:$A$1001,customers!C134:C1134,0)=0, " ",_xlfn.XLOOKUP(C135,customers!$A$1:$A$1001,customers!C134:C1134,0))</f>
        <v>mseawright7e@nbcnews.com</v>
      </c>
      <c r="H135" s="2" t="str">
        <f>_xlfn.XLOOKUP(C135,customers!$A$1:$A$1001,customers!G134:G1134,0)</f>
        <v>United Kingdom</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IF(_xlfn.XLOOKUP(C136,customers!$A$1:$A$1001,customers!C135:C1135,0)=0, " ",_xlfn.XLOOKUP(C136,customers!$A$1:$A$1001,customers!C135:C1135,0))</f>
        <v xml:space="preserve"> </v>
      </c>
      <c r="H136" s="2" t="str">
        <f>_xlfn.XLOOKUP(C136,customers!$A$1:$A$1001,customers!G135:G1135,0)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IF(_xlfn.XLOOKUP(C137,customers!$A$1:$A$1001,customers!C136:C1136,0)=0, " ",_xlfn.XLOOKUP(C137,customers!$A$1:$A$1001,customers!C136:C1136,0))</f>
        <v>lrushmer65@europa.eu</v>
      </c>
      <c r="H137" s="2" t="str">
        <f>_xlfn.XLOOKUP(C137,customers!$A$1:$A$1001,customers!G136:G1136,0)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IF(_xlfn.XLOOKUP(C138,customers!$A$1:$A$1001,customers!C137:C1137,0)=0, " ",_xlfn.XLOOKUP(C138,customers!$A$1:$A$1001,customers!C137:C1137,0))</f>
        <v>zcarlson7k@bigcartel.com</v>
      </c>
      <c r="H138" s="2" t="str">
        <f>_xlfn.XLOOKUP(C138,customers!$A$1:$A$1001,customers!G137:G1137,0)</f>
        <v>Ireland</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IF(_xlfn.XLOOKUP(C139,customers!$A$1:$A$1001,customers!C138:C1138,0)=0, " ",_xlfn.XLOOKUP(C139,customers!$A$1:$A$1001,customers!C138:C1138,0))</f>
        <v>dhedlestone7m@craigslist.org</v>
      </c>
      <c r="H139" s="2" t="str">
        <f>_xlfn.XLOOKUP(C139,customers!$A$1:$A$1001,customers!G138:G1138,0)</f>
        <v>United States</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IF(_xlfn.XLOOKUP(C140,customers!$A$1:$A$1001,customers!C139:C1139,0)=0, " ",_xlfn.XLOOKUP(C140,customers!$A$1:$A$1001,customers!C139:C1139,0))</f>
        <v>dbury7o@tinyurl.com</v>
      </c>
      <c r="H140" s="2" t="str">
        <f>_xlfn.XLOOKUP(C140,customers!$A$1:$A$1001,customers!G139:G1139,0)</f>
        <v>Ireland</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IF(_xlfn.XLOOKUP(C141,customers!$A$1:$A$1001,customers!C140:C1140,0)=0, " ",_xlfn.XLOOKUP(C141,customers!$A$1:$A$1001,customers!C140:C1140,0))</f>
        <v>epalfrey7q@devhub.com</v>
      </c>
      <c r="H141" s="2" t="str">
        <f>_xlfn.XLOOKUP(C141,customers!$A$1:$A$1001,customers!G140:G1140,0)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IF(_xlfn.XLOOKUP(C142,customers!$A$1:$A$1001,customers!C141:C1141,0)=0, " ",_xlfn.XLOOKUP(C142,customers!$A$1:$A$1001,customers!C141:C1141,0))</f>
        <v xml:space="preserve"> </v>
      </c>
      <c r="H142" s="2" t="str">
        <f>_xlfn.XLOOKUP(C142,customers!$A$1:$A$1001,customers!G141:G1141,0)</f>
        <v>United States</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IF(_xlfn.XLOOKUP(C143,customers!$A$1:$A$1001,customers!C142:C1142,0)=0, " ",_xlfn.XLOOKUP(C143,customers!$A$1:$A$1001,customers!C142:C1142,0))</f>
        <v>fcrumpe7u@ftc.gov</v>
      </c>
      <c r="H143" s="2" t="str">
        <f>_xlfn.XLOOKUP(C143,customers!$A$1:$A$1001,customers!G142:G1142,0)</f>
        <v>United Kingdom</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IF(_xlfn.XLOOKUP(C144,customers!$A$1:$A$1001,customers!C143:C1143,0)=0, " ",_xlfn.XLOOKUP(C144,customers!$A$1:$A$1001,customers!C143:C1143,0))</f>
        <v xml:space="preserve"> </v>
      </c>
      <c r="H144" s="2" t="str">
        <f>_xlfn.XLOOKUP(C144,customers!$A$1:$A$1001,customers!G143:G1143,0)</f>
        <v>United States</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IF(_xlfn.XLOOKUP(C145,customers!$A$1:$A$1001,customers!C144:C1144,0)=0, " ",_xlfn.XLOOKUP(C145,customers!$A$1:$A$1001,customers!C144:C1144,0))</f>
        <v>bmergue7y@umn.edu</v>
      </c>
      <c r="H145" s="2" t="str">
        <f>_xlfn.XLOOKUP(C145,customers!$A$1:$A$1001,customers!G144:G1144,0)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IF(_xlfn.XLOOKUP(C146,customers!$A$1:$A$1001,customers!C145:C1145,0)=0, " ",_xlfn.XLOOKUP(C146,customers!$A$1:$A$1001,customers!C145:C1145,0))</f>
        <v xml:space="preserve"> </v>
      </c>
      <c r="H146" s="2" t="str">
        <f>_xlfn.XLOOKUP(C146,customers!$A$1:$A$1001,customers!G145:G1145,0)</f>
        <v>Ireland</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IF(_xlfn.XLOOKUP(C147,customers!$A$1:$A$1001,customers!C146:C1146,0)=0, " ",_xlfn.XLOOKUP(C147,customers!$A$1:$A$1001,customers!C146:C1146,0))</f>
        <v>dduke82@vkontakte.ru</v>
      </c>
      <c r="H147" s="2" t="str">
        <f>_xlfn.XLOOKUP(C147,customers!$A$1:$A$1001,customers!G146:G1146,0)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IF(_xlfn.XLOOKUP(C148,customers!$A$1:$A$1001,customers!C147:C1147,0)=0, " ",_xlfn.XLOOKUP(C148,customers!$A$1:$A$1001,customers!C147:C1147,0))</f>
        <v>ihussey84@mapy.cz</v>
      </c>
      <c r="H148" s="2" t="str">
        <f>_xlfn.XLOOKUP(C148,customers!$A$1:$A$1001,customers!G147:G1147,0)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IF(_xlfn.XLOOKUP(C149,customers!$A$1:$A$1001,customers!C148:C1148,0)=0, " ",_xlfn.XLOOKUP(C149,customers!$A$1:$A$1001,customers!C148:C1148,0))</f>
        <v>cpinkerton85@upenn.edu</v>
      </c>
      <c r="H149" s="2" t="str">
        <f>_xlfn.XLOOKUP(C149,customers!$A$1:$A$1001,customers!G148:G1148,0)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IF(_xlfn.XLOOKUP(C150,customers!$A$1:$A$1001,customers!C149:C1149,0)=0, " ",_xlfn.XLOOKUP(C150,customers!$A$1:$A$1001,customers!C149:C1149,0))</f>
        <v>dvizor88@furl.net</v>
      </c>
      <c r="H150" s="2" t="str">
        <f>_xlfn.XLOOKUP(C150,customers!$A$1:$A$1001,customers!G149:G1149,0)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IF(_xlfn.XLOOKUP(C151,customers!$A$1:$A$1001,customers!C150:C1150,0)=0, " ",_xlfn.XLOOKUP(C151,customers!$A$1:$A$1001,customers!C150:C1150,0))</f>
        <v>klestrange8a@lulu.com</v>
      </c>
      <c r="H151" s="2" t="str">
        <f>_xlfn.XLOOKUP(C151,customers!$A$1:$A$1001,customers!G150:G1150,0)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IF(_xlfn.XLOOKUP(C152,customers!$A$1:$A$1001,customers!C151:C1151,0)=0, " ",_xlfn.XLOOKUP(C152,customers!$A$1:$A$1001,customers!C151:C1151,0))</f>
        <v>ade8c@1und1.de</v>
      </c>
      <c r="H152" s="2" t="str">
        <f>_xlfn.XLOOKUP(C152,customers!$A$1:$A$1001,customers!G151:G1151,0)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IF(_xlfn.XLOOKUP(C153,customers!$A$1:$A$1001,customers!C152:C1152,0)=0, " ",_xlfn.XLOOKUP(C153,customers!$A$1:$A$1001,customers!C152:C1152,0))</f>
        <v>pstonner8e@moonfruit.com</v>
      </c>
      <c r="H153" s="2" t="str">
        <f>_xlfn.XLOOKUP(C153,customers!$A$1:$A$1001,customers!G152:G1152,0)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IF(_xlfn.XLOOKUP(C154,customers!$A$1:$A$1001,customers!C153:C1153,0)=0, " ",_xlfn.XLOOKUP(C154,customers!$A$1:$A$1001,customers!C153:C1153,0))</f>
        <v>rwhife8g@360.cn</v>
      </c>
      <c r="H154" s="2" t="str">
        <f>_xlfn.XLOOKUP(C154,customers!$A$1:$A$1001,customers!G153:G1153,0)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IF(_xlfn.XLOOKUP(C155,customers!$A$1:$A$1001,customers!C154:C1154,0)=0, " ",_xlfn.XLOOKUP(C155,customers!$A$1:$A$1001,customers!C154:C1154,0))</f>
        <v>jbagot8i@mac.com</v>
      </c>
      <c r="H155" s="2" t="str">
        <f>_xlfn.XLOOKUP(C155,customers!$A$1:$A$1001,customers!G154:G1154,0)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IF(_xlfn.XLOOKUP(C156,customers!$A$1:$A$1001,customers!C155:C1155,0)=0, " ",_xlfn.XLOOKUP(C156,customers!$A$1:$A$1001,customers!C155:C1155,0))</f>
        <v>cfluin8k@flickr.com</v>
      </c>
      <c r="H156" s="2" t="str">
        <f>_xlfn.XLOOKUP(C156,customers!$A$1:$A$1001,customers!G155:G1155,0)</f>
        <v>United Kingdom</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IF(_xlfn.XLOOKUP(C157,customers!$A$1:$A$1001,customers!C156:C1156,0)=0, " ",_xlfn.XLOOKUP(C157,customers!$A$1:$A$1001,customers!C156:C1156,0))</f>
        <v>pbrydell8m@bloglovin.com</v>
      </c>
      <c r="H157" s="2" t="str">
        <f>_xlfn.XLOOKUP(C157,customers!$A$1:$A$1001,customers!G156:G1156,0)</f>
        <v>Ireland</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IF(_xlfn.XLOOKUP(C158,customers!$A$1:$A$1001,customers!C157:C1157,0)=0, " ",_xlfn.XLOOKUP(C158,customers!$A$1:$A$1001,customers!C157:C1157,0))</f>
        <v>nleethem8o@mac.com</v>
      </c>
      <c r="H158" s="2" t="str">
        <f>_xlfn.XLOOKUP(C158,customers!$A$1:$A$1001,customers!G157:G1157,0)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IF(_xlfn.XLOOKUP(C159,customers!$A$1:$A$1001,customers!C158:C1158,0)=0, " ",_xlfn.XLOOKUP(C159,customers!$A$1:$A$1001,customers!C158:C1158,0))</f>
        <v xml:space="preserve"> </v>
      </c>
      <c r="H159" s="2" t="str">
        <f>_xlfn.XLOOKUP(C159,customers!$A$1:$A$1001,customers!G158:G1158,0)</f>
        <v>United States</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IF(_xlfn.XLOOKUP(C160,customers!$A$1:$A$1001,customers!C159:C1159,0)=0, " ",_xlfn.XLOOKUP(C160,customers!$A$1:$A$1001,customers!C159:C1159,0))</f>
        <v>nlush8s@dedecms.com</v>
      </c>
      <c r="H160" s="2" t="str">
        <f>_xlfn.XLOOKUP(C160,customers!$A$1:$A$1001,customers!G159:G1159,0)</f>
        <v>Ireland</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IF(_xlfn.XLOOKUP(C161,customers!$A$1:$A$1001,customers!C160:C1160,0)=0, " ",_xlfn.XLOOKUP(C161,customers!$A$1:$A$1001,customers!C160:C1160,0))</f>
        <v>tbennison8u@google.cn</v>
      </c>
      <c r="H161" s="2" t="str">
        <f>_xlfn.XLOOKUP(C161,customers!$A$1:$A$1001,customers!G160:G1160,0)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IF(_xlfn.XLOOKUP(C162,customers!$A$1:$A$1001,customers!C161:C1161,0)=0, " ",_xlfn.XLOOKUP(C162,customers!$A$1:$A$1001,customers!C161:C1161,0))</f>
        <v>fcusick8w@hatena.ne.jp</v>
      </c>
      <c r="H162" s="2" t="str">
        <f>_xlfn.XLOOKUP(C162,customers!$A$1:$A$1001,customers!G161:G1161,0)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IF(_xlfn.XLOOKUP(C163,customers!$A$1:$A$1001,customers!C162:C1162,0)=0, " ",_xlfn.XLOOKUP(C163,customers!$A$1:$A$1001,customers!C162:C1162,0))</f>
        <v>sjeyness8y@biglobe.ne.jp</v>
      </c>
      <c r="H163" s="2" t="str">
        <f>_xlfn.XLOOKUP(C163,customers!$A$1:$A$1001,customers!G162:G1162,0)</f>
        <v>Ireland</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IF(_xlfn.XLOOKUP(C164,customers!$A$1:$A$1001,customers!C163:C1163,0)=0, " ",_xlfn.XLOOKUP(C164,customers!$A$1:$A$1001,customers!C163:C1163,0))</f>
        <v xml:space="preserve"> </v>
      </c>
      <c r="H164" s="2" t="str">
        <f>_xlfn.XLOOKUP(C164,customers!$A$1:$A$1001,customers!G163:G1163,0)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IF(_xlfn.XLOOKUP(C165,customers!$A$1:$A$1001,customers!C164:C1164,0)=0, " ",_xlfn.XLOOKUP(C165,customers!$A$1:$A$1001,customers!C164:C1164,0))</f>
        <v xml:space="preserve"> </v>
      </c>
      <c r="H165" s="2" t="str">
        <f>_xlfn.XLOOKUP(C165,customers!$A$1:$A$1001,customers!G164:G1164,0)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IF(_xlfn.XLOOKUP(C166,customers!$A$1:$A$1001,customers!C165:C1165,0)=0, " ",_xlfn.XLOOKUP(C166,customers!$A$1:$A$1001,customers!C165:C1165,0))</f>
        <v xml:space="preserve"> </v>
      </c>
      <c r="H166" s="2" t="str">
        <f>_xlfn.XLOOKUP(C166,customers!$A$1:$A$1001,customers!G165:G1165,0)</f>
        <v>United States</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IF(_xlfn.XLOOKUP(C167,customers!$A$1:$A$1001,customers!C166:C1166,0)=0, " ",_xlfn.XLOOKUP(C167,customers!$A$1:$A$1001,customers!C166:C1166,0))</f>
        <v>fdrogan96@gnu.org</v>
      </c>
      <c r="H167" s="2" t="str">
        <f>_xlfn.XLOOKUP(C167,customers!$A$1:$A$1001,customers!G166:G1166,0)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IF(_xlfn.XLOOKUP(C168,customers!$A$1:$A$1001,customers!C167:C1167,0)=0, " ",_xlfn.XLOOKUP(C168,customers!$A$1:$A$1001,customers!C167:C1167,0))</f>
        <v>qparsons98@blogtalkradio.com</v>
      </c>
      <c r="H168" s="2" t="str">
        <f>_xlfn.XLOOKUP(C168,customers!$A$1:$A$1001,customers!G167:G1167,0)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IF(_xlfn.XLOOKUP(C169,customers!$A$1:$A$1001,customers!C168:C1168,0)=0, " ",_xlfn.XLOOKUP(C169,customers!$A$1:$A$1001,customers!C168:C1168,0))</f>
        <v xml:space="preserve"> </v>
      </c>
      <c r="H169" s="2" t="str">
        <f>_xlfn.XLOOKUP(C169,customers!$A$1:$A$1001,customers!G168:G1168,0)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IF(_xlfn.XLOOKUP(C170,customers!$A$1:$A$1001,customers!C169:C1169,0)=0, " ",_xlfn.XLOOKUP(C170,customers!$A$1:$A$1001,customers!C169:C1169,0))</f>
        <v>tomoylan9c@liveinternet.ru</v>
      </c>
      <c r="H170" s="2" t="str">
        <f>_xlfn.XLOOKUP(C170,customers!$A$1:$A$1001,customers!G169:G1169,0)</f>
        <v>United Kingdom</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IF(_xlfn.XLOOKUP(C171,customers!$A$1:$A$1001,customers!C170:C1170,0)=0, " ",_xlfn.XLOOKUP(C171,customers!$A$1:$A$1001,customers!C170:C1170,0))</f>
        <v>wfetherston9e@constantcontact.com</v>
      </c>
      <c r="H171" s="2" t="str">
        <f>_xlfn.XLOOKUP(C171,customers!$A$1:$A$1001,customers!G170:G1170,0)</f>
        <v>United States</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IF(_xlfn.XLOOKUP(C172,customers!$A$1:$A$1001,customers!C171:C1171,0)=0, " ",_xlfn.XLOOKUP(C172,customers!$A$1:$A$1001,customers!C171:C1171,0))</f>
        <v>wgiorgioni9g@wikipedia.org</v>
      </c>
      <c r="H172" s="2" t="str">
        <f>_xlfn.XLOOKUP(C172,customers!$A$1:$A$1001,customers!G171:G1171,0)</f>
        <v>United States</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IF(_xlfn.XLOOKUP(C173,customers!$A$1:$A$1001,customers!C172:C1172,0)=0, " ",_xlfn.XLOOKUP(C173,customers!$A$1:$A$1001,customers!C172:C1172,0))</f>
        <v>cfranseco9i@phoca.cz</v>
      </c>
      <c r="H173" s="2" t="str">
        <f>_xlfn.XLOOKUP(C173,customers!$A$1:$A$1001,customers!G172:G1172,0)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IF(_xlfn.XLOOKUP(C174,customers!$A$1:$A$1001,customers!C173:C1173,0)=0, " ",_xlfn.XLOOKUP(C174,customers!$A$1:$A$1001,customers!C173:C1173,0))</f>
        <v xml:space="preserve"> </v>
      </c>
      <c r="H174" s="2" t="str">
        <f>_xlfn.XLOOKUP(C174,customers!$A$1:$A$1001,customers!G173:G1173,0)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IF(_xlfn.XLOOKUP(C175,customers!$A$1:$A$1001,customers!C174:C1174,0)=0, " ",_xlfn.XLOOKUP(C175,customers!$A$1:$A$1001,customers!C174:C1174,0))</f>
        <v>rworg9m@arstechnica.com</v>
      </c>
      <c r="H175" s="2" t="str">
        <f>_xlfn.XLOOKUP(C175,customers!$A$1:$A$1001,customers!G174:G1174,0)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IF(_xlfn.XLOOKUP(C176,customers!$A$1:$A$1001,customers!C175:C1175,0)=0, " ",_xlfn.XLOOKUP(C176,customers!$A$1:$A$1001,customers!C175:C1175,0))</f>
        <v>skeynd9o@narod.ru</v>
      </c>
      <c r="H176" s="2" t="str">
        <f>_xlfn.XLOOKUP(C176,customers!$A$1:$A$1001,customers!G175:G1175,0)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IF(_xlfn.XLOOKUP(C177,customers!$A$1:$A$1001,customers!C176:C1176,0)=0, " ",_xlfn.XLOOKUP(C177,customers!$A$1:$A$1001,customers!C176:C1176,0))</f>
        <v>jawdry9q@utexas.edu</v>
      </c>
      <c r="H177" s="2" t="str">
        <f>_xlfn.XLOOKUP(C177,customers!$A$1:$A$1001,customers!G176:G1176,0)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IF(_xlfn.XLOOKUP(C178,customers!$A$1:$A$1001,customers!C177:C1177,0)=0, " ",_xlfn.XLOOKUP(C178,customers!$A$1:$A$1001,customers!C177:C1177,0))</f>
        <v>sbaulcombe9s@dropbox.com</v>
      </c>
      <c r="H178" s="2" t="str">
        <f>_xlfn.XLOOKUP(C178,customers!$A$1:$A$1001,customers!G177:G1177,0)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IF(_xlfn.XLOOKUP(C179,customers!$A$1:$A$1001,customers!C178:C1178,0)=0, " ",_xlfn.XLOOKUP(C179,customers!$A$1:$A$1001,customers!C178:C1178,0))</f>
        <v>jcaldicott9u@usda.gov</v>
      </c>
      <c r="H179" s="2" t="str">
        <f>_xlfn.XLOOKUP(C179,customers!$A$1:$A$1001,customers!G178:G1178,0)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IF(_xlfn.XLOOKUP(C180,customers!$A$1:$A$1001,customers!C179:C1179,0)=0, " ",_xlfn.XLOOKUP(C180,customers!$A$1:$A$1001,customers!C179:C1179,0))</f>
        <v>wromao9w@chronoengine.com</v>
      </c>
      <c r="H180" s="2" t="str">
        <f>_xlfn.XLOOKUP(C180,customers!$A$1:$A$1001,customers!G179:G1179,0)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IF(_xlfn.XLOOKUP(C181,customers!$A$1:$A$1001,customers!C180:C1180,0)=0, " ",_xlfn.XLOOKUP(C181,customers!$A$1:$A$1001,customers!C180:C1180,0))</f>
        <v>tcotmore9y@amazonaws.com</v>
      </c>
      <c r="H181" s="2" t="str">
        <f>_xlfn.XLOOKUP(C181,customers!$A$1:$A$1001,customers!G180:G1180,0)</f>
        <v>United States</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IF(_xlfn.XLOOKUP(C182,customers!$A$1:$A$1001,customers!C181:C1181,0)=0, " ",_xlfn.XLOOKUP(C182,customers!$A$1:$A$1001,customers!C181:C1181,0))</f>
        <v>ncorpsa0@gmpg.org</v>
      </c>
      <c r="H182" s="2" t="str">
        <f>_xlfn.XLOOKUP(C182,customers!$A$1:$A$1001,customers!G181:G1181,0)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IF(_xlfn.XLOOKUP(C183,customers!$A$1:$A$1001,customers!C182:C1182,0)=0, " ",_xlfn.XLOOKUP(C183,customers!$A$1:$A$1001,customers!C182:C1182,0))</f>
        <v>cruburya1@geocities.jp</v>
      </c>
      <c r="H183" s="2" t="str">
        <f>_xlfn.XLOOKUP(C183,customers!$A$1:$A$1001,customers!G182:G1182,0)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IF(_xlfn.XLOOKUP(C184,customers!$A$1:$A$1001,customers!C183:C1183,0)=0, " ",_xlfn.XLOOKUP(C184,customers!$A$1:$A$1001,customers!C183:C1183,0))</f>
        <v>ptoffula4@posterous.com</v>
      </c>
      <c r="H184" s="2" t="str">
        <f>_xlfn.XLOOKUP(C184,customers!$A$1:$A$1001,customers!G183:G1183,0)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IF(_xlfn.XLOOKUP(C185,customers!$A$1:$A$1001,customers!C184:C1184,0)=0, " ",_xlfn.XLOOKUP(C185,customers!$A$1:$A$1001,customers!C184:C1184,0))</f>
        <v xml:space="preserve"> </v>
      </c>
      <c r="H185" s="2" t="str">
        <f>_xlfn.XLOOKUP(C185,customers!$A$1:$A$1001,customers!G184:G1184,0)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IF(_xlfn.XLOOKUP(C186,customers!$A$1:$A$1001,customers!C185:C1185,0)=0, " ",_xlfn.XLOOKUP(C186,customers!$A$1:$A$1001,customers!C185:C1185,0))</f>
        <v>lflaoniera8@wordpress.org</v>
      </c>
      <c r="H186" s="2" t="str">
        <f>_xlfn.XLOOKUP(C186,customers!$A$1:$A$1001,customers!G185:G1185,0)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IF(_xlfn.XLOOKUP(C187,customers!$A$1:$A$1001,customers!C186:C1186,0)=0, " ",_xlfn.XLOOKUP(C187,customers!$A$1:$A$1001,customers!C186:C1186,0))</f>
        <v>ccatchesideaa@macromedia.com</v>
      </c>
      <c r="H187" s="2" t="str">
        <f>_xlfn.XLOOKUP(C187,customers!$A$1:$A$1001,customers!G186:G1186,0)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IF(_xlfn.XLOOKUP(C188,customers!$A$1:$A$1001,customers!C187:C1187,0)=0, " ",_xlfn.XLOOKUP(C188,customers!$A$1:$A$1001,customers!C187:C1187,0))</f>
        <v>tfarraac@behance.net</v>
      </c>
      <c r="H188" s="2" t="str">
        <f>_xlfn.XLOOKUP(C188,customers!$A$1:$A$1001,customers!G187:G1187,0)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IF(_xlfn.XLOOKUP(C189,customers!$A$1:$A$1001,customers!C188:C1188,0)=0, " ",_xlfn.XLOOKUP(C189,customers!$A$1:$A$1001,customers!C188:C1188,0))</f>
        <v>gbamfieldae@yellowpages.com</v>
      </c>
      <c r="H189" s="2" t="str">
        <f>_xlfn.XLOOKUP(C189,customers!$A$1:$A$1001,customers!G188:G1188,0)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IF(_xlfn.XLOOKUP(C190,customers!$A$1:$A$1001,customers!C189:C1189,0)=0, " ",_xlfn.XLOOKUP(C190,customers!$A$1:$A$1001,customers!C189:C1189,0))</f>
        <v>jdeag@xrea.com</v>
      </c>
      <c r="H190" s="2" t="str">
        <f>_xlfn.XLOOKUP(C190,customers!$A$1:$A$1001,customers!G189:G1189,0)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IF(_xlfn.XLOOKUP(C191,customers!$A$1:$A$1001,customers!C190:C1190,0)=0, " ",_xlfn.XLOOKUP(C191,customers!$A$1:$A$1001,customers!C190:C1190,0))</f>
        <v>jrudeforthai@wunderground.com</v>
      </c>
      <c r="H191" s="2" t="str">
        <f>_xlfn.XLOOKUP(C191,customers!$A$1:$A$1001,customers!G190:G1190,0)</f>
        <v>Ireland</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IF(_xlfn.XLOOKUP(C192,customers!$A$1:$A$1001,customers!C191:C1191,0)=0, " ",_xlfn.XLOOKUP(C192,customers!$A$1:$A$1001,customers!C191:C1191,0))</f>
        <v>fmartiak@stumbleupon.com</v>
      </c>
      <c r="H192" s="2" t="str">
        <f>_xlfn.XLOOKUP(C192,customers!$A$1:$A$1001,customers!G191:G1191,0)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IF(_xlfn.XLOOKUP(C193,customers!$A$1:$A$1001,customers!C192:C1192,0)=0, " ",_xlfn.XLOOKUP(C193,customers!$A$1:$A$1001,customers!C192:C1192,0))</f>
        <v>ewindressam@marketwatch.com</v>
      </c>
      <c r="H193" s="2" t="str">
        <f>_xlfn.XLOOKUP(C193,customers!$A$1:$A$1001,customers!G192:G1192,0)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IF(_xlfn.XLOOKUP(C194,customers!$A$1:$A$1001,customers!C193:C1193,0)=0, " ",_xlfn.XLOOKUP(C194,customers!$A$1:$A$1001,customers!C193:C1193,0))</f>
        <v xml:space="preserve"> </v>
      </c>
      <c r="H194" s="2" t="str">
        <f>_xlfn.XLOOKUP(C194,customers!$A$1:$A$1001,customers!G193:G1193,0)</f>
        <v>United States</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IF(_xlfn.XLOOKUP(C195,customers!$A$1:$A$1001,customers!C194:C1194,0)=0, " ",_xlfn.XLOOKUP(C195,customers!$A$1:$A$1001,customers!C194:C1194,0))</f>
        <v xml:space="preserve"> </v>
      </c>
      <c r="H195" s="2" t="str">
        <f>_xlfn.XLOOKUP(C195,customers!$A$1:$A$1001,customers!G194:G1194,0)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 "Excelsa",IF(I195="Ara","Arabica",IF(I195="Lib","Liberica"))))</f>
        <v>Excelsa</v>
      </c>
      <c r="O195" t="str">
        <f t="shared" ref="O195:O258" si="11">IF(J195="M","Medium",IF(J195="L","Light",IF(J195="D","Dark","")))</f>
        <v>Light</v>
      </c>
      <c r="P195" t="str">
        <f>_xlfn.XLOOKUP(Orders[[#This Row],[Customer ID]],customers!$A$1:$A$1001,customers!$I$1:$I$1001)</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IF(_xlfn.XLOOKUP(C196,customers!$A$1:$A$1001,customers!C195:C1195,0)=0, " ",_xlfn.XLOOKUP(C196,customers!$A$1:$A$1001,customers!C195:C1195,0))</f>
        <v>msarvaras@artisteer.com</v>
      </c>
      <c r="H196" s="2" t="str">
        <f>_xlfn.XLOOKUP(C196,customers!$A$1:$A$1001,customers!G195:G1195,0)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IF(_xlfn.XLOOKUP(C197,customers!$A$1:$A$1001,customers!C196:C1196,0)=0, " ",_xlfn.XLOOKUP(C197,customers!$A$1:$A$1001,customers!C196:C1196,0))</f>
        <v>sdivinyau@ask.com</v>
      </c>
      <c r="H197" s="2" t="str">
        <f>_xlfn.XLOOKUP(C197,customers!$A$1:$A$1001,customers!G196:G1196,0)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IF(_xlfn.XLOOKUP(C198,customers!$A$1:$A$1001,customers!C197:C1197,0)=0, " ",_xlfn.XLOOKUP(C198,customers!$A$1:$A$1001,customers!C197:C1197,0))</f>
        <v>aiddisonaw@usa.gov</v>
      </c>
      <c r="H198" s="2" t="str">
        <f>_xlfn.XLOOKUP(C198,customers!$A$1:$A$1001,customers!G197:G1197,0)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IF(_xlfn.XLOOKUP(C199,customers!$A$1:$A$1001,customers!C198:C1198,0)=0, " ",_xlfn.XLOOKUP(C199,customers!$A$1:$A$1001,customers!C198:C1198,0))</f>
        <v>dsprossonax@wunderground.com</v>
      </c>
      <c r="H199" s="2" t="str">
        <f>_xlfn.XLOOKUP(C199,customers!$A$1:$A$1001,customers!G198:G1198,0)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IF(_xlfn.XLOOKUP(C200,customers!$A$1:$A$1001,customers!C199:C1199,0)=0, " ",_xlfn.XLOOKUP(C200,customers!$A$1:$A$1001,customers!C199:C1199,0))</f>
        <v>rlongfielday@bluehost.com</v>
      </c>
      <c r="H200" s="2" t="str">
        <f>_xlfn.XLOOKUP(C200,customers!$A$1:$A$1001,customers!G199:G1199,0)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IF(_xlfn.XLOOKUP(C201,customers!$A$1:$A$1001,customers!C200:C1200,0)=0, " ",_xlfn.XLOOKUP(C201,customers!$A$1:$A$1001,customers!C200:C1200,0))</f>
        <v>gkislingburyaz@samsung.com</v>
      </c>
      <c r="H201" s="2" t="str">
        <f>_xlfn.XLOOKUP(C201,customers!$A$1:$A$1001,customers!G200:G1200,0)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IF(_xlfn.XLOOKUP(C202,customers!$A$1:$A$1001,customers!C201:C1201,0)=0, " ",_xlfn.XLOOKUP(C202,customers!$A$1:$A$1001,customers!C201:C1201,0))</f>
        <v>xgibbonsb0@artisteer.com</v>
      </c>
      <c r="H202" s="2" t="str">
        <f>_xlfn.XLOOKUP(C202,customers!$A$1:$A$1001,customers!G201:G1201,0)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IF(_xlfn.XLOOKUP(C203,customers!$A$1:$A$1001,customers!C202:C1202,0)=0, " ",_xlfn.XLOOKUP(C203,customers!$A$1:$A$1001,customers!C202:C1202,0))</f>
        <v>gcroysdaleb6@nih.gov</v>
      </c>
      <c r="H203" s="2" t="str">
        <f>_xlfn.XLOOKUP(C203,customers!$A$1:$A$1001,customers!G202:G1202,0)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IF(_xlfn.XLOOKUP(C204,customers!$A$1:$A$1001,customers!C203:C1203,0)=0, " ",_xlfn.XLOOKUP(C204,customers!$A$1:$A$1001,customers!C203:C1203,0))</f>
        <v>tcraggsb8@house.gov</v>
      </c>
      <c r="H204" s="2" t="str">
        <f>_xlfn.XLOOKUP(C204,customers!$A$1:$A$1001,customers!G203:G1203,0)</f>
        <v>Ireland</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IF(_xlfn.XLOOKUP(C205,customers!$A$1:$A$1001,customers!C204:C1204,0)=0, " ",_xlfn.XLOOKUP(C205,customers!$A$1:$A$1001,customers!C204:C1204,0))</f>
        <v>arizonba@xing.com</v>
      </c>
      <c r="H205" s="2" t="str">
        <f>_xlfn.XLOOKUP(C205,customers!$A$1:$A$1001,customers!G204:G1204,0)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IF(_xlfn.XLOOKUP(C206,customers!$A$1:$A$1001,customers!C205:C1205,0)=0, " ",_xlfn.XLOOKUP(C206,customers!$A$1:$A$1001,customers!C205:C1205,0))</f>
        <v>fmiellbc@spiegel.de</v>
      </c>
      <c r="H206" s="2" t="str">
        <f>_xlfn.XLOOKUP(C206,customers!$A$1:$A$1001,customers!G205:G1205,0)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IF(_xlfn.XLOOKUP(C207,customers!$A$1:$A$1001,customers!C206:C1206,0)=0, " ",_xlfn.XLOOKUP(C207,customers!$A$1:$A$1001,customers!C206:C1206,0))</f>
        <v xml:space="preserve"> </v>
      </c>
      <c r="H207" s="2" t="str">
        <f>_xlfn.XLOOKUP(C207,customers!$A$1:$A$1001,customers!G206:G1206,0)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IF(_xlfn.XLOOKUP(C208,customers!$A$1:$A$1001,customers!C207:C1207,0)=0, " ",_xlfn.XLOOKUP(C208,customers!$A$1:$A$1001,customers!C207:C1207,0))</f>
        <v xml:space="preserve"> </v>
      </c>
      <c r="H208" s="2" t="str">
        <f>_xlfn.XLOOKUP(C208,customers!$A$1:$A$1001,customers!G207:G1207,0)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IF(_xlfn.XLOOKUP(C209,customers!$A$1:$A$1001,customers!C208:C1208,0)=0, " ",_xlfn.XLOOKUP(C209,customers!$A$1:$A$1001,customers!C208:C1208,0))</f>
        <v xml:space="preserve"> </v>
      </c>
      <c r="H209" s="2" t="str">
        <f>_xlfn.XLOOKUP(C209,customers!$A$1:$A$1001,customers!G208:G1208,0)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IF(_xlfn.XLOOKUP(C210,customers!$A$1:$A$1001,customers!C209:C1209,0)=0, " ",_xlfn.XLOOKUP(C210,customers!$A$1:$A$1001,customers!C209:C1209,0))</f>
        <v xml:space="preserve"> </v>
      </c>
      <c r="H210" s="2" t="str">
        <f>_xlfn.XLOOKUP(C210,customers!$A$1:$A$1001,customers!G209:G1209,0)</f>
        <v>United States</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IF(_xlfn.XLOOKUP(C211,customers!$A$1:$A$1001,customers!C210:C1210,0)=0, " ",_xlfn.XLOOKUP(C211,customers!$A$1:$A$1001,customers!C210:C1210,0))</f>
        <v>bmcgilvrabm@so-net.ne.jp</v>
      </c>
      <c r="H211" s="2" t="str">
        <f>_xlfn.XLOOKUP(C211,customers!$A$1:$A$1001,customers!G210:G1210,0)</f>
        <v>United States</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IF(_xlfn.XLOOKUP(C212,customers!$A$1:$A$1001,customers!C211:C1211,0)=0, " ",_xlfn.XLOOKUP(C212,customers!$A$1:$A$1001,customers!C211:C1211,0))</f>
        <v>amckellerbo@ning.com</v>
      </c>
      <c r="H212" s="2" t="str">
        <f>_xlfn.XLOOKUP(C212,customers!$A$1:$A$1001,customers!G211:G1211,0)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IF(_xlfn.XLOOKUP(C213,customers!$A$1:$A$1001,customers!C212:C1212,0)=0, " ",_xlfn.XLOOKUP(C213,customers!$A$1:$A$1001,customers!C212:C1212,0))</f>
        <v xml:space="preserve"> </v>
      </c>
      <c r="H213" s="2" t="str">
        <f>_xlfn.XLOOKUP(C213,customers!$A$1:$A$1001,customers!G212:G1212,0)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IF(_xlfn.XLOOKUP(C214,customers!$A$1:$A$1001,customers!C213:C1213,0)=0, " ",_xlfn.XLOOKUP(C214,customers!$A$1:$A$1001,customers!C213:C1213,0))</f>
        <v>ydombrellbs@dedecms.com</v>
      </c>
      <c r="H214" s="2" t="str">
        <f>_xlfn.XLOOKUP(C214,customers!$A$1:$A$1001,customers!G213:G1213,0)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IF(_xlfn.XLOOKUP(C215,customers!$A$1:$A$1001,customers!C214:C1214,0)=0, " ",_xlfn.XLOOKUP(C215,customers!$A$1:$A$1001,customers!C214:C1214,0))</f>
        <v>mdarrigoebu@hud.gov</v>
      </c>
      <c r="H215" s="2" t="str">
        <f>_xlfn.XLOOKUP(C215,customers!$A$1:$A$1001,customers!G214:G1214,0)</f>
        <v>Ireland</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IF(_xlfn.XLOOKUP(C216,customers!$A$1:$A$1001,customers!C215:C1215,0)=0, " ",_xlfn.XLOOKUP(C216,customers!$A$1:$A$1001,customers!C215:C1215,0))</f>
        <v>mackrillbw@bandcamp.com</v>
      </c>
      <c r="H216" s="2" t="str">
        <f>_xlfn.XLOOKUP(C216,customers!$A$1:$A$1001,customers!G215:G1215,0)</f>
        <v>United States</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IF(_xlfn.XLOOKUP(C217,customers!$A$1:$A$1001,customers!C216:C1216,0)=0, " ",_xlfn.XLOOKUP(C217,customers!$A$1:$A$1001,customers!C216:C1216,0))</f>
        <v>mkippenby@dion.ne.jp</v>
      </c>
      <c r="H217" s="2" t="str">
        <f>_xlfn.XLOOKUP(C217,customers!$A$1:$A$1001,customers!G216:G1216,0)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IF(_xlfn.XLOOKUP(C218,customers!$A$1:$A$1001,customers!C217:C1217,0)=0, " ",_xlfn.XLOOKUP(C218,customers!$A$1:$A$1001,customers!C217:C1217,0))</f>
        <v xml:space="preserve"> </v>
      </c>
      <c r="H218" s="2" t="str">
        <f>_xlfn.XLOOKUP(C218,customers!$A$1:$A$1001,customers!G217:G1217,0)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IF(_xlfn.XLOOKUP(C219,customers!$A$1:$A$1001,customers!C218:C1218,0)=0, " ",_xlfn.XLOOKUP(C219,customers!$A$1:$A$1001,customers!C218:C1218,0))</f>
        <v xml:space="preserve"> </v>
      </c>
      <c r="H219" s="2" t="str">
        <f>_xlfn.XLOOKUP(C219,customers!$A$1:$A$1001,customers!G218:G1218,0)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IF(_xlfn.XLOOKUP(C220,customers!$A$1:$A$1001,customers!C219:C1219,0)=0, " ",_xlfn.XLOOKUP(C220,customers!$A$1:$A$1001,customers!C219:C1219,0))</f>
        <v>orylandc4@deviantart.com</v>
      </c>
      <c r="H220" s="2" t="str">
        <f>_xlfn.XLOOKUP(C220,customers!$A$1:$A$1001,customers!G219:G1219,0)</f>
        <v>United States</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IF(_xlfn.XLOOKUP(C221,customers!$A$1:$A$1001,customers!C220:C1220,0)=0, " ",_xlfn.XLOOKUP(C221,customers!$A$1:$A$1001,customers!C220:C1220,0))</f>
        <v>blottringtonc6@redcross.org</v>
      </c>
      <c r="H221" s="2" t="str">
        <f>_xlfn.XLOOKUP(C221,customers!$A$1:$A$1001,customers!G220:G1220,0)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IF(_xlfn.XLOOKUP(C222,customers!$A$1:$A$1001,customers!C221:C1221,0)=0, " ",_xlfn.XLOOKUP(C222,customers!$A$1:$A$1001,customers!C221:C1221,0))</f>
        <v>craglessc7@webmd.com</v>
      </c>
      <c r="H222" s="2" t="str">
        <f>_xlfn.XLOOKUP(C222,customers!$A$1:$A$1001,customers!G221:G1221,0)</f>
        <v>Ireland</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IF(_xlfn.XLOOKUP(C223,customers!$A$1:$A$1001,customers!C222:C1222,0)=0, " ",_xlfn.XLOOKUP(C223,customers!$A$1:$A$1001,customers!C222:C1222,0))</f>
        <v>kheadsca@jalbum.net</v>
      </c>
      <c r="H223" s="2" t="str">
        <f>_xlfn.XLOOKUP(C223,customers!$A$1:$A$1001,customers!G222:G1222,0)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IF(_xlfn.XLOOKUP(C224,customers!$A$1:$A$1001,customers!C223:C1223,0)=0, " ",_xlfn.XLOOKUP(C224,customers!$A$1:$A$1001,customers!C223:C1223,0))</f>
        <v>rjacquemardcc@acquirethisname.com</v>
      </c>
      <c r="H224" s="2" t="str">
        <f>_xlfn.XLOOKUP(C224,customers!$A$1:$A$1001,customers!G223:G1223,0)</f>
        <v>Ireland</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IF(_xlfn.XLOOKUP(C225,customers!$A$1:$A$1001,customers!C224:C1224,0)=0, " ",_xlfn.XLOOKUP(C225,customers!$A$1:$A$1001,customers!C224:C1224,0))</f>
        <v>wcholomince@about.com</v>
      </c>
      <c r="H225" s="2" t="str">
        <f>_xlfn.XLOOKUP(C225,customers!$A$1:$A$1001,customers!G224:G1224,0)</f>
        <v>United Kingdom</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IF(_xlfn.XLOOKUP(C226,customers!$A$1:$A$1001,customers!C225:C1225,0)=0, " ",_xlfn.XLOOKUP(C226,customers!$A$1:$A$1001,customers!C225:C1225,0))</f>
        <v>pdurbancg@symantec.com</v>
      </c>
      <c r="H226" s="2" t="str">
        <f>_xlfn.XLOOKUP(C226,customers!$A$1:$A$1001,customers!G225:G1225,0)</f>
        <v>Ireland</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IF(_xlfn.XLOOKUP(C227,customers!$A$1:$A$1001,customers!C226:C1226,0)=0, " ",_xlfn.XLOOKUP(C227,customers!$A$1:$A$1001,customers!C226:C1226,0))</f>
        <v>spamphilonci@mlb.com</v>
      </c>
      <c r="H227" s="2" t="str">
        <f>_xlfn.XLOOKUP(C227,customers!$A$1:$A$1001,customers!G226:G1226,0)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IF(_xlfn.XLOOKUP(C228,customers!$A$1:$A$1001,customers!C227:C1227,0)=0, " ",_xlfn.XLOOKUP(C228,customers!$A$1:$A$1001,customers!C227:C1227,0))</f>
        <v>msesonck@census.gov</v>
      </c>
      <c r="H228" s="2" t="str">
        <f>_xlfn.XLOOKUP(C228,customers!$A$1:$A$1001,customers!G227:G1227,0)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IF(_xlfn.XLOOKUP(C229,customers!$A$1:$A$1001,customers!C228:C1228,0)=0, " ",_xlfn.XLOOKUP(C229,customers!$A$1:$A$1001,customers!C228:C1228,0))</f>
        <v>rcawleycm@yellowbook.com</v>
      </c>
      <c r="H229" s="2" t="str">
        <f>_xlfn.XLOOKUP(C229,customers!$A$1:$A$1001,customers!G228:G1228,0)</f>
        <v>Ireland</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IF(_xlfn.XLOOKUP(C230,customers!$A$1:$A$1001,customers!C229:C1229,0)=0, " ",_xlfn.XLOOKUP(C230,customers!$A$1:$A$1001,customers!C229:C1229,0))</f>
        <v>aadamidesco@bizjournals.com</v>
      </c>
      <c r="H230" s="2" t="str">
        <f>_xlfn.XLOOKUP(C230,customers!$A$1:$A$1001,customers!G229:G1229,0)</f>
        <v>United Kingdom</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IF(_xlfn.XLOOKUP(C231,customers!$A$1:$A$1001,customers!C230:C1230,0)=0, " ",_xlfn.XLOOKUP(C231,customers!$A$1:$A$1001,customers!C230:C1230,0))</f>
        <v>rwillowaycq@admin.ch</v>
      </c>
      <c r="H231" s="2" t="str">
        <f>_xlfn.XLOOKUP(C231,customers!$A$1:$A$1001,customers!G230:G1230,0)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IF(_xlfn.XLOOKUP(C232,customers!$A$1:$A$1001,customers!C231:C1231,0)=0, " ",_xlfn.XLOOKUP(C232,customers!$A$1:$A$1001,customers!C231:C1231,0))</f>
        <v>abilbrookcs@booking.com</v>
      </c>
      <c r="H232" s="2" t="str">
        <f>_xlfn.XLOOKUP(C232,customers!$A$1:$A$1001,customers!G231:G1231,0)</f>
        <v>Ireland</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IF(_xlfn.XLOOKUP(C233,customers!$A$1:$A$1001,customers!C232:C1232,0)=0, " ",_xlfn.XLOOKUP(C233,customers!$A$1:$A$1001,customers!C232:C1232,0))</f>
        <v>bdailecu@vistaprint.com</v>
      </c>
      <c r="H233" s="2" t="str">
        <f>_xlfn.XLOOKUP(C233,customers!$A$1:$A$1001,customers!G232:G1232,0)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IF(_xlfn.XLOOKUP(C234,customers!$A$1:$A$1001,customers!C233:C1233,0)=0, " ",_xlfn.XLOOKUP(C234,customers!$A$1:$A$1001,customers!C233:C1233,0))</f>
        <v>abrentnallcw@biglobe.ne.jp</v>
      </c>
      <c r="H234" s="2" t="str">
        <f>_xlfn.XLOOKUP(C234,customers!$A$1:$A$1001,customers!G233:G1233,0)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IF(_xlfn.XLOOKUP(C235,customers!$A$1:$A$1001,customers!C234:C1234,0)=0, " ",_xlfn.XLOOKUP(C235,customers!$A$1:$A$1001,customers!C234:C1234,0))</f>
        <v>dkornelcy@cyberchimps.com</v>
      </c>
      <c r="H235" s="2" t="str">
        <f>_xlfn.XLOOKUP(C235,customers!$A$1:$A$1001,customers!G234:G1234,0)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IF(_xlfn.XLOOKUP(C236,customers!$A$1:$A$1001,customers!C235:C1235,0)=0, " ",_xlfn.XLOOKUP(C236,customers!$A$1:$A$1001,customers!C235:C1235,0))</f>
        <v>jmccaulld0@parallels.com</v>
      </c>
      <c r="H236" s="2" t="str">
        <f>_xlfn.XLOOKUP(C236,customers!$A$1:$A$1001,customers!G235:G1235,0)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IF(_xlfn.XLOOKUP(C237,customers!$A$1:$A$1001,customers!C236:C1236,0)=0, " ",_xlfn.XLOOKUP(C237,customers!$A$1:$A$1001,customers!C236:C1236,0))</f>
        <v>ahutchinsond2@imgur.com</v>
      </c>
      <c r="H237" s="2" t="str">
        <f>_xlfn.XLOOKUP(C237,customers!$A$1:$A$1001,customers!G236:G1236,0)</f>
        <v>United States</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IF(_xlfn.XLOOKUP(C238,customers!$A$1:$A$1001,customers!C237:C1237,0)=0, " ",_xlfn.XLOOKUP(C238,customers!$A$1:$A$1001,customers!C237:C1237,0))</f>
        <v>rdriversd4@hexun.com</v>
      </c>
      <c r="H238" s="2" t="str">
        <f>_xlfn.XLOOKUP(C238,customers!$A$1:$A$1001,customers!G237:G1237,0)</f>
        <v>United States</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IF(_xlfn.XLOOKUP(C239,customers!$A$1:$A$1001,customers!C238:C1238,0)=0, " ",_xlfn.XLOOKUP(C239,customers!$A$1:$A$1001,customers!C238:C1238,0))</f>
        <v>gsmallcombed6@ucla.edu</v>
      </c>
      <c r="H239" s="2" t="str">
        <f>_xlfn.XLOOKUP(C239,customers!$A$1:$A$1001,customers!G238:G1238,0)</f>
        <v>Ireland</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IF(_xlfn.XLOOKUP(C240,customers!$A$1:$A$1001,customers!C239:C1239,0)=0, " ",_xlfn.XLOOKUP(C240,customers!$A$1:$A$1001,customers!C239:C1239,0))</f>
        <v>gdimitrioud8@chronoengine.com</v>
      </c>
      <c r="H240" s="2" t="str">
        <f>_xlfn.XLOOKUP(C240,customers!$A$1:$A$1001,customers!G239:G1239,0)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IF(_xlfn.XLOOKUP(C241,customers!$A$1:$A$1001,customers!C240:C1240,0)=0, " ",_xlfn.XLOOKUP(C241,customers!$A$1:$A$1001,customers!C240:C1240,0))</f>
        <v>abrashda@plala.or.jp</v>
      </c>
      <c r="H241" s="2" t="str">
        <f>_xlfn.XLOOKUP(C241,customers!$A$1:$A$1001,customers!G240:G1240,0)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IF(_xlfn.XLOOKUP(C242,customers!$A$1:$A$1001,customers!C241:C1241,0)=0, " ",_xlfn.XLOOKUP(C242,customers!$A$1:$A$1001,customers!C241:C1241,0))</f>
        <v>wmcinerneydc@wordpress.com</v>
      </c>
      <c r="H242" s="2" t="str">
        <f>_xlfn.XLOOKUP(C242,customers!$A$1:$A$1001,customers!G241:G1241,0)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IF(_xlfn.XLOOKUP(C243,customers!$A$1:$A$1001,customers!C242:C1242,0)=0, " ",_xlfn.XLOOKUP(C243,customers!$A$1:$A$1001,customers!C242:C1242,0))</f>
        <v>skeetsde@answers.com</v>
      </c>
      <c r="H243" s="2" t="str">
        <f>_xlfn.XLOOKUP(C243,customers!$A$1:$A$1001,customers!G242:G1242,0)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IF(_xlfn.XLOOKUP(C244,customers!$A$1:$A$1001,customers!C243:C1243,0)=0, " ",_xlfn.XLOOKUP(C244,customers!$A$1:$A$1001,customers!C243:C1243,0))</f>
        <v>kcakedg@huffingtonpost.com</v>
      </c>
      <c r="H244" s="2" t="str">
        <f>_xlfn.XLOOKUP(C244,customers!$A$1:$A$1001,customers!G243:G1243,0)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IF(_xlfn.XLOOKUP(C245,customers!$A$1:$A$1001,customers!C244:C1244,0)=0, " ",_xlfn.XLOOKUP(C245,customers!$A$1:$A$1001,customers!C244:C1244,0))</f>
        <v>fkienleindi@trellian.com</v>
      </c>
      <c r="H245" s="2" t="str">
        <f>_xlfn.XLOOKUP(C245,customers!$A$1:$A$1001,customers!G244:G1244,0)</f>
        <v>Ireland</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IF(_xlfn.XLOOKUP(C246,customers!$A$1:$A$1001,customers!C245:C1245,0)=0, " ",_xlfn.XLOOKUP(C246,customers!$A$1:$A$1001,customers!C245:C1245,0))</f>
        <v>bsemkinsdk@unc.edu</v>
      </c>
      <c r="H246" s="2" t="str">
        <f>_xlfn.XLOOKUP(C246,customers!$A$1:$A$1001,customers!G245:G1245,0)</f>
        <v>Ireland</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IF(_xlfn.XLOOKUP(C247,customers!$A$1:$A$1001,customers!C246:C1246,0)=0, " ",_xlfn.XLOOKUP(C247,customers!$A$1:$A$1001,customers!C246:C1246,0))</f>
        <v>bgiannazzidm@apple.com</v>
      </c>
      <c r="H247" s="2" t="str">
        <f>_xlfn.XLOOKUP(C247,customers!$A$1:$A$1001,customers!G246:G1246,0)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IF(_xlfn.XLOOKUP(C248,customers!$A$1:$A$1001,customers!C247:C1247,0)=0, " ",_xlfn.XLOOKUP(C248,customers!$A$1:$A$1001,customers!C247:C1247,0))</f>
        <v>ulethbrigdo@hc360.com</v>
      </c>
      <c r="H248" s="2" t="str">
        <f>_xlfn.XLOOKUP(C248,customers!$A$1:$A$1001,customers!G247:G1247,0)</f>
        <v>United States</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IF(_xlfn.XLOOKUP(C249,customers!$A$1:$A$1001,customers!C248:C1248,0)=0, " ",_xlfn.XLOOKUP(C249,customers!$A$1:$A$1001,customers!C248:C1248,0))</f>
        <v>fjecockdq@unicef.org</v>
      </c>
      <c r="H249" s="2" t="str">
        <f>_xlfn.XLOOKUP(C249,customers!$A$1:$A$1001,customers!G248:G1248,0)</f>
        <v>United States</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IF(_xlfn.XLOOKUP(C250,customers!$A$1:$A$1001,customers!C249:C1249,0)=0, " ",_xlfn.XLOOKUP(C250,customers!$A$1:$A$1001,customers!C249:C1249,0))</f>
        <v>hpallisterds@ning.com</v>
      </c>
      <c r="H250" s="2" t="str">
        <f>_xlfn.XLOOKUP(C250,customers!$A$1:$A$1001,customers!G249:G1249,0)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IF(_xlfn.XLOOKUP(C251,customers!$A$1:$A$1001,customers!C250:C1250,0)=0, " ",_xlfn.XLOOKUP(C251,customers!$A$1:$A$1001,customers!C250:C1250,0))</f>
        <v>wstearleye1@census.gov</v>
      </c>
      <c r="H251" s="2" t="str">
        <f>_xlfn.XLOOKUP(C251,customers!$A$1:$A$1001,customers!G250:G1250,0)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IF(_xlfn.XLOOKUP(C252,customers!$A$1:$A$1001,customers!C251:C1251,0)=0, " ",_xlfn.XLOOKUP(C252,customers!$A$1:$A$1001,customers!C251:C1251,0))</f>
        <v xml:space="preserve"> </v>
      </c>
      <c r="H252" s="2" t="str">
        <f>_xlfn.XLOOKUP(C252,customers!$A$1:$A$1001,customers!G251:G1251,0)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IF(_xlfn.XLOOKUP(C253,customers!$A$1:$A$1001,customers!C252:C1252,0)=0, " ",_xlfn.XLOOKUP(C253,customers!$A$1:$A$1001,customers!C252:C1252,0))</f>
        <v>eshearsbydy@g.co</v>
      </c>
      <c r="H253" s="2" t="str">
        <f>_xlfn.XLOOKUP(C253,customers!$A$1:$A$1001,customers!G252:G1252,0)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IF(_xlfn.XLOOKUP(C254,customers!$A$1:$A$1001,customers!C253:C1253,0)=0, " ",_xlfn.XLOOKUP(C254,customers!$A$1:$A$1001,customers!C253:C1253,0))</f>
        <v>nerswelle0@mlb.com</v>
      </c>
      <c r="H254" s="2" t="str">
        <f>_xlfn.XLOOKUP(C254,customers!$A$1:$A$1001,customers!G253:G1253,0)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IF(_xlfn.XLOOKUP(C255,customers!$A$1:$A$1001,customers!C254:C1254,0)=0, " ",_xlfn.XLOOKUP(C255,customers!$A$1:$A$1001,customers!C254:C1254,0))</f>
        <v>dwincere2@marriott.com</v>
      </c>
      <c r="H255" s="2" t="str">
        <f>_xlfn.XLOOKUP(C255,customers!$A$1:$A$1001,customers!G254:G1254,0)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IF(_xlfn.XLOOKUP(C256,customers!$A$1:$A$1001,customers!C255:C1255,0)=0, " ",_xlfn.XLOOKUP(C256,customers!$A$1:$A$1001,customers!C255:C1255,0))</f>
        <v>hperrise4@studiopress.com</v>
      </c>
      <c r="H256" s="2" t="str">
        <f>_xlfn.XLOOKUP(C256,customers!$A$1:$A$1001,customers!G255:G1255,0)</f>
        <v>Ireland</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IF(_xlfn.XLOOKUP(C257,customers!$A$1:$A$1001,customers!C256:C1256,0)=0, " ",_xlfn.XLOOKUP(C257,customers!$A$1:$A$1001,customers!C256:C1256,0))</f>
        <v>ckide6@narod.ru</v>
      </c>
      <c r="H257" s="2" t="str">
        <f>_xlfn.XLOOKUP(C257,customers!$A$1:$A$1001,customers!G256:G1256,0)</f>
        <v>Ireland</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IF(_xlfn.XLOOKUP(C258,customers!$A$1:$A$1001,customers!C257:C1257,0)=0, " ",_xlfn.XLOOKUP(C258,customers!$A$1:$A$1001,customers!C257:C1257,0))</f>
        <v>cbakeupe8@globo.com</v>
      </c>
      <c r="H258" s="2" t="str">
        <f>_xlfn.XLOOKUP(C258,customers!$A$1:$A$1001,customers!G257:G1257,0)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IF(_xlfn.XLOOKUP(C259,customers!$A$1:$A$1001,customers!C258:C1258,0)=0, " ",_xlfn.XLOOKUP(C259,customers!$A$1:$A$1001,customers!C258:C1258,0))</f>
        <v>pwitheringtonea@networkadvertising.org</v>
      </c>
      <c r="H259" s="2" t="str">
        <f>_xlfn.XLOOKUP(C259,customers!$A$1:$A$1001,customers!G258:G1258,0)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 "Excelsa",IF(I259="Ara","Arabica",IF(I259="Lib","Liberica"))))</f>
        <v>Excelsa</v>
      </c>
      <c r="O259" t="str">
        <f t="shared" ref="O259:O322" si="14">IF(J259="M","Medium",IF(J259="L","Light",IF(J259="D","Dark","")))</f>
        <v>Dark</v>
      </c>
      <c r="P259" t="str">
        <f>_xlfn.XLOOKUP(Orders[[#This Row],[Customer ID]],customers!$A$1:$A$1001,customers!$I$1:$I$1001)</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IF(_xlfn.XLOOKUP(C260,customers!$A$1:$A$1001,customers!C259:C1259,0)=0, " ",_xlfn.XLOOKUP(C260,customers!$A$1:$A$1001,customers!C259:C1259,0))</f>
        <v xml:space="preserve"> </v>
      </c>
      <c r="H260" s="2" t="str">
        <f>_xlfn.XLOOKUP(C260,customers!$A$1:$A$1001,customers!G259:G1259,0)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IF(_xlfn.XLOOKUP(C261,customers!$A$1:$A$1001,customers!C260:C1260,0)=0, " ",_xlfn.XLOOKUP(C261,customers!$A$1:$A$1001,customers!C260:C1260,0))</f>
        <v>kimortsee@alexa.com</v>
      </c>
      <c r="H261" s="2" t="str">
        <f>_xlfn.XLOOKUP(C261,customers!$A$1:$A$1001,customers!G260:G1260,0)</f>
        <v>United States</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IF(_xlfn.XLOOKUP(C262,customers!$A$1:$A$1001,customers!C261:C1261,0)=0, " ",_xlfn.XLOOKUP(C262,customers!$A$1:$A$1001,customers!C261:C1261,0))</f>
        <v>marmisteadeg@blogtalkradio.com</v>
      </c>
      <c r="H262" s="2" t="str">
        <f>_xlfn.XLOOKUP(C262,customers!$A$1:$A$1001,customers!G261:G1261,0)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IF(_xlfn.XLOOKUP(C263,customers!$A$1:$A$1001,customers!C262:C1262,0)=0, " ",_xlfn.XLOOKUP(C263,customers!$A$1:$A$1001,customers!C262:C1262,0))</f>
        <v>vupstoneei@google.pl</v>
      </c>
      <c r="H263" s="2" t="str">
        <f>_xlfn.XLOOKUP(C263,customers!$A$1:$A$1001,customers!G262:G1262,0)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IF(_xlfn.XLOOKUP(C264,customers!$A$1:$A$1001,customers!C263:C1263,0)=0, " ",_xlfn.XLOOKUP(C264,customers!$A$1:$A$1001,customers!C263:C1263,0))</f>
        <v xml:space="preserve"> </v>
      </c>
      <c r="H264" s="2" t="str">
        <f>_xlfn.XLOOKUP(C264,customers!$A$1:$A$1001,customers!G263:G1263,0)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IF(_xlfn.XLOOKUP(C265,customers!$A$1:$A$1001,customers!C264:C1264,0)=0, " ",_xlfn.XLOOKUP(C265,customers!$A$1:$A$1001,customers!C264:C1264,0))</f>
        <v>wspeechlyem@amazon.com</v>
      </c>
      <c r="H265" s="2" t="str">
        <f>_xlfn.XLOOKUP(C265,customers!$A$1:$A$1001,customers!G264:G1264,0)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IF(_xlfn.XLOOKUP(C266,customers!$A$1:$A$1001,customers!C265:C1265,0)=0, " ",_xlfn.XLOOKUP(C266,customers!$A$1:$A$1001,customers!C265:C1265,0))</f>
        <v>lpennaccieo@statcounter.com</v>
      </c>
      <c r="H266" s="2" t="str">
        <f>_xlfn.XLOOKUP(C266,customers!$A$1:$A$1001,customers!G265:G1265,0)</f>
        <v>United States</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IF(_xlfn.XLOOKUP(C267,customers!$A$1:$A$1001,customers!C266:C1266,0)=0, " ",_xlfn.XLOOKUP(C267,customers!$A$1:$A$1001,customers!C266:C1266,0))</f>
        <v>dfrieseq@cargocollective.com</v>
      </c>
      <c r="H267" s="2" t="str">
        <f>_xlfn.XLOOKUP(C267,customers!$A$1:$A$1001,customers!G266:G1266,0)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IF(_xlfn.XLOOKUP(C268,customers!$A$1:$A$1001,customers!C267:C1267,0)=0, " ",_xlfn.XLOOKUP(C268,customers!$A$1:$A$1001,customers!C267:C1267,0))</f>
        <v>nnasebyes@umich.edu</v>
      </c>
      <c r="H268" s="2" t="str">
        <f>_xlfn.XLOOKUP(C268,customers!$A$1:$A$1001,customers!G267:G1267,0)</f>
        <v>United States</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IF(_xlfn.XLOOKUP(C269,customers!$A$1:$A$1001,customers!C268:C1268,0)=0, " ",_xlfn.XLOOKUP(C269,customers!$A$1:$A$1001,customers!C268:C1268,0))</f>
        <v>koculleneu@ca.gov</v>
      </c>
      <c r="H269" s="2" t="str">
        <f>_xlfn.XLOOKUP(C269,customers!$A$1:$A$1001,customers!G268:G1268,0)</f>
        <v>Ireland</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IF(_xlfn.XLOOKUP(C270,customers!$A$1:$A$1001,customers!C269:C1269,0)=0, " ",_xlfn.XLOOKUP(C270,customers!$A$1:$A$1001,customers!C269:C1269,0))</f>
        <v>abrashda@plala.or.jp</v>
      </c>
      <c r="H270" s="2" t="str">
        <f>_xlfn.XLOOKUP(C270,customers!$A$1:$A$1001,customers!G269:G1269,0)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IF(_xlfn.XLOOKUP(C271,customers!$A$1:$A$1001,customers!C270:C1270,0)=0, " ",_xlfn.XLOOKUP(C271,customers!$A$1:$A$1001,customers!C270:C1270,0))</f>
        <v>agallyoney@engadget.com</v>
      </c>
      <c r="H271" s="2" t="str">
        <f>_xlfn.XLOOKUP(C271,customers!$A$1:$A$1001,customers!G270:G1270,0)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IF(_xlfn.XLOOKUP(C272,customers!$A$1:$A$1001,customers!C271:C1271,0)=0, " ",_xlfn.XLOOKUP(C272,customers!$A$1:$A$1001,customers!C271:C1271,0))</f>
        <v>koslerf0@gmpg.org</v>
      </c>
      <c r="H272" s="2" t="str">
        <f>_xlfn.XLOOKUP(C272,customers!$A$1:$A$1001,customers!G271:G1271,0)</f>
        <v>United States</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IF(_xlfn.XLOOKUP(C273,customers!$A$1:$A$1001,customers!C272:C1272,0)=0, " ",_xlfn.XLOOKUP(C273,customers!$A$1:$A$1001,customers!C272:C1272,0))</f>
        <v>zpellettf2@dailymotion.com</v>
      </c>
      <c r="H273" s="2" t="str">
        <f>_xlfn.XLOOKUP(C273,customers!$A$1:$A$1001,customers!G272:G1272,0)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IF(_xlfn.XLOOKUP(C274,customers!$A$1:$A$1001,customers!C273:C1273,0)=0, " ",_xlfn.XLOOKUP(C274,customers!$A$1:$A$1001,customers!C273:C1273,0))</f>
        <v>hfromantf4@ucsd.edu</v>
      </c>
      <c r="H274" s="2" t="str">
        <f>_xlfn.XLOOKUP(C274,customers!$A$1:$A$1001,customers!G273:G1273,0)</f>
        <v>United States</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IF(_xlfn.XLOOKUP(C275,customers!$A$1:$A$1001,customers!C274:C1274,0)=0, " ",_xlfn.XLOOKUP(C275,customers!$A$1:$A$1001,customers!C274:C1274,0))</f>
        <v xml:space="preserve"> </v>
      </c>
      <c r="H275" s="2" t="str">
        <f>_xlfn.XLOOKUP(C275,customers!$A$1:$A$1001,customers!G274:G1274,0)</f>
        <v>Ireland</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IF(_xlfn.XLOOKUP(C276,customers!$A$1:$A$1001,customers!C275:C1275,0)=0, " ",_xlfn.XLOOKUP(C276,customers!$A$1:$A$1001,customers!C275:C1275,0))</f>
        <v>bmundenf8@elpais.com</v>
      </c>
      <c r="H276" s="2" t="str">
        <f>_xlfn.XLOOKUP(C276,customers!$A$1:$A$1001,customers!G275:G1275,0)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IF(_xlfn.XLOOKUP(C277,customers!$A$1:$A$1001,customers!C276:C1276,0)=0, " ",_xlfn.XLOOKUP(C277,customers!$A$1:$A$1001,customers!C276:C1276,0))</f>
        <v>nbrakespearfa@rediff.com</v>
      </c>
      <c r="H277" s="2" t="str">
        <f>_xlfn.XLOOKUP(C277,customers!$A$1:$A$1001,customers!G276:G1276,0)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IF(_xlfn.XLOOKUP(C278,customers!$A$1:$A$1001,customers!C277:C1277,0)=0, " ",_xlfn.XLOOKUP(C278,customers!$A$1:$A$1001,customers!C277:C1277,0))</f>
        <v>galbertsfc@etsy.com</v>
      </c>
      <c r="H278" s="2" t="str">
        <f>_xlfn.XLOOKUP(C278,customers!$A$1:$A$1001,customers!G277:G1277,0)</f>
        <v>United Kingdom</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IF(_xlfn.XLOOKUP(C279,customers!$A$1:$A$1001,customers!C278:C1278,0)=0, " ",_xlfn.XLOOKUP(C279,customers!$A$1:$A$1001,customers!C278:C1278,0))</f>
        <v xml:space="preserve"> </v>
      </c>
      <c r="H279" s="2" t="str">
        <f>_xlfn.XLOOKUP(C279,customers!$A$1:$A$1001,customers!G278:G1278,0)</f>
        <v>United Kingdom</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IF(_xlfn.XLOOKUP(C280,customers!$A$1:$A$1001,customers!C279:C1279,0)=0, " ",_xlfn.XLOOKUP(C280,customers!$A$1:$A$1001,customers!C279:C1279,0))</f>
        <v>craisbeckfg@webnode.com</v>
      </c>
      <c r="H280" s="2" t="str">
        <f>_xlfn.XLOOKUP(C280,customers!$A$1:$A$1001,customers!G279:G1279,0)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IF(_xlfn.XLOOKUP(C281,customers!$A$1:$A$1001,customers!C280:C1280,0)=0, " ",_xlfn.XLOOKUP(C281,customers!$A$1:$A$1001,customers!C280:C1280,0))</f>
        <v xml:space="preserve"> </v>
      </c>
      <c r="H281" s="2" t="str">
        <f>_xlfn.XLOOKUP(C281,customers!$A$1:$A$1001,customers!G280:G1280,0)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IF(_xlfn.XLOOKUP(C282,customers!$A$1:$A$1001,customers!C281:C1281,0)=0, " ",_xlfn.XLOOKUP(C282,customers!$A$1:$A$1001,customers!C281:C1281,0))</f>
        <v xml:space="preserve"> </v>
      </c>
      <c r="H282" s="2" t="str">
        <f>_xlfn.XLOOKUP(C282,customers!$A$1:$A$1001,customers!G281:G1281,0)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IF(_xlfn.XLOOKUP(C283,customers!$A$1:$A$1001,customers!C282:C1282,0)=0, " ",_xlfn.XLOOKUP(C283,customers!$A$1:$A$1001,customers!C282:C1282,0))</f>
        <v>bgrecefm@naver.com</v>
      </c>
      <c r="H283" s="2" t="str">
        <f>_xlfn.XLOOKUP(C283,customers!$A$1:$A$1001,customers!G282:G1282,0)</f>
        <v>United Kingdom</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IF(_xlfn.XLOOKUP(C284,customers!$A$1:$A$1001,customers!C283:C1283,0)=0, " ",_xlfn.XLOOKUP(C284,customers!$A$1:$A$1001,customers!C283:C1283,0))</f>
        <v>athysfo@cdc.gov</v>
      </c>
      <c r="H284" s="2" t="str">
        <f>_xlfn.XLOOKUP(C284,customers!$A$1:$A$1001,customers!G283:G1283,0)</f>
        <v>United States</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IF(_xlfn.XLOOKUP(C285,customers!$A$1:$A$1001,customers!C284:C1284,0)=0, " ",_xlfn.XLOOKUP(C285,customers!$A$1:$A$1001,customers!C284:C1284,0))</f>
        <v>akelstonfq@sakura.ne.jp</v>
      </c>
      <c r="H285" s="2" t="str">
        <f>_xlfn.XLOOKUP(C285,customers!$A$1:$A$1001,customers!G284:G1284,0)</f>
        <v>United States</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IF(_xlfn.XLOOKUP(C286,customers!$A$1:$A$1001,customers!C285:C1285,0)=0, " ",_xlfn.XLOOKUP(C286,customers!$A$1:$A$1001,customers!C285:C1285,0))</f>
        <v>cmottramfs@harvard.edu</v>
      </c>
      <c r="H286" s="2" t="str">
        <f>_xlfn.XLOOKUP(C286,customers!$A$1:$A$1001,customers!G285:G1285,0)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IF(_xlfn.XLOOKUP(C287,customers!$A$1:$A$1001,customers!C286:C1286,0)=0, " ",_xlfn.XLOOKUP(C287,customers!$A$1:$A$1001,customers!C286:C1286,0))</f>
        <v>dsangwinfu@weebly.com</v>
      </c>
      <c r="H287" s="2" t="str">
        <f>_xlfn.XLOOKUP(C287,customers!$A$1:$A$1001,customers!G286:G1286,0)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IF(_xlfn.XLOOKUP(C288,customers!$A$1:$A$1001,customers!C287:C1287,0)=0, " ",_xlfn.XLOOKUP(C288,customers!$A$1:$A$1001,customers!C287:C1287,0))</f>
        <v xml:space="preserve"> </v>
      </c>
      <c r="H288" s="2" t="str">
        <f>_xlfn.XLOOKUP(C288,customers!$A$1:$A$1001,customers!G287:G1287,0)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IF(_xlfn.XLOOKUP(C289,customers!$A$1:$A$1001,customers!C288:C1288,0)=0, " ",_xlfn.XLOOKUP(C289,customers!$A$1:$A$1001,customers!C288:C1288,0))</f>
        <v>mharbyfy@163.com</v>
      </c>
      <c r="H289" s="2" t="str">
        <f>_xlfn.XLOOKUP(C289,customers!$A$1:$A$1001,customers!G288:G1288,0)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IF(_xlfn.XLOOKUP(C290,customers!$A$1:$A$1001,customers!C289:C1289,0)=0, " ",_xlfn.XLOOKUP(C290,customers!$A$1:$A$1001,customers!C289:C1289,0))</f>
        <v>pormerodg0@redcross.org</v>
      </c>
      <c r="H290" s="2" t="str">
        <f>_xlfn.XLOOKUP(C290,customers!$A$1:$A$1001,customers!G289:G1289,0)</f>
        <v>United States</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IF(_xlfn.XLOOKUP(C291,customers!$A$1:$A$1001,customers!C290:C1290,0)=0, " ",_xlfn.XLOOKUP(C291,customers!$A$1:$A$1001,customers!C290:C1290,0))</f>
        <v>tzanettig2@gravatar.com</v>
      </c>
      <c r="H291" s="2" t="str">
        <f>_xlfn.XLOOKUP(C291,customers!$A$1:$A$1001,customers!G290:G1290,0)</f>
        <v>Ireland</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IF(_xlfn.XLOOKUP(C292,customers!$A$1:$A$1001,customers!C291:C1291,0)=0, " ",_xlfn.XLOOKUP(C292,customers!$A$1:$A$1001,customers!C291:C1291,0))</f>
        <v>rkirtleyg4@hatena.ne.jp</v>
      </c>
      <c r="H292" s="2" t="str">
        <f>_xlfn.XLOOKUP(C292,customers!$A$1:$A$1001,customers!G291:G1291,0)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IF(_xlfn.XLOOKUP(C293,customers!$A$1:$A$1001,customers!C292:C1292,0)=0, " ",_xlfn.XLOOKUP(C293,customers!$A$1:$A$1001,customers!C292:C1292,0))</f>
        <v>rdonetg6@oakley.com</v>
      </c>
      <c r="H293" s="2" t="str">
        <f>_xlfn.XLOOKUP(C293,customers!$A$1:$A$1001,customers!G292:G1292,0)</f>
        <v>United States</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IF(_xlfn.XLOOKUP(C294,customers!$A$1:$A$1001,customers!C293:C1293,0)=0, " ",_xlfn.XLOOKUP(C294,customers!$A$1:$A$1001,customers!C293:C1293,0))</f>
        <v>rreadieg8@guardian.co.uk</v>
      </c>
      <c r="H294" s="2" t="str">
        <f>_xlfn.XLOOKUP(C294,customers!$A$1:$A$1001,customers!G293:G1293,0)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IF(_xlfn.XLOOKUP(C295,customers!$A$1:$A$1001,customers!C294:C1294,0)=0, " ",_xlfn.XLOOKUP(C295,customers!$A$1:$A$1001,customers!C294:C1294,0))</f>
        <v xml:space="preserve"> </v>
      </c>
      <c r="H295" s="2" t="str">
        <f>_xlfn.XLOOKUP(C295,customers!$A$1:$A$1001,customers!G294:G1294,0)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IF(_xlfn.XLOOKUP(C296,customers!$A$1:$A$1001,customers!C295:C1295,0)=0, " ",_xlfn.XLOOKUP(C296,customers!$A$1:$A$1001,customers!C295:C1295,0))</f>
        <v>vstansburygc@unblog.fr</v>
      </c>
      <c r="H296" s="2" t="str">
        <f>_xlfn.XLOOKUP(C296,customers!$A$1:$A$1001,customers!G295:G1295,0)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IF(_xlfn.XLOOKUP(C297,customers!$A$1:$A$1001,customers!C296:C1296,0)=0, " ",_xlfn.XLOOKUP(C297,customers!$A$1:$A$1001,customers!C296:C1296,0))</f>
        <v>jshentonge@google.com.hk</v>
      </c>
      <c r="H297" s="2" t="str">
        <f>_xlfn.XLOOKUP(C297,customers!$A$1:$A$1001,customers!G296:G1296,0)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IF(_xlfn.XLOOKUP(C298,customers!$A$1:$A$1001,customers!C297:C1297,0)=0, " ",_xlfn.XLOOKUP(C298,customers!$A$1:$A$1001,customers!C297:C1297,0))</f>
        <v xml:space="preserve"> </v>
      </c>
      <c r="H298" s="2" t="str">
        <f>_xlfn.XLOOKUP(C298,customers!$A$1:$A$1001,customers!G297:G1297,0)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IF(_xlfn.XLOOKUP(C299,customers!$A$1:$A$1001,customers!C298:C1298,0)=0, " ",_xlfn.XLOOKUP(C299,customers!$A$1:$A$1001,customers!C298:C1298,0))</f>
        <v>gstarcksgi@abc.net.au</v>
      </c>
      <c r="H299" s="2" t="str">
        <f>_xlfn.XLOOKUP(C299,customers!$A$1:$A$1001,customers!G298:G1298,0)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IF(_xlfn.XLOOKUP(C300,customers!$A$1:$A$1001,customers!C299:C1299,0)=0, " ",_xlfn.XLOOKUP(C300,customers!$A$1:$A$1001,customers!C299:C1299,0))</f>
        <v>kscholardgk@sbwire.com</v>
      </c>
      <c r="H300" s="2" t="str">
        <f>_xlfn.XLOOKUP(C300,customers!$A$1:$A$1001,customers!G299:G1299,0)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IF(_xlfn.XLOOKUP(C301,customers!$A$1:$A$1001,customers!C300:C1300,0)=0, " ",_xlfn.XLOOKUP(C301,customers!$A$1:$A$1001,customers!C300:C1300,0))</f>
        <v>khammettgm@dmoz.org</v>
      </c>
      <c r="H301" s="2" t="str">
        <f>_xlfn.XLOOKUP(C301,customers!$A$1:$A$1001,customers!G300:G1300,0)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IF(_xlfn.XLOOKUP(C302,customers!$A$1:$A$1001,customers!C301:C1301,0)=0, " ",_xlfn.XLOOKUP(C302,customers!$A$1:$A$1001,customers!C301:C1301,0))</f>
        <v>plauritzengo@photobucket.com</v>
      </c>
      <c r="H302" s="2" t="str">
        <f>_xlfn.XLOOKUP(C302,customers!$A$1:$A$1001,customers!G301:G1301,0)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IF(_xlfn.XLOOKUP(C303,customers!$A$1:$A$1001,customers!C302:C1302,0)=0, " ",_xlfn.XLOOKUP(C303,customers!$A$1:$A$1001,customers!C302:C1302,0))</f>
        <v>erolingq@google.fr</v>
      </c>
      <c r="H303" s="2" t="str">
        <f>_xlfn.XLOOKUP(C303,customers!$A$1:$A$1001,customers!G302:G1302,0)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IF(_xlfn.XLOOKUP(C304,customers!$A$1:$A$1001,customers!C303:C1303,0)=0, " ",_xlfn.XLOOKUP(C304,customers!$A$1:$A$1001,customers!C303:C1303,0))</f>
        <v xml:space="preserve"> </v>
      </c>
      <c r="H304" s="2" t="str">
        <f>_xlfn.XLOOKUP(C304,customers!$A$1:$A$1001,customers!G303:G1303,0)</f>
        <v>Ireland</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IF(_xlfn.XLOOKUP(C305,customers!$A$1:$A$1001,customers!C304:C1304,0)=0, " ",_xlfn.XLOOKUP(C305,customers!$A$1:$A$1001,customers!C304:C1304,0))</f>
        <v>bpeattiegu@imgur.com</v>
      </c>
      <c r="H305" s="2" t="str">
        <f>_xlfn.XLOOKUP(C305,customers!$A$1:$A$1001,customers!G304:G1304,0)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IF(_xlfn.XLOOKUP(C306,customers!$A$1:$A$1001,customers!C305:C1305,0)=0, " ",_xlfn.XLOOKUP(C306,customers!$A$1:$A$1001,customers!C305:C1305,0))</f>
        <v>scouronneh3@mozilla.org</v>
      </c>
      <c r="H306" s="2" t="str">
        <f>_xlfn.XLOOKUP(C306,customers!$A$1:$A$1001,customers!G305:G1305,0)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IF(_xlfn.XLOOKUP(C307,customers!$A$1:$A$1001,customers!C306:C1306,0)=0, " ",_xlfn.XLOOKUP(C307,customers!$A$1:$A$1001,customers!C306:C1306,0))</f>
        <v>acleyburngy@lycos.com</v>
      </c>
      <c r="H307" s="2" t="str">
        <f>_xlfn.XLOOKUP(C307,customers!$A$1:$A$1001,customers!G306:G1306,0)</f>
        <v>United States</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IF(_xlfn.XLOOKUP(C308,customers!$A$1:$A$1001,customers!C307:C1307,0)=0, " ",_xlfn.XLOOKUP(C308,customers!$A$1:$A$1001,customers!C307:C1307,0))</f>
        <v xml:space="preserve"> </v>
      </c>
      <c r="H308" s="2" t="str">
        <f>_xlfn.XLOOKUP(C308,customers!$A$1:$A$1001,customers!G307:G1307,0)</f>
        <v>Ireland</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IF(_xlfn.XLOOKUP(C309,customers!$A$1:$A$1001,customers!C308:C1308,0)=0, " ",_xlfn.XLOOKUP(C309,customers!$A$1:$A$1001,customers!C308:C1308,0))</f>
        <v xml:space="preserve"> </v>
      </c>
      <c r="H309" s="2" t="str">
        <f>_xlfn.XLOOKUP(C309,customers!$A$1:$A$1001,customers!G308:G1308,0)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IF(_xlfn.XLOOKUP(C310,customers!$A$1:$A$1001,customers!C309:C1309,0)=0, " ",_xlfn.XLOOKUP(C310,customers!$A$1:$A$1001,customers!C309:C1309,0))</f>
        <v>lflippellih4@github.io</v>
      </c>
      <c r="H310" s="2" t="str">
        <f>_xlfn.XLOOKUP(C310,customers!$A$1:$A$1001,customers!G309:G1309,0)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IF(_xlfn.XLOOKUP(C311,customers!$A$1:$A$1001,customers!C310:C1310,0)=0, " ",_xlfn.XLOOKUP(C311,customers!$A$1:$A$1001,customers!C310:C1310,0))</f>
        <v>irenhardh6@i2i.jp</v>
      </c>
      <c r="H311" s="2" t="str">
        <f>_xlfn.XLOOKUP(C311,customers!$A$1:$A$1001,customers!G310:G1310,0)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IF(_xlfn.XLOOKUP(C312,customers!$A$1:$A$1001,customers!C311:C1311,0)=0, " ",_xlfn.XLOOKUP(C312,customers!$A$1:$A$1001,customers!C311:C1311,0))</f>
        <v>jbush8@guardian.co.uk</v>
      </c>
      <c r="H312" s="2" t="str">
        <f>_xlfn.XLOOKUP(C312,customers!$A$1:$A$1001,customers!G311:G1311,0)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IF(_xlfn.XLOOKUP(C313,customers!$A$1:$A$1001,customers!C312:C1312,0)=0, " ",_xlfn.XLOOKUP(C313,customers!$A$1:$A$1001,customers!C312:C1312,0))</f>
        <v>bbyrdha@4shared.com</v>
      </c>
      <c r="H313" s="2" t="str">
        <f>_xlfn.XLOOKUP(C313,customers!$A$1:$A$1001,customers!G312:G1312,0)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IF(_xlfn.XLOOKUP(C314,customers!$A$1:$A$1001,customers!C313:C1313,0)=0, " ",_xlfn.XLOOKUP(C314,customers!$A$1:$A$1001,customers!C313:C1313,0))</f>
        <v>dchardinhc@nhs.uk</v>
      </c>
      <c r="H314" s="2" t="str">
        <f>_xlfn.XLOOKUP(C314,customers!$A$1:$A$1001,customers!G313:G1313,0)</f>
        <v>Ireland</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IF(_xlfn.XLOOKUP(C315,customers!$A$1:$A$1001,customers!C314:C1314,0)=0, " ",_xlfn.XLOOKUP(C315,customers!$A$1:$A$1001,customers!C314:C1314,0))</f>
        <v>wbernthhe@miitbeian.gov.cn</v>
      </c>
      <c r="H315" s="2" t="str">
        <f>_xlfn.XLOOKUP(C315,customers!$A$1:$A$1001,customers!G314:G1314,0)</f>
        <v>United States</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IF(_xlfn.XLOOKUP(C316,customers!$A$1:$A$1001,customers!C315:C1315,0)=0, " ",_xlfn.XLOOKUP(C316,customers!$A$1:$A$1001,customers!C315:C1315,0))</f>
        <v>fbrighamhg@blog.com</v>
      </c>
      <c r="H316" s="2" t="str">
        <f>_xlfn.XLOOKUP(C316,customers!$A$1:$A$1001,customers!G315:G1315,0)</f>
        <v>Ireland</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IF(_xlfn.XLOOKUP(C317,customers!$A$1:$A$1001,customers!C316:C1316,0)=0, " ",_xlfn.XLOOKUP(C317,customers!$A$1:$A$1001,customers!C316:C1316,0))</f>
        <v>cmeirhi@cnet.com</v>
      </c>
      <c r="H317" s="2" t="str">
        <f>_xlfn.XLOOKUP(C317,customers!$A$1:$A$1001,customers!G316:G1316,0)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IF(_xlfn.XLOOKUP(C318,customers!$A$1:$A$1001,customers!C317:C1317,0)=0, " ",_xlfn.XLOOKUP(C318,customers!$A$1:$A$1001,customers!C317:C1317,0))</f>
        <v>myoxenhk@google.com</v>
      </c>
      <c r="H318" s="2" t="str">
        <f>_xlfn.XLOOKUP(C318,customers!$A$1:$A$1001,customers!G317:G1317,0)</f>
        <v>United States</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IF(_xlfn.XLOOKUP(C319,customers!$A$1:$A$1001,customers!C318:C1318,0)=0, " ",_xlfn.XLOOKUP(C319,customers!$A$1:$A$1001,customers!C318:C1318,0))</f>
        <v>luttermarehm@engadget.com</v>
      </c>
      <c r="H319" s="2" t="str">
        <f>_xlfn.XLOOKUP(C319,customers!$A$1:$A$1001,customers!G318:G1318,0)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IF(_xlfn.XLOOKUP(C320,customers!$A$1:$A$1001,customers!C319:C1319,0)=0, " ",_xlfn.XLOOKUP(C320,customers!$A$1:$A$1001,customers!C319:C1319,0))</f>
        <v>cwinchcombeho@jiathis.com</v>
      </c>
      <c r="H320" s="2" t="str">
        <f>_xlfn.XLOOKUP(C320,customers!$A$1:$A$1001,customers!G319:G1319,0)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IF(_xlfn.XLOOKUP(C321,customers!$A$1:$A$1001,customers!C320:C1320,0)=0, " ",_xlfn.XLOOKUP(C321,customers!$A$1:$A$1001,customers!C320:C1320,0))</f>
        <v xml:space="preserve"> </v>
      </c>
      <c r="H321" s="2" t="str">
        <f>_xlfn.XLOOKUP(C321,customers!$A$1:$A$1001,customers!G320:G1320,0)</f>
        <v>Ireland</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IF(_xlfn.XLOOKUP(C322,customers!$A$1:$A$1001,customers!C321:C1321,0)=0, " ",_xlfn.XLOOKUP(C322,customers!$A$1:$A$1001,customers!C321:C1321,0))</f>
        <v>jcapeyhr@bravesites.com</v>
      </c>
      <c r="H322" s="2" t="str">
        <f>_xlfn.XLOOKUP(C322,customers!$A$1:$A$1001,customers!G321:G1321,0)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IF(_xlfn.XLOOKUP(C323,customers!$A$1:$A$1001,customers!C322:C1322,0)=0, " ",_xlfn.XLOOKUP(C323,customers!$A$1:$A$1001,customers!C322:C1322,0))</f>
        <v>mbaistowhu@i2i.jp</v>
      </c>
      <c r="H323" s="2" t="str">
        <f>_xlfn.XLOOKUP(C323,customers!$A$1:$A$1001,customers!G322:G1322,0)</f>
        <v>United Kingdom</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 "Excelsa",IF(I323="Ara","Arabica",IF(I323="Lib","Liberica"))))</f>
        <v>Arabica</v>
      </c>
      <c r="O323" t="str">
        <f t="shared" ref="O323:O386" si="17">IF(J323="M","Medium",IF(J323="L","Light",IF(J323="D","Dark","")))</f>
        <v>Medium</v>
      </c>
      <c r="P323" t="str">
        <f>_xlfn.XLOOKUP(Orders[[#This Row],[Customer ID]],customers!$A$1:$A$1001,customers!$I$1:$I$1001)</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IF(_xlfn.XLOOKUP(C324,customers!$A$1:$A$1001,customers!C323:C1323,0)=0, " ",_xlfn.XLOOKUP(C324,customers!$A$1:$A$1001,customers!C323:C1323,0))</f>
        <v xml:space="preserve"> </v>
      </c>
      <c r="H324" s="2" t="str">
        <f>_xlfn.XLOOKUP(C324,customers!$A$1:$A$1001,customers!G323:G1323,0)</f>
        <v>United States</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IF(_xlfn.XLOOKUP(C325,customers!$A$1:$A$1001,customers!C324:C1324,0)=0, " ",_xlfn.XLOOKUP(C325,customers!$A$1:$A$1001,customers!C324:C1324,0))</f>
        <v>drallinhy@howstuffworks.com</v>
      </c>
      <c r="H325" s="2" t="str">
        <f>_xlfn.XLOOKUP(C325,customers!$A$1:$A$1001,customers!G324:G1324,0)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IF(_xlfn.XLOOKUP(C326,customers!$A$1:$A$1001,customers!C325:C1325,0)=0, " ",_xlfn.XLOOKUP(C326,customers!$A$1:$A$1001,customers!C325:C1325,0))</f>
        <v>tmathonneti0@google.co.jp</v>
      </c>
      <c r="H326" s="2" t="str">
        <f>_xlfn.XLOOKUP(C326,customers!$A$1:$A$1001,customers!G325:G1325,0)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IF(_xlfn.XLOOKUP(C327,customers!$A$1:$A$1001,customers!C326:C1326,0)=0, " ",_xlfn.XLOOKUP(C327,customers!$A$1:$A$1001,customers!C326:C1326,0))</f>
        <v>cstebbingsi2@drupal.org</v>
      </c>
      <c r="H327" s="2" t="str">
        <f>_xlfn.XLOOKUP(C327,customers!$A$1:$A$1001,customers!G326:G1326,0)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IF(_xlfn.XLOOKUP(C328,customers!$A$1:$A$1001,customers!C327:C1327,0)=0, " ",_xlfn.XLOOKUP(C328,customers!$A$1:$A$1001,customers!C327:C1327,0))</f>
        <v>rzywickii4@ifeng.com</v>
      </c>
      <c r="H328" s="2" t="str">
        <f>_xlfn.XLOOKUP(C328,customers!$A$1:$A$1001,customers!G327:G1327,0)</f>
        <v>Ireland</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IF(_xlfn.XLOOKUP(C329,customers!$A$1:$A$1001,customers!C328:C1328,0)=0, " ",_xlfn.XLOOKUP(C329,customers!$A$1:$A$1001,customers!C328:C1328,0))</f>
        <v>mmalloyi6@seattletimes.com</v>
      </c>
      <c r="H329" s="2" t="str">
        <f>_xlfn.XLOOKUP(C329,customers!$A$1:$A$1001,customers!G328:G1328,0)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IF(_xlfn.XLOOKUP(C330,customers!$A$1:$A$1001,customers!C329:C1329,0)=0, " ",_xlfn.XLOOKUP(C330,customers!$A$1:$A$1001,customers!C329:C1329,0))</f>
        <v>sjennaroyi8@purevolume.com</v>
      </c>
      <c r="H330" s="2" t="str">
        <f>_xlfn.XLOOKUP(C330,customers!$A$1:$A$1001,customers!G329:G1329,0)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IF(_xlfn.XLOOKUP(C331,customers!$A$1:$A$1001,customers!C330:C1330,0)=0, " ",_xlfn.XLOOKUP(C331,customers!$A$1:$A$1001,customers!C330:C1330,0))</f>
        <v xml:space="preserve"> </v>
      </c>
      <c r="H331" s="2" t="str">
        <f>_xlfn.XLOOKUP(C331,customers!$A$1:$A$1001,customers!G330:G1330,0)</f>
        <v>Ireland</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IF(_xlfn.XLOOKUP(C332,customers!$A$1:$A$1001,customers!C331:C1331,0)=0, " ",_xlfn.XLOOKUP(C332,customers!$A$1:$A$1001,customers!C331:C1331,0))</f>
        <v>achillhz@epa.gov</v>
      </c>
      <c r="H332" s="2" t="str">
        <f>_xlfn.XLOOKUP(C332,customers!$A$1:$A$1001,customers!G331:G1331,0)</f>
        <v>United Kingdom</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IF(_xlfn.XLOOKUP(C333,customers!$A$1:$A$1001,customers!C332:C1332,0)=0, " ",_xlfn.XLOOKUP(C333,customers!$A$1:$A$1001,customers!C332:C1332,0))</f>
        <v>smosebyie@stanford.edu</v>
      </c>
      <c r="H333" s="2" t="str">
        <f>_xlfn.XLOOKUP(C333,customers!$A$1:$A$1001,customers!G332:G1332,0)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IF(_xlfn.XLOOKUP(C334,customers!$A$1:$A$1001,customers!C333:C1333,0)=0, " ",_xlfn.XLOOKUP(C334,customers!$A$1:$A$1001,customers!C333:C1333,0))</f>
        <v>isjostromig@pbs.org</v>
      </c>
      <c r="H334" s="2" t="str">
        <f>_xlfn.XLOOKUP(C334,customers!$A$1:$A$1001,customers!G333:G1333,0)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IF(_xlfn.XLOOKUP(C335,customers!$A$1:$A$1001,customers!C334:C1334,0)=0, " ",_xlfn.XLOOKUP(C335,customers!$A$1:$A$1001,customers!C334:C1334,0))</f>
        <v>jbranchettii@bravesites.com</v>
      </c>
      <c r="H335" s="2" t="str">
        <f>_xlfn.XLOOKUP(C335,customers!$A$1:$A$1001,customers!G334:G1334,0)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IF(_xlfn.XLOOKUP(C336,customers!$A$1:$A$1001,customers!C335:C1335,0)=0, " ",_xlfn.XLOOKUP(C336,customers!$A$1:$A$1001,customers!C335:C1335,0))</f>
        <v>jmillettik@addtoany.com</v>
      </c>
      <c r="H336" s="2" t="str">
        <f>_xlfn.XLOOKUP(C336,customers!$A$1:$A$1001,customers!G335:G1335,0)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IF(_xlfn.XLOOKUP(C337,customers!$A$1:$A$1001,customers!C336:C1336,0)=0, " ",_xlfn.XLOOKUP(C337,customers!$A$1:$A$1001,customers!C336:C1336,0))</f>
        <v>cweatherallim@toplist.cz</v>
      </c>
      <c r="H337" s="2" t="str">
        <f>_xlfn.XLOOKUP(C337,customers!$A$1:$A$1001,customers!G336:G1336,0)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IF(_xlfn.XLOOKUP(C338,customers!$A$1:$A$1001,customers!C337:C1337,0)=0, " ",_xlfn.XLOOKUP(C338,customers!$A$1:$A$1001,customers!C337:C1337,0))</f>
        <v>limasonio@discuz.net</v>
      </c>
      <c r="H338" s="2" t="str">
        <f>_xlfn.XLOOKUP(C338,customers!$A$1:$A$1001,customers!G337:G1337,0)</f>
        <v>United States</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IF(_xlfn.XLOOKUP(C339,customers!$A$1:$A$1001,customers!C338:C1338,0)=0, " ",_xlfn.XLOOKUP(C339,customers!$A$1:$A$1001,customers!C338:C1338,0))</f>
        <v>cwassif@prweb.com</v>
      </c>
      <c r="H339" s="2" t="str">
        <f>_xlfn.XLOOKUP(C339,customers!$A$1:$A$1001,customers!G338:G1338,0)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IF(_xlfn.XLOOKUP(C340,customers!$A$1:$A$1001,customers!C339:C1339,0)=0, " ",_xlfn.XLOOKUP(C340,customers!$A$1:$A$1001,customers!C339:C1339,0))</f>
        <v xml:space="preserve"> </v>
      </c>
      <c r="H340" s="2" t="str">
        <f>_xlfn.XLOOKUP(C340,customers!$A$1:$A$1001,customers!G339:G1339,0)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IF(_xlfn.XLOOKUP(C341,customers!$A$1:$A$1001,customers!C340:C1340,0)=0, " ",_xlfn.XLOOKUP(C341,customers!$A$1:$A$1001,customers!C340:C1340,0))</f>
        <v>mmiddisiu@dmoz.org</v>
      </c>
      <c r="H341" s="2" t="str">
        <f>_xlfn.XLOOKUP(C341,customers!$A$1:$A$1001,customers!G340:G1340,0)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IF(_xlfn.XLOOKUP(C342,customers!$A$1:$A$1001,customers!C341:C1341,0)=0, " ",_xlfn.XLOOKUP(C342,customers!$A$1:$A$1001,customers!C341:C1341,0))</f>
        <v>agoldieiw@goo.gl</v>
      </c>
      <c r="H342" s="2" t="str">
        <f>_xlfn.XLOOKUP(C342,customers!$A$1:$A$1001,customers!G341:G1341,0)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IF(_xlfn.XLOOKUP(C343,customers!$A$1:$A$1001,customers!C342:C1342,0)=0, " ",_xlfn.XLOOKUP(C343,customers!$A$1:$A$1001,customers!C342:C1342,0))</f>
        <v>lbenediktovichiy@wunderground.com</v>
      </c>
      <c r="H343" s="2" t="str">
        <f>_xlfn.XLOOKUP(C343,customers!$A$1:$A$1001,customers!G342:G1342,0)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IF(_xlfn.XLOOKUP(C344,customers!$A$1:$A$1001,customers!C343:C1343,0)=0, " ",_xlfn.XLOOKUP(C344,customers!$A$1:$A$1001,customers!C343:C1343,0))</f>
        <v>tjacobovitziz@cbc.ca</v>
      </c>
      <c r="H344" s="2" t="str">
        <f>_xlfn.XLOOKUP(C344,customers!$A$1:$A$1001,customers!G343:G1343,0)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IF(_xlfn.XLOOKUP(C345,customers!$A$1:$A$1001,customers!C344:C1344,0)=0, " ",_xlfn.XLOOKUP(C345,customers!$A$1:$A$1001,customers!C344:C1344,0))</f>
        <v>dshortallj2@wikipedia.org</v>
      </c>
      <c r="H345" s="2" t="str">
        <f>_xlfn.XLOOKUP(C345,customers!$A$1:$A$1001,customers!G344:G1344,0)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IF(_xlfn.XLOOKUP(C346,customers!$A$1:$A$1001,customers!C345:C1345,0)=0, " ",_xlfn.XLOOKUP(C346,customers!$A$1:$A$1001,customers!C345:C1345,0))</f>
        <v>kgrinstedj4@google.com.br</v>
      </c>
      <c r="H346" s="2" t="str">
        <f>_xlfn.XLOOKUP(C346,customers!$A$1:$A$1001,customers!G345:G1345,0)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IF(_xlfn.XLOOKUP(C347,customers!$A$1:$A$1001,customers!C346:C1346,0)=0, " ",_xlfn.XLOOKUP(C347,customers!$A$1:$A$1001,customers!C346:C1346,0))</f>
        <v xml:space="preserve"> </v>
      </c>
      <c r="H347" s="2" t="str">
        <f>_xlfn.XLOOKUP(C347,customers!$A$1:$A$1001,customers!G346:G1346,0)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IF(_xlfn.XLOOKUP(C348,customers!$A$1:$A$1001,customers!C347:C1347,0)=0, " ",_xlfn.XLOOKUP(C348,customers!$A$1:$A$1001,customers!C347:C1347,0))</f>
        <v>aweinmannj8@shinystat.com</v>
      </c>
      <c r="H348" s="2" t="str">
        <f>_xlfn.XLOOKUP(C348,customers!$A$1:$A$1001,customers!G347:G1347,0)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IF(_xlfn.XLOOKUP(C349,customers!$A$1:$A$1001,customers!C348:C1348,0)=0, " ",_xlfn.XLOOKUP(C349,customers!$A$1:$A$1001,customers!C348:C1348,0))</f>
        <v>rdeaconsonja@archive.org</v>
      </c>
      <c r="H349" s="2" t="str">
        <f>_xlfn.XLOOKUP(C349,customers!$A$1:$A$1001,customers!G348:G1348,0)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IF(_xlfn.XLOOKUP(C350,customers!$A$1:$A$1001,customers!C349:C1349,0)=0, " ",_xlfn.XLOOKUP(C350,customers!$A$1:$A$1001,customers!C349:C1349,0))</f>
        <v>jbluckjc@imageshack.us</v>
      </c>
      <c r="H350" s="2" t="str">
        <f>_xlfn.XLOOKUP(C350,customers!$A$1:$A$1001,customers!G349:G1349,0)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IF(_xlfn.XLOOKUP(C351,customers!$A$1:$A$1001,customers!C350:C1350,0)=0, " ",_xlfn.XLOOKUP(C351,customers!$A$1:$A$1001,customers!C350:C1350,0))</f>
        <v>jdymokeje@prnewswire.com</v>
      </c>
      <c r="H351" s="2" t="str">
        <f>_xlfn.XLOOKUP(C351,customers!$A$1:$A$1001,customers!G350:G1350,0)</f>
        <v>Ireland</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IF(_xlfn.XLOOKUP(C352,customers!$A$1:$A$1001,customers!C351:C1351,0)=0, " ",_xlfn.XLOOKUP(C352,customers!$A$1:$A$1001,customers!C351:C1351,0))</f>
        <v>bguddejg@dailymotion.com</v>
      </c>
      <c r="H352" s="2" t="str">
        <f>_xlfn.XLOOKUP(C352,customers!$A$1:$A$1001,customers!G351:G1351,0)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IF(_xlfn.XLOOKUP(C353,customers!$A$1:$A$1001,customers!C352:C1352,0)=0, " ",_xlfn.XLOOKUP(C353,customers!$A$1:$A$1001,customers!C352:C1352,0))</f>
        <v>vdunningji@independent.co.uk</v>
      </c>
      <c r="H353" s="2" t="str">
        <f>_xlfn.XLOOKUP(C353,customers!$A$1:$A$1001,customers!G352:G1352,0)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IF(_xlfn.XLOOKUP(C354,customers!$A$1:$A$1001,customers!C353:C1353,0)=0, " ",_xlfn.XLOOKUP(C354,customers!$A$1:$A$1001,customers!C353:C1353,0))</f>
        <v>mmiddisiu@dmoz.org</v>
      </c>
      <c r="H354" s="2" t="str">
        <f>_xlfn.XLOOKUP(C354,customers!$A$1:$A$1001,customers!G353:G1353,0)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IF(_xlfn.XLOOKUP(C355,customers!$A$1:$A$1001,customers!C354:C1354,0)=0, " ",_xlfn.XLOOKUP(C355,customers!$A$1:$A$1001,customers!C354:C1354,0))</f>
        <v>bfallowesjm@purevolume.com</v>
      </c>
      <c r="H355" s="2" t="str">
        <f>_xlfn.XLOOKUP(C355,customers!$A$1:$A$1001,customers!G354:G1354,0)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IF(_xlfn.XLOOKUP(C356,customers!$A$1:$A$1001,customers!C355:C1355,0)=0, " ",_xlfn.XLOOKUP(C356,customers!$A$1:$A$1001,customers!C355:C1355,0))</f>
        <v>sdejo@newsvine.com</v>
      </c>
      <c r="H356" s="2" t="str">
        <f>_xlfn.XLOOKUP(C356,customers!$A$1:$A$1001,customers!G355:G1355,0)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IF(_xlfn.XLOOKUP(C357,customers!$A$1:$A$1001,customers!C356:C1356,0)=0, " ",_xlfn.XLOOKUP(C357,customers!$A$1:$A$1001,customers!C356:C1356,0))</f>
        <v>scountjq@nba.com</v>
      </c>
      <c r="H357" s="2" t="str">
        <f>_xlfn.XLOOKUP(C357,customers!$A$1:$A$1001,customers!G356:G1356,0)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IF(_xlfn.XLOOKUP(C358,customers!$A$1:$A$1001,customers!C357:C1357,0)=0, " ",_xlfn.XLOOKUP(C358,customers!$A$1:$A$1001,customers!C357:C1357,0))</f>
        <v xml:space="preserve"> </v>
      </c>
      <c r="H358" s="2" t="str">
        <f>_xlfn.XLOOKUP(C358,customers!$A$1:$A$1001,customers!G357:G1357,0)</f>
        <v>United Kingdom</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IF(_xlfn.XLOOKUP(C359,customers!$A$1:$A$1001,customers!C358:C1358,0)=0, " ",_xlfn.XLOOKUP(C359,customers!$A$1:$A$1001,customers!C358:C1358,0))</f>
        <v>aplluju@dagondesign.com</v>
      </c>
      <c r="H359" s="2" t="str">
        <f>_xlfn.XLOOKUP(C359,customers!$A$1:$A$1001,customers!G358:G1358,0)</f>
        <v>Ireland</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IF(_xlfn.XLOOKUP(C360,customers!$A$1:$A$1001,customers!C359:C1359,0)=0, " ",_xlfn.XLOOKUP(C360,customers!$A$1:$A$1001,customers!C359:C1359,0))</f>
        <v>sgreedyerjw@parallels.com</v>
      </c>
      <c r="H360" s="2" t="str">
        <f>_xlfn.XLOOKUP(C360,customers!$A$1:$A$1001,customers!G359:G1359,0)</f>
        <v>Ireland</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IF(_xlfn.XLOOKUP(C361,customers!$A$1:$A$1001,customers!C360:C1360,0)=0, " ",_xlfn.XLOOKUP(C361,customers!$A$1:$A$1001,customers!C360:C1360,0))</f>
        <v>dheafordjy@twitpic.com</v>
      </c>
      <c r="H361" s="2" t="str">
        <f>_xlfn.XLOOKUP(C361,customers!$A$1:$A$1001,customers!G360:G1360,0)</f>
        <v>United States</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IF(_xlfn.XLOOKUP(C362,customers!$A$1:$A$1001,customers!C361:C1361,0)=0, " ",_xlfn.XLOOKUP(C362,customers!$A$1:$A$1001,customers!C361:C1361,0))</f>
        <v>rcrookshanksk0@unc.edu</v>
      </c>
      <c r="H362" s="2" t="str">
        <f>_xlfn.XLOOKUP(C362,customers!$A$1:$A$1001,customers!G361:G1361,0)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IF(_xlfn.XLOOKUP(C363,customers!$A$1:$A$1001,customers!C362:C1362,0)=0, " ",_xlfn.XLOOKUP(C363,customers!$A$1:$A$1001,customers!C362:C1362,0))</f>
        <v>nleakek1@cmu.edu</v>
      </c>
      <c r="H363" s="2" t="str">
        <f>_xlfn.XLOOKUP(C363,customers!$A$1:$A$1001,customers!G362:G1362,0)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IF(_xlfn.XLOOKUP(C364,customers!$A$1:$A$1001,customers!C363:C1363,0)=0, " ",_xlfn.XLOOKUP(C364,customers!$A$1:$A$1001,customers!C363:C1363,0))</f>
        <v xml:space="preserve"> </v>
      </c>
      <c r="H364" s="2" t="str">
        <f>_xlfn.XLOOKUP(C364,customers!$A$1:$A$1001,customers!G363:G1363,0)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IF(_xlfn.XLOOKUP(C365,customers!$A$1:$A$1001,customers!C364:C1364,0)=0, " ",_xlfn.XLOOKUP(C365,customers!$A$1:$A$1001,customers!C364:C1364,0))</f>
        <v xml:space="preserve"> </v>
      </c>
      <c r="H365" s="2" t="str">
        <f>_xlfn.XLOOKUP(C365,customers!$A$1:$A$1001,customers!G364:G1364,0)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IF(_xlfn.XLOOKUP(C366,customers!$A$1:$A$1001,customers!C365:C1365,0)=0, " ",_xlfn.XLOOKUP(C366,customers!$A$1:$A$1001,customers!C365:C1365,0))</f>
        <v>rhuscroftk8@jimdo.com</v>
      </c>
      <c r="H366" s="2" t="str">
        <f>_xlfn.XLOOKUP(C366,customers!$A$1:$A$1001,customers!G365:G1365,0)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IF(_xlfn.XLOOKUP(C367,customers!$A$1:$A$1001,customers!C366:C1366,0)=0, " ",_xlfn.XLOOKUP(C367,customers!$A$1:$A$1001,customers!C366:C1366,0))</f>
        <v>arudramka@prnewswire.com</v>
      </c>
      <c r="H367" s="2" t="str">
        <f>_xlfn.XLOOKUP(C367,customers!$A$1:$A$1001,customers!G366:G1366,0)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IF(_xlfn.XLOOKUP(C368,customers!$A$1:$A$1001,customers!C367:C1367,0)=0, " ",_xlfn.XLOOKUP(C368,customers!$A$1:$A$1001,customers!C367:C1367,0))</f>
        <v>jmahakc@cyberchimps.com</v>
      </c>
      <c r="H368" s="2" t="str">
        <f>_xlfn.XLOOKUP(C368,customers!$A$1:$A$1001,customers!G367:G1367,0)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IF(_xlfn.XLOOKUP(C369,customers!$A$1:$A$1001,customers!C368:C1368,0)=0, " ",_xlfn.XLOOKUP(C369,customers!$A$1:$A$1001,customers!C368:C1368,0))</f>
        <v xml:space="preserve"> </v>
      </c>
      <c r="H369" s="2" t="str">
        <f>_xlfn.XLOOKUP(C369,customers!$A$1:$A$1001,customers!G368:G1368,0)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IF(_xlfn.XLOOKUP(C370,customers!$A$1:$A$1001,customers!C369:C1369,0)=0, " ",_xlfn.XLOOKUP(C370,customers!$A$1:$A$1001,customers!C369:C1369,0))</f>
        <v>jtoyekg@pinterest.com</v>
      </c>
      <c r="H370" s="2" t="str">
        <f>_xlfn.XLOOKUP(C370,customers!$A$1:$A$1001,customers!G369:G1369,0)</f>
        <v>Ireland</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IF(_xlfn.XLOOKUP(C371,customers!$A$1:$A$1001,customers!C370:C1370,0)=0, " ",_xlfn.XLOOKUP(C371,customers!$A$1:$A$1001,customers!C370:C1370,0))</f>
        <v>nvigrasski@ezinearticles.com</v>
      </c>
      <c r="H371" s="2" t="str">
        <f>_xlfn.XLOOKUP(C371,customers!$A$1:$A$1001,customers!G370:G1370,0)</f>
        <v>United Kingdom</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IF(_xlfn.XLOOKUP(C372,customers!$A$1:$A$1001,customers!C371:C1371,0)=0, " ",_xlfn.XLOOKUP(C372,customers!$A$1:$A$1001,customers!C371:C1371,0))</f>
        <v>kcragellkk@google.com</v>
      </c>
      <c r="H372" s="2" t="str">
        <f>_xlfn.XLOOKUP(C372,customers!$A$1:$A$1001,customers!G371:G1371,0)</f>
        <v>Ireland</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IF(_xlfn.XLOOKUP(C373,customers!$A$1:$A$1001,customers!C372:C1372,0)=0, " ",_xlfn.XLOOKUP(C373,customers!$A$1:$A$1001,customers!C372:C1372,0))</f>
        <v>rlidgeykm@vimeo.com</v>
      </c>
      <c r="H373" s="2" t="str">
        <f>_xlfn.XLOOKUP(C373,customers!$A$1:$A$1001,customers!G372:G1372,0)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IF(_xlfn.XLOOKUP(C374,customers!$A$1:$A$1001,customers!C373:C1373,0)=0, " ",_xlfn.XLOOKUP(C374,customers!$A$1:$A$1001,customers!C373:C1373,0))</f>
        <v xml:space="preserve"> </v>
      </c>
      <c r="H374" s="2" t="str">
        <f>_xlfn.XLOOKUP(C374,customers!$A$1:$A$1001,customers!G373:G1373,0)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IF(_xlfn.XLOOKUP(C375,customers!$A$1:$A$1001,customers!C374:C1374,0)=0, " ",_xlfn.XLOOKUP(C375,customers!$A$1:$A$1001,customers!C374:C1374,0))</f>
        <v>holliffkq@sciencedirect.com</v>
      </c>
      <c r="H375" s="2" t="str">
        <f>_xlfn.XLOOKUP(C375,customers!$A$1:$A$1001,customers!G374:G1374,0)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IF(_xlfn.XLOOKUP(C376,customers!$A$1:$A$1001,customers!C375:C1375,0)=0, " ",_xlfn.XLOOKUP(C376,customers!$A$1:$A$1001,customers!C375:C1375,0))</f>
        <v>feshmadeks@umn.edu</v>
      </c>
      <c r="H376" s="2" t="str">
        <f>_xlfn.XLOOKUP(C376,customers!$A$1:$A$1001,customers!G375:G1375,0)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IF(_xlfn.XLOOKUP(C377,customers!$A$1:$A$1001,customers!C376:C1376,0)=0, " ",_xlfn.XLOOKUP(C377,customers!$A$1:$A$1001,customers!C376:C1376,0))</f>
        <v xml:space="preserve"> </v>
      </c>
      <c r="H377" s="2" t="str">
        <f>_xlfn.XLOOKUP(C377,customers!$A$1:$A$1001,customers!G376:G1376,0)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IF(_xlfn.XLOOKUP(C378,customers!$A$1:$A$1001,customers!C377:C1377,0)=0, " ",_xlfn.XLOOKUP(C378,customers!$A$1:$A$1001,customers!C377:C1377,0))</f>
        <v>bsterkekw@biblegateway.com</v>
      </c>
      <c r="H378" s="2" t="str">
        <f>_xlfn.XLOOKUP(C378,customers!$A$1:$A$1001,customers!G377:G1377,0)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IF(_xlfn.XLOOKUP(C379,customers!$A$1:$A$1001,customers!C378:C1378,0)=0, " ",_xlfn.XLOOKUP(C379,customers!$A$1:$A$1001,customers!C378:C1378,0))</f>
        <v>ptraiteky@huffingtonpost.com</v>
      </c>
      <c r="H379" s="2" t="str">
        <f>_xlfn.XLOOKUP(C379,customers!$A$1:$A$1001,customers!G378:G1378,0)</f>
        <v>United States</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IF(_xlfn.XLOOKUP(C380,customers!$A$1:$A$1001,customers!C379:C1379,0)=0, " ",_xlfn.XLOOKUP(C380,customers!$A$1:$A$1001,customers!C379:C1379,0))</f>
        <v>fsulmanl0@washington.edu</v>
      </c>
      <c r="H380" s="2" t="str">
        <f>_xlfn.XLOOKUP(C380,customers!$A$1:$A$1001,customers!G379:G1379,0)</f>
        <v>United States</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IF(_xlfn.XLOOKUP(C381,customers!$A$1:$A$1001,customers!C380:C1380,0)=0, " ",_xlfn.XLOOKUP(C381,customers!$A$1:$A$1001,customers!C380:C1380,0))</f>
        <v>lnardonil2@hao123.com</v>
      </c>
      <c r="H381" s="2" t="str">
        <f>_xlfn.XLOOKUP(C381,customers!$A$1:$A$1001,customers!G380:G1380,0)</f>
        <v>United States</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IF(_xlfn.XLOOKUP(C382,customers!$A$1:$A$1001,customers!C381:C1381,0)=0, " ",_xlfn.XLOOKUP(C382,customers!$A$1:$A$1001,customers!C381:C1381,0))</f>
        <v>bfallowesjm@purevolume.com</v>
      </c>
      <c r="H382" s="2" t="str">
        <f>_xlfn.XLOOKUP(C382,customers!$A$1:$A$1001,customers!G381:G1381,0)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IF(_xlfn.XLOOKUP(C383,customers!$A$1:$A$1001,customers!C382:C1382,0)=0, " ",_xlfn.XLOOKUP(C383,customers!$A$1:$A$1001,customers!C382:C1382,0))</f>
        <v>sdanilchikl6@mit.edu</v>
      </c>
      <c r="H383" s="2" t="str">
        <f>_xlfn.XLOOKUP(C383,customers!$A$1:$A$1001,customers!G382:G1382,0)</f>
        <v>United Kingdom</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IF(_xlfn.XLOOKUP(C384,customers!$A$1:$A$1001,customers!C383:C1383,0)=0, " ",_xlfn.XLOOKUP(C384,customers!$A$1:$A$1001,customers!C383:C1383,0))</f>
        <v>bfolomkinl8@yolasite.com</v>
      </c>
      <c r="H384" s="2" t="str">
        <f>_xlfn.XLOOKUP(C384,customers!$A$1:$A$1001,customers!G383:G1383,0)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IF(_xlfn.XLOOKUP(C385,customers!$A$1:$A$1001,customers!C384:C1384,0)=0, " ",_xlfn.XLOOKUP(C385,customers!$A$1:$A$1001,customers!C384:C1384,0))</f>
        <v>rdela@usa.gov</v>
      </c>
      <c r="H385" s="2" t="str">
        <f>_xlfn.XLOOKUP(C385,customers!$A$1:$A$1001,customers!G384:G1384,0)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IF(_xlfn.XLOOKUP(C386,customers!$A$1:$A$1001,customers!C385:C1385,0)=0, " ",_xlfn.XLOOKUP(C386,customers!$A$1:$A$1001,customers!C385:C1385,0))</f>
        <v xml:space="preserve"> </v>
      </c>
      <c r="H386" s="2" t="str">
        <f>_xlfn.XLOOKUP(C386,customers!$A$1:$A$1001,customers!G385:G1385,0)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IF(_xlfn.XLOOKUP(C387,customers!$A$1:$A$1001,customers!C386:C1386,0)=0, " ",_xlfn.XLOOKUP(C387,customers!$A$1:$A$1001,customers!C386:C1386,0))</f>
        <v>mbrimilcombele@cnn.com</v>
      </c>
      <c r="H387" s="2" t="str">
        <f>_xlfn.XLOOKUP(C387,customers!$A$1:$A$1001,customers!G386:G1386,0)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 "Excelsa",IF(I387="Ara","Arabica",IF(I387="Lib","Liberica"))))</f>
        <v>Liberica</v>
      </c>
      <c r="O387" t="str">
        <f t="shared" ref="O387:O450" si="20">IF(J387="M","Medium",IF(J387="L","Light",IF(J387="D","Dark","")))</f>
        <v>Medium</v>
      </c>
      <c r="P387" t="str">
        <f>_xlfn.XLOOKUP(Orders[[#This Row],[Customer ID]],customers!$A$1:$A$1001,customers!$I$1:$I$1001)</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IF(_xlfn.XLOOKUP(C388,customers!$A$1:$A$1001,customers!C387:C1387,0)=0, " ",_xlfn.XLOOKUP(C388,customers!$A$1:$A$1001,customers!C387:C1387,0))</f>
        <v xml:space="preserve"> </v>
      </c>
      <c r="H388" s="2" t="str">
        <f>_xlfn.XLOOKUP(C388,customers!$A$1:$A$1001,customers!G387:G1387,0)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IF(_xlfn.XLOOKUP(C389,customers!$A$1:$A$1001,customers!C388:C1388,0)=0, " ",_xlfn.XLOOKUP(C389,customers!$A$1:$A$1001,customers!C388:C1388,0))</f>
        <v xml:space="preserve"> </v>
      </c>
      <c r="H389" s="2" t="str">
        <f>_xlfn.XLOOKUP(C389,customers!$A$1:$A$1001,customers!G388:G1388,0)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IF(_xlfn.XLOOKUP(C390,customers!$A$1:$A$1001,customers!C389:C1389,0)=0, " ",_xlfn.XLOOKUP(C390,customers!$A$1:$A$1001,customers!C389:C1389,0))</f>
        <v>jdeehanlk@about.me</v>
      </c>
      <c r="H390" s="2" t="str">
        <f>_xlfn.XLOOKUP(C390,customers!$A$1:$A$1001,customers!G389:G1389,0)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IF(_xlfn.XLOOKUP(C391,customers!$A$1:$A$1001,customers!C390:C1390,0)=0, " ",_xlfn.XLOOKUP(C391,customers!$A$1:$A$1001,customers!C390:C1390,0))</f>
        <v>dmatonlm@utexas.edu</v>
      </c>
      <c r="H391" s="2" t="str">
        <f>_xlfn.XLOOKUP(C391,customers!$A$1:$A$1001,customers!G390:G1390,0)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IF(_xlfn.XLOOKUP(C392,customers!$A$1:$A$1001,customers!C391:C1391,0)=0, " ",_xlfn.XLOOKUP(C392,customers!$A$1:$A$1001,customers!C391:C1391,0))</f>
        <v xml:space="preserve"> </v>
      </c>
      <c r="H392" s="2" t="str">
        <f>_xlfn.XLOOKUP(C392,customers!$A$1:$A$1001,customers!G391:G1391,0)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IF(_xlfn.XLOOKUP(C393,customers!$A$1:$A$1001,customers!C392:C1392,0)=0, " ",_xlfn.XLOOKUP(C393,customers!$A$1:$A$1001,customers!C392:C1392,0))</f>
        <v>agregorattilq@vistaprint.com</v>
      </c>
      <c r="H393" s="2" t="str">
        <f>_xlfn.XLOOKUP(C393,customers!$A$1:$A$1001,customers!G392:G1392,0)</f>
        <v>Ireland</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IF(_xlfn.XLOOKUP(C394,customers!$A$1:$A$1001,customers!C393:C1393,0)=0, " ",_xlfn.XLOOKUP(C394,customers!$A$1:$A$1001,customers!C393:C1393,0))</f>
        <v>gwhiteheadls@hp.com</v>
      </c>
      <c r="H394" s="2" t="str">
        <f>_xlfn.XLOOKUP(C394,customers!$A$1:$A$1001,customers!G393:G1393,0)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IF(_xlfn.XLOOKUP(C395,customers!$A$1:$A$1001,customers!C394:C1394,0)=0, " ",_xlfn.XLOOKUP(C395,customers!$A$1:$A$1001,customers!C394:C1394,0))</f>
        <v>hjodrellelt@samsung.com</v>
      </c>
      <c r="H395" s="2" t="str">
        <f>_xlfn.XLOOKUP(C395,customers!$A$1:$A$1001,customers!G394:G1394,0)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IF(_xlfn.XLOOKUP(C396,customers!$A$1:$A$1001,customers!C395:C1395,0)=0, " ",_xlfn.XLOOKUP(C396,customers!$A$1:$A$1001,customers!C395:C1395,0))</f>
        <v>knottramlw@odnoklassniki.ru</v>
      </c>
      <c r="H396" s="2" t="str">
        <f>_xlfn.XLOOKUP(C396,customers!$A$1:$A$1001,customers!G395:G1395,0)</f>
        <v>Ireland</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IF(_xlfn.XLOOKUP(C397,customers!$A$1:$A$1001,customers!C396:C1396,0)=0, " ",_xlfn.XLOOKUP(C397,customers!$A$1:$A$1001,customers!C396:C1396,0))</f>
        <v>smcshealy@photobucket.com</v>
      </c>
      <c r="H397" s="2" t="str">
        <f>_xlfn.XLOOKUP(C397,customers!$A$1:$A$1001,customers!G396:G1396,0)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IF(_xlfn.XLOOKUP(C398,customers!$A$1:$A$1001,customers!C397:C1397,0)=0, " ",_xlfn.XLOOKUP(C398,customers!$A$1:$A$1001,customers!C397:C1397,0))</f>
        <v>jgippesm0@cloudflare.com</v>
      </c>
      <c r="H398" s="2" t="str">
        <f>_xlfn.XLOOKUP(C398,customers!$A$1:$A$1001,customers!G397:G1397,0)</f>
        <v>United Kingdom</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IF(_xlfn.XLOOKUP(C399,customers!$A$1:$A$1001,customers!C398:C1398,0)=0, " ",_xlfn.XLOOKUP(C399,customers!$A$1:$A$1001,customers!C398:C1398,0))</f>
        <v>gtrengrovem2@elpais.com</v>
      </c>
      <c r="H399" s="2" t="str">
        <f>_xlfn.XLOOKUP(C399,customers!$A$1:$A$1001,customers!G398:G1398,0)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IF(_xlfn.XLOOKUP(C400,customers!$A$1:$A$1001,customers!C399:C1399,0)=0, " ",_xlfn.XLOOKUP(C400,customers!$A$1:$A$1001,customers!C399:C1399,0))</f>
        <v xml:space="preserve"> </v>
      </c>
      <c r="H400" s="2" t="str">
        <f>_xlfn.XLOOKUP(C400,customers!$A$1:$A$1001,customers!G399:G1399,0)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IF(_xlfn.XLOOKUP(C401,customers!$A$1:$A$1001,customers!C400:C1400,0)=0, " ",_xlfn.XLOOKUP(C401,customers!$A$1:$A$1001,customers!C400:C1400,0))</f>
        <v>gruggenm6@nymag.com</v>
      </c>
      <c r="H401" s="2" t="str">
        <f>_xlfn.XLOOKUP(C401,customers!$A$1:$A$1001,customers!G400:G1400,0)</f>
        <v>United States</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IF(_xlfn.XLOOKUP(C402,customers!$A$1:$A$1001,customers!C401:C1401,0)=0, " ",_xlfn.XLOOKUP(C402,customers!$A$1:$A$1001,customers!C401:C1401,0))</f>
        <v>mfrightm8@harvard.edu</v>
      </c>
      <c r="H402" s="2" t="str">
        <f>_xlfn.XLOOKUP(C402,customers!$A$1:$A$1001,customers!G401:G1401,0)</f>
        <v>Ireland</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IF(_xlfn.XLOOKUP(C403,customers!$A$1:$A$1001,customers!C402:C1402,0)=0, " ",_xlfn.XLOOKUP(C403,customers!$A$1:$A$1001,customers!C402:C1402,0))</f>
        <v>ckrzysztofiakma@skyrock.com</v>
      </c>
      <c r="H403" s="2" t="str">
        <f>_xlfn.XLOOKUP(C403,customers!$A$1:$A$1001,customers!G402:G1402,0)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IF(_xlfn.XLOOKUP(C404,customers!$A$1:$A$1001,customers!C403:C1403,0)=0, " ",_xlfn.XLOOKUP(C404,customers!$A$1:$A$1001,customers!C403:C1403,0))</f>
        <v xml:space="preserve"> </v>
      </c>
      <c r="H404" s="2" t="str">
        <f>_xlfn.XLOOKUP(C404,customers!$A$1:$A$1001,customers!G403:G1403,0)</f>
        <v>United Kingdom</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IF(_xlfn.XLOOKUP(C405,customers!$A$1:$A$1001,customers!C404:C1404,0)=0, " ",_xlfn.XLOOKUP(C405,customers!$A$1:$A$1001,customers!C404:C1404,0))</f>
        <v xml:space="preserve"> </v>
      </c>
      <c r="H405" s="2" t="str">
        <f>_xlfn.XLOOKUP(C405,customers!$A$1:$A$1001,customers!G404:G1404,0)</f>
        <v>United Kingdom</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IF(_xlfn.XLOOKUP(C406,customers!$A$1:$A$1001,customers!C405:C1405,0)=0, " ",_xlfn.XLOOKUP(C406,customers!$A$1:$A$1001,customers!C405:C1405,0))</f>
        <v>amellandmg@pen.io</v>
      </c>
      <c r="H406" s="2" t="str">
        <f>_xlfn.XLOOKUP(C406,customers!$A$1:$A$1001,customers!G405:G1405,0)</f>
        <v>United States</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IF(_xlfn.XLOOKUP(C407,customers!$A$1:$A$1001,customers!C406:C1406,0)=0, " ",_xlfn.XLOOKUP(C407,customers!$A$1:$A$1001,customers!C406:C1406,0))</f>
        <v>abalsdonemi@toplist.cz</v>
      </c>
      <c r="H407" s="2" t="str">
        <f>_xlfn.XLOOKUP(C407,customers!$A$1:$A$1001,customers!G406:G1406,0)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IF(_xlfn.XLOOKUP(C408,customers!$A$1:$A$1001,customers!C407:C1407,0)=0, " ",_xlfn.XLOOKUP(C408,customers!$A$1:$A$1001,customers!C407:C1407,0))</f>
        <v>mglovermk@cnbc.com</v>
      </c>
      <c r="H408" s="2" t="str">
        <f>_xlfn.XLOOKUP(C408,customers!$A$1:$A$1001,customers!G407:G1407,0)</f>
        <v>United Kingdom</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IF(_xlfn.XLOOKUP(C409,customers!$A$1:$A$1001,customers!C408:C1408,0)=0, " ",_xlfn.XLOOKUP(C409,customers!$A$1:$A$1001,customers!C408:C1408,0))</f>
        <v>senefermm@blog.com</v>
      </c>
      <c r="H409" s="2" t="str">
        <f>_xlfn.XLOOKUP(C409,customers!$A$1:$A$1001,customers!G408:G1408,0)</f>
        <v>United States</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IF(_xlfn.XLOOKUP(C410,customers!$A$1:$A$1001,customers!C409:C1409,0)=0, " ",_xlfn.XLOOKUP(C410,customers!$A$1:$A$1001,customers!C409:C1409,0))</f>
        <v>mgundrymo@omniture.com</v>
      </c>
      <c r="H410" s="2" t="str">
        <f>_xlfn.XLOOKUP(C410,customers!$A$1:$A$1001,customers!G409:G1409,0)</f>
        <v>Ireland</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IF(_xlfn.XLOOKUP(C411,customers!$A$1:$A$1001,customers!C410:C1410,0)=0, " ",_xlfn.XLOOKUP(C411,customers!$A$1:$A$1001,customers!C410:C1410,0))</f>
        <v xml:space="preserve"> </v>
      </c>
      <c r="H411" s="2" t="str">
        <f>_xlfn.XLOOKUP(C411,customers!$A$1:$A$1001,customers!G410:G1410,0)</f>
        <v>United States</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IF(_xlfn.XLOOKUP(C412,customers!$A$1:$A$1001,customers!C411:C1411,0)=0, " ",_xlfn.XLOOKUP(C412,customers!$A$1:$A$1001,customers!C411:C1411,0))</f>
        <v>estentonms@google.it</v>
      </c>
      <c r="H412" s="2" t="str">
        <f>_xlfn.XLOOKUP(C412,customers!$A$1:$A$1001,customers!G411:G1411,0)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IF(_xlfn.XLOOKUP(C413,customers!$A$1:$A$1001,customers!C412:C1412,0)=0, " ",_xlfn.XLOOKUP(C413,customers!$A$1:$A$1001,customers!C412:C1412,0))</f>
        <v>lmacmanusmu@imdb.com</v>
      </c>
      <c r="H413" s="2" t="str">
        <f>_xlfn.XLOOKUP(C413,customers!$A$1:$A$1001,customers!G412:G1412,0)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IF(_xlfn.XLOOKUP(C414,customers!$A$1:$A$1001,customers!C413:C1413,0)=0, " ",_xlfn.XLOOKUP(C414,customers!$A$1:$A$1001,customers!C413:C1413,0))</f>
        <v>cbournermw@chronoengine.com</v>
      </c>
      <c r="H414" s="2" t="str">
        <f>_xlfn.XLOOKUP(C414,customers!$A$1:$A$1001,customers!G413:G1413,0)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IF(_xlfn.XLOOKUP(C415,customers!$A$1:$A$1001,customers!C414:C1414,0)=0, " ",_xlfn.XLOOKUP(C415,customers!$A$1:$A$1001,customers!C414:C1414,0))</f>
        <v>kheddanmy@icq.com</v>
      </c>
      <c r="H415" s="2" t="str">
        <f>_xlfn.XLOOKUP(C415,customers!$A$1:$A$1001,customers!G414:G1414,0)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IF(_xlfn.XLOOKUP(C416,customers!$A$1:$A$1001,customers!C415:C1415,0)=0, " ",_xlfn.XLOOKUP(C416,customers!$A$1:$A$1001,customers!C415:C1415,0))</f>
        <v>aroubertn0@tmall.com</v>
      </c>
      <c r="H416" s="2" t="str">
        <f>_xlfn.XLOOKUP(C416,customers!$A$1:$A$1001,customers!G415:G1415,0)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IF(_xlfn.XLOOKUP(C417,customers!$A$1:$A$1001,customers!C416:C1416,0)=0, " ",_xlfn.XLOOKUP(C417,customers!$A$1:$A$1001,customers!C416:C1416,0))</f>
        <v>hrainforthn2@blog.com</v>
      </c>
      <c r="H417" s="2" t="str">
        <f>_xlfn.XLOOKUP(C417,customers!$A$1:$A$1001,customers!G416:G1416,0)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IF(_xlfn.XLOOKUP(C418,customers!$A$1:$A$1001,customers!C417:C1417,0)=0, " ",_xlfn.XLOOKUP(C418,customers!$A$1:$A$1001,customers!C417:C1417,0))</f>
        <v>ijespern4@theglobeandmail.com</v>
      </c>
      <c r="H418" s="2" t="str">
        <f>_xlfn.XLOOKUP(C418,customers!$A$1:$A$1001,customers!G417:G1417,0)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IF(_xlfn.XLOOKUP(C419,customers!$A$1:$A$1001,customers!C418:C1418,0)=0, " ",_xlfn.XLOOKUP(C419,customers!$A$1:$A$1001,customers!C418:C1418,0))</f>
        <v>nbroomern6@examiner.com</v>
      </c>
      <c r="H419" s="2" t="str">
        <f>_xlfn.XLOOKUP(C419,customers!$A$1:$A$1001,customers!G418:G1418,0)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IF(_xlfn.XLOOKUP(C420,customers!$A$1:$A$1001,customers!C419:C1419,0)=0, " ",_xlfn.XLOOKUP(C420,customers!$A$1:$A$1001,customers!C419:C1419,0))</f>
        <v>fhabberghamn8@discovery.com</v>
      </c>
      <c r="H420" s="2" t="str">
        <f>_xlfn.XLOOKUP(C420,customers!$A$1:$A$1001,customers!G419:G1419,0)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IF(_xlfn.XLOOKUP(C421,customers!$A$1:$A$1001,customers!C420:C1420,0)=0, " ",_xlfn.XLOOKUP(C421,customers!$A$1:$A$1001,customers!C420:C1420,0))</f>
        <v>ravrashinna@tamu.edu</v>
      </c>
      <c r="H421" s="2" t="str">
        <f>_xlfn.XLOOKUP(C421,customers!$A$1:$A$1001,customers!G420:G1420,0)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IF(_xlfn.XLOOKUP(C422,customers!$A$1:$A$1001,customers!C421:C1421,0)=0, " ",_xlfn.XLOOKUP(C422,customers!$A$1:$A$1001,customers!C421:C1421,0))</f>
        <v>jgippesm0@cloudflare.com</v>
      </c>
      <c r="H422" s="2" t="str">
        <f>_xlfn.XLOOKUP(C422,customers!$A$1:$A$1001,customers!G421:G1421,0)</f>
        <v>United Kingdom</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IF(_xlfn.XLOOKUP(C423,customers!$A$1:$A$1001,customers!C422:C1422,0)=0, " ",_xlfn.XLOOKUP(C423,customers!$A$1:$A$1001,customers!C422:C1422,0))</f>
        <v>lwhittleseem1@e-recht24.de</v>
      </c>
      <c r="H423" s="2" t="str">
        <f>_xlfn.XLOOKUP(C423,customers!$A$1:$A$1001,customers!G422:G1422,0)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IF(_xlfn.XLOOKUP(C424,customers!$A$1:$A$1001,customers!C423:C1423,0)=0, " ",_xlfn.XLOOKUP(C424,customers!$A$1:$A$1001,customers!C423:C1423,0))</f>
        <v>agladhillng@stanford.edu</v>
      </c>
      <c r="H424" s="2" t="str">
        <f>_xlfn.XLOOKUP(C424,customers!$A$1:$A$1001,customers!G423:G1423,0)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IF(_xlfn.XLOOKUP(C425,customers!$A$1:$A$1001,customers!C424:C1424,0)=0, " ",_xlfn.XLOOKUP(C425,customers!$A$1:$A$1001,customers!C424:C1424,0))</f>
        <v xml:space="preserve"> </v>
      </c>
      <c r="H425" s="2" t="str">
        <f>_xlfn.XLOOKUP(C425,customers!$A$1:$A$1001,customers!G424:G1424,0)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IF(_xlfn.XLOOKUP(C426,customers!$A$1:$A$1001,customers!C425:C1425,0)=0, " ",_xlfn.XLOOKUP(C426,customers!$A$1:$A$1001,customers!C425:C1425,0))</f>
        <v xml:space="preserve"> </v>
      </c>
      <c r="H426" s="2" t="str">
        <f>_xlfn.XLOOKUP(C426,customers!$A$1:$A$1001,customers!G425:G1425,0)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IF(_xlfn.XLOOKUP(C427,customers!$A$1:$A$1001,customers!C426:C1426,0)=0, " ",_xlfn.XLOOKUP(C427,customers!$A$1:$A$1001,customers!C426:C1426,0))</f>
        <v>bjevonnm@feedburner.com</v>
      </c>
      <c r="H427" s="2" t="str">
        <f>_xlfn.XLOOKUP(C427,customers!$A$1:$A$1001,customers!G426:G1426,0)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IF(_xlfn.XLOOKUP(C428,customers!$A$1:$A$1001,customers!C427:C1427,0)=0, " ",_xlfn.XLOOKUP(C428,customers!$A$1:$A$1001,customers!C427:C1427,0))</f>
        <v>bgaishno@altervista.org</v>
      </c>
      <c r="H428" s="2" t="str">
        <f>_xlfn.XLOOKUP(C428,customers!$A$1:$A$1001,customers!G427:G1427,0)</f>
        <v>United States</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IF(_xlfn.XLOOKUP(C429,customers!$A$1:$A$1001,customers!C428:C1428,0)=0, " ",_xlfn.XLOOKUP(C429,customers!$A$1:$A$1001,customers!C428:C1428,0))</f>
        <v>smorrallnq@answers.com</v>
      </c>
      <c r="H429" s="2" t="str">
        <f>_xlfn.XLOOKUP(C429,customers!$A$1:$A$1001,customers!G428:G1428,0)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IF(_xlfn.XLOOKUP(C430,customers!$A$1:$A$1001,customers!C429:C1429,0)=0, " ",_xlfn.XLOOKUP(C430,customers!$A$1:$A$1001,customers!C429:C1429,0))</f>
        <v>kwesselns@wikispaces.com</v>
      </c>
      <c r="H430" s="2" t="str">
        <f>_xlfn.XLOOKUP(C430,customers!$A$1:$A$1001,customers!G429:G1429,0)</f>
        <v>United Kingdom</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IF(_xlfn.XLOOKUP(C431,customers!$A$1:$A$1001,customers!C430:C1430,0)=0, " ",_xlfn.XLOOKUP(C431,customers!$A$1:$A$1001,customers!C430:C1430,0))</f>
        <v>btartem9@aol.com</v>
      </c>
      <c r="H431" s="2" t="str">
        <f>_xlfn.XLOOKUP(C431,customers!$A$1:$A$1001,customers!G430:G1430,0)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IF(_xlfn.XLOOKUP(C432,customers!$A$1:$A$1001,customers!C431:C1431,0)=0, " ",_xlfn.XLOOKUP(C432,customers!$A$1:$A$1001,customers!C431:C1431,0))</f>
        <v xml:space="preserve"> </v>
      </c>
      <c r="H432" s="2" t="str">
        <f>_xlfn.XLOOKUP(C432,customers!$A$1:$A$1001,customers!G431:G1431,0)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IF(_xlfn.XLOOKUP(C433,customers!$A$1:$A$1001,customers!C432:C1432,0)=0, " ",_xlfn.XLOOKUP(C433,customers!$A$1:$A$1001,customers!C432:C1432,0))</f>
        <v>goatsny@live.com</v>
      </c>
      <c r="H433" s="2" t="str">
        <f>_xlfn.XLOOKUP(C433,customers!$A$1:$A$1001,customers!G432:G1432,0)</f>
        <v>United States</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IF(_xlfn.XLOOKUP(C434,customers!$A$1:$A$1001,customers!C433:C1433,0)=0, " ",_xlfn.XLOOKUP(C434,customers!$A$1:$A$1001,customers!C433:C1433,0))</f>
        <v>rpysono0@constantcontact.com</v>
      </c>
      <c r="H434" s="2" t="str">
        <f>_xlfn.XLOOKUP(C434,customers!$A$1:$A$1001,customers!G433:G1433,0)</f>
        <v>Ireland</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IF(_xlfn.XLOOKUP(C435,customers!$A$1:$A$1001,customers!C434:C1434,0)=0, " ",_xlfn.XLOOKUP(C435,customers!$A$1:$A$1001,customers!C434:C1434,0))</f>
        <v>rtreachero2@usa.gov</v>
      </c>
      <c r="H435" s="2" t="str">
        <f>_xlfn.XLOOKUP(C435,customers!$A$1:$A$1001,customers!G434:G1434,0)</f>
        <v>Ireland</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IF(_xlfn.XLOOKUP(C436,customers!$A$1:$A$1001,customers!C435:C1435,0)=0, " ",_xlfn.XLOOKUP(C436,customers!$A$1:$A$1001,customers!C435:C1435,0))</f>
        <v>mpalleskeo4@nyu.edu</v>
      </c>
      <c r="H436" s="2" t="str">
        <f>_xlfn.XLOOKUP(C436,customers!$A$1:$A$1001,customers!G435:G1435,0)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IF(_xlfn.XLOOKUP(C437,customers!$A$1:$A$1001,customers!C436:C1436,0)=0, " ",_xlfn.XLOOKUP(C437,customers!$A$1:$A$1001,customers!C436:C1436,0))</f>
        <v>fantcliffeo6@amazon.co.jp</v>
      </c>
      <c r="H437" s="2" t="str">
        <f>_xlfn.XLOOKUP(C437,customers!$A$1:$A$1001,customers!G436:G1436,0)</f>
        <v>Ireland</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IF(_xlfn.XLOOKUP(C438,customers!$A$1:$A$1001,customers!C437:C1437,0)=0, " ",_xlfn.XLOOKUP(C438,customers!$A$1:$A$1001,customers!C437:C1437,0))</f>
        <v>cweondo8@theglobeandmail.com</v>
      </c>
      <c r="H438" s="2" t="str">
        <f>_xlfn.XLOOKUP(C438,customers!$A$1:$A$1001,customers!G437:G1437,0)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IF(_xlfn.XLOOKUP(C439,customers!$A$1:$A$1001,customers!C438:C1438,0)=0, " ",_xlfn.XLOOKUP(C439,customers!$A$1:$A$1001,customers!C438:C1438,0))</f>
        <v>jskentelberyoa@paypal.com</v>
      </c>
      <c r="H439" s="2" t="str">
        <f>_xlfn.XLOOKUP(C439,customers!$A$1:$A$1001,customers!G438:G1438,0)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IF(_xlfn.XLOOKUP(C440,customers!$A$1:$A$1001,customers!C439:C1439,0)=0, " ",_xlfn.XLOOKUP(C440,customers!$A$1:$A$1001,customers!C439:C1439,0))</f>
        <v>kmarrisonoq@dropbox.com</v>
      </c>
      <c r="H440" s="2" t="str">
        <f>_xlfn.XLOOKUP(C440,customers!$A$1:$A$1001,customers!G439:G1439,0)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IF(_xlfn.XLOOKUP(C441,customers!$A$1:$A$1001,customers!C440:C1440,0)=0, " ",_xlfn.XLOOKUP(C441,customers!$A$1:$A$1001,customers!C440:C1440,0))</f>
        <v xml:space="preserve"> </v>
      </c>
      <c r="H441" s="2" t="str">
        <f>_xlfn.XLOOKUP(C441,customers!$A$1:$A$1001,customers!G440:G1440,0)</f>
        <v>United States</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IF(_xlfn.XLOOKUP(C442,customers!$A$1:$A$1001,customers!C441:C1441,0)=0, " ",_xlfn.XLOOKUP(C442,customers!$A$1:$A$1001,customers!C441:C1441,0))</f>
        <v>chatfullog@ebay.com</v>
      </c>
      <c r="H442" s="2" t="str">
        <f>_xlfn.XLOOKUP(C442,customers!$A$1:$A$1001,customers!G441:G1441,0)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IF(_xlfn.XLOOKUP(C443,customers!$A$1:$A$1001,customers!C442:C1442,0)=0, " ",_xlfn.XLOOKUP(C443,customers!$A$1:$A$1001,customers!C442:C1442,0))</f>
        <v>cswatmanoi@cbslocal.com</v>
      </c>
      <c r="H443" s="2" t="str">
        <f>_xlfn.XLOOKUP(C443,customers!$A$1:$A$1001,customers!G442:G1442,0)</f>
        <v>United States</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IF(_xlfn.XLOOKUP(C444,customers!$A$1:$A$1001,customers!C443:C1443,0)=0, " ",_xlfn.XLOOKUP(C444,customers!$A$1:$A$1001,customers!C443:C1443,0))</f>
        <v>dkiddyok@fda.gov</v>
      </c>
      <c r="H444" s="2" t="str">
        <f>_xlfn.XLOOKUP(C444,customers!$A$1:$A$1001,customers!G443:G1443,0)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IF(_xlfn.XLOOKUP(C445,customers!$A$1:$A$1001,customers!C444:C1444,0)=0, " ",_xlfn.XLOOKUP(C445,customers!$A$1:$A$1001,customers!C444:C1444,0))</f>
        <v>mschollom@taobao.com</v>
      </c>
      <c r="H445" s="2" t="str">
        <f>_xlfn.XLOOKUP(C445,customers!$A$1:$A$1001,customers!G444:G1444,0)</f>
        <v>United States</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IF(_xlfn.XLOOKUP(C446,customers!$A$1:$A$1001,customers!C445:C1445,0)=0, " ",_xlfn.XLOOKUP(C446,customers!$A$1:$A$1001,customers!C445:C1445,0))</f>
        <v>bkellowayoo@omniture.com</v>
      </c>
      <c r="H446" s="2" t="str">
        <f>_xlfn.XLOOKUP(C446,customers!$A$1:$A$1001,customers!G445:G1445,0)</f>
        <v>United States</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IF(_xlfn.XLOOKUP(C447,customers!$A$1:$A$1001,customers!C446:C1446,0)=0, " ",_xlfn.XLOOKUP(C447,customers!$A$1:$A$1001,customers!C446:C1446,0))</f>
        <v>kmarrisonoq@dropbox.com</v>
      </c>
      <c r="H447" s="2" t="str">
        <f>_xlfn.XLOOKUP(C447,customers!$A$1:$A$1001,customers!G446:G1446,0)</f>
        <v>United States</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IF(_xlfn.XLOOKUP(C448,customers!$A$1:$A$1001,customers!C447:C1447,0)=0, " ",_xlfn.XLOOKUP(C448,customers!$A$1:$A$1001,customers!C447:C1447,0))</f>
        <v>pvasilenkoos@addtoany.com</v>
      </c>
      <c r="H448" s="2" t="str">
        <f>_xlfn.XLOOKUP(C448,customers!$A$1:$A$1001,customers!G447:G1447,0)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IF(_xlfn.XLOOKUP(C449,customers!$A$1:$A$1001,customers!C448:C1448,0)=0, " ",_xlfn.XLOOKUP(C449,customers!$A$1:$A$1001,customers!C448:C1448,0))</f>
        <v xml:space="preserve"> </v>
      </c>
      <c r="H449" s="2" t="str">
        <f>_xlfn.XLOOKUP(C449,customers!$A$1:$A$1001,customers!G448:G1448,0)</f>
        <v>Ireland</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IF(_xlfn.XLOOKUP(C450,customers!$A$1:$A$1001,customers!C449:C1449,0)=0, " ",_xlfn.XLOOKUP(C450,customers!$A$1:$A$1001,customers!C449:C1449,0))</f>
        <v>bcargenow@geocities.jp</v>
      </c>
      <c r="H450" s="2" t="str">
        <f>_xlfn.XLOOKUP(C450,customers!$A$1:$A$1001,customers!G449:G1449,0)</f>
        <v>United States</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IF(_xlfn.XLOOKUP(C451,customers!$A$1:$A$1001,customers!C450:C1450,0)=0, " ",_xlfn.XLOOKUP(C451,customers!$A$1:$A$1001,customers!C450:C1450,0))</f>
        <v xml:space="preserve"> </v>
      </c>
      <c r="H451" s="2" t="str">
        <f>_xlfn.XLOOKUP(C451,customers!$A$1:$A$1001,customers!G450:G1450,0)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 "Excelsa",IF(I451="Ara","Arabica",IF(I451="Lib","Liberica"))))</f>
        <v>Robusta</v>
      </c>
      <c r="O451" t="str">
        <f t="shared" ref="O451:O514" si="23">IF(J451="M","Medium",IF(J451="L","Light",IF(J451="D","Dark","")))</f>
        <v>Dark</v>
      </c>
      <c r="P451" t="str">
        <f>_xlfn.XLOOKUP(Orders[[#This Row],[Customer ID]],customers!$A$1:$A$1001,customers!$I$1:$I$1001)</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IF(_xlfn.XLOOKUP(C452,customers!$A$1:$A$1001,customers!C451:C1451,0)=0, " ",_xlfn.XLOOKUP(C452,customers!$A$1:$A$1001,customers!C451:C1451,0))</f>
        <v xml:space="preserve"> </v>
      </c>
      <c r="H452" s="2" t="str">
        <f>_xlfn.XLOOKUP(C452,customers!$A$1:$A$1001,customers!G451:G1451,0)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IF(_xlfn.XLOOKUP(C453,customers!$A$1:$A$1001,customers!C452:C1452,0)=0, " ",_xlfn.XLOOKUP(C453,customers!$A$1:$A$1001,customers!C452:C1452,0))</f>
        <v>hrannerp2@omniture.com</v>
      </c>
      <c r="H453" s="2" t="str">
        <f>_xlfn.XLOOKUP(C453,customers!$A$1:$A$1001,customers!G452:G1452,0)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IF(_xlfn.XLOOKUP(C454,customers!$A$1:$A$1001,customers!C453:C1453,0)=0, " ",_xlfn.XLOOKUP(C454,customers!$A$1:$A$1001,customers!C453:C1453,0))</f>
        <v>dsopperp4@eventbrite.com</v>
      </c>
      <c r="H454" s="2" t="str">
        <f>_xlfn.XLOOKUP(C454,customers!$A$1:$A$1001,customers!G453:G1453,0)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IF(_xlfn.XLOOKUP(C455,customers!$A$1:$A$1001,customers!C454:C1454,0)=0, " ",_xlfn.XLOOKUP(C455,customers!$A$1:$A$1001,customers!C454:C1454,0))</f>
        <v>lledgleyp6@de.vu</v>
      </c>
      <c r="H455" s="2" t="str">
        <f>_xlfn.XLOOKUP(C455,customers!$A$1:$A$1001,customers!G454:G1454,0)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IF(_xlfn.XLOOKUP(C456,customers!$A$1:$A$1001,customers!C455:C1455,0)=0, " ",_xlfn.XLOOKUP(C456,customers!$A$1:$A$1001,customers!C455:C1455,0))</f>
        <v>gciccottip8@so-net.ne.jp</v>
      </c>
      <c r="H456" s="2" t="str">
        <f>_xlfn.XLOOKUP(C456,customers!$A$1:$A$1001,customers!G455:G1455,0)</f>
        <v>United States</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IF(_xlfn.XLOOKUP(C457,customers!$A$1:$A$1001,customers!C456:C1456,0)=0, " ",_xlfn.XLOOKUP(C457,customers!$A$1:$A$1001,customers!C456:C1456,0))</f>
        <v>wjallinpa@pcworld.com</v>
      </c>
      <c r="H457" s="2" t="str">
        <f>_xlfn.XLOOKUP(C457,customers!$A$1:$A$1001,customers!G456:G1456,0)</f>
        <v>United States</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IF(_xlfn.XLOOKUP(C458,customers!$A$1:$A$1001,customers!C457:C1457,0)=0, " ",_xlfn.XLOOKUP(C458,customers!$A$1:$A$1001,customers!C457:C1457,0))</f>
        <v xml:space="preserve"> </v>
      </c>
      <c r="H458" s="2" t="str">
        <f>_xlfn.XLOOKUP(C458,customers!$A$1:$A$1001,customers!G457:G1457,0)</f>
        <v>United States</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IF(_xlfn.XLOOKUP(C459,customers!$A$1:$A$1001,customers!C458:C1458,0)=0, " ",_xlfn.XLOOKUP(C459,customers!$A$1:$A$1001,customers!C458:C1458,0))</f>
        <v>alewrype@whitehouse.gov</v>
      </c>
      <c r="H459" s="2" t="str">
        <f>_xlfn.XLOOKUP(C459,customers!$A$1:$A$1001,customers!G458:G1458,0)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IF(_xlfn.XLOOKUP(C460,customers!$A$1:$A$1001,customers!C459:C1459,0)=0, " ",_xlfn.XLOOKUP(C460,customers!$A$1:$A$1001,customers!C459:C1459,0))</f>
        <v xml:space="preserve"> </v>
      </c>
      <c r="H460" s="2" t="str">
        <f>_xlfn.XLOOKUP(C460,customers!$A$1:$A$1001,customers!G459:G1459,0)</f>
        <v>Ireland</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IF(_xlfn.XLOOKUP(C461,customers!$A$1:$A$1001,customers!C460:C1460,0)=0, " ",_xlfn.XLOOKUP(C461,customers!$A$1:$A$1001,customers!C460:C1460,0))</f>
        <v>otocquepi@abc.net.au</v>
      </c>
      <c r="H461" s="2" t="str">
        <f>_xlfn.XLOOKUP(C461,customers!$A$1:$A$1001,customers!G460:G1460,0)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IF(_xlfn.XLOOKUP(C462,customers!$A$1:$A$1001,customers!C461:C1461,0)=0, " ",_xlfn.XLOOKUP(C462,customers!$A$1:$A$1001,customers!C461:C1461,0))</f>
        <v>hreuvenpk@whitehouse.gov</v>
      </c>
      <c r="H462" s="2" t="str">
        <f>_xlfn.XLOOKUP(C462,customers!$A$1:$A$1001,customers!G461:G1461,0)</f>
        <v>United States</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IF(_xlfn.XLOOKUP(C463,customers!$A$1:$A$1001,customers!C462:C1462,0)=0, " ",_xlfn.XLOOKUP(C463,customers!$A$1:$A$1001,customers!C462:C1462,0))</f>
        <v xml:space="preserve"> </v>
      </c>
      <c r="H463" s="2" t="str">
        <f>_xlfn.XLOOKUP(C463,customers!$A$1:$A$1001,customers!G462:G1462,0)</f>
        <v>United States</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IF(_xlfn.XLOOKUP(C464,customers!$A$1:$A$1001,customers!C463:C1463,0)=0, " ",_xlfn.XLOOKUP(C464,customers!$A$1:$A$1001,customers!C463:C1463,0))</f>
        <v>cmaccourtpo@amazon.com</v>
      </c>
      <c r="H464" s="2" t="str">
        <f>_xlfn.XLOOKUP(C464,customers!$A$1:$A$1001,customers!G463:G1463,0)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IF(_xlfn.XLOOKUP(C465,customers!$A$1:$A$1001,customers!C464:C1464,0)=0, " ",_xlfn.XLOOKUP(C465,customers!$A$1:$A$1001,customers!C464:C1464,0))</f>
        <v>ewilsonepq@eepurl.com</v>
      </c>
      <c r="H465" s="2" t="str">
        <f>_xlfn.XLOOKUP(C465,customers!$A$1:$A$1001,customers!G464:G1464,0)</f>
        <v>United States</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IF(_xlfn.XLOOKUP(C466,customers!$A$1:$A$1001,customers!C465:C1465,0)=0, " ",_xlfn.XLOOKUP(C466,customers!$A$1:$A$1001,customers!C465:C1465,0))</f>
        <v>mmatiasekps@ucoz.ru</v>
      </c>
      <c r="H466" s="2" t="str">
        <f>_xlfn.XLOOKUP(C466,customers!$A$1:$A$1001,customers!G465:G1465,0)</f>
        <v>United States</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IF(_xlfn.XLOOKUP(C467,customers!$A$1:$A$1001,customers!C466:C1466,0)=0, " ",_xlfn.XLOOKUP(C467,customers!$A$1:$A$1001,customers!C466:C1466,0))</f>
        <v>kphilbrickpu@cdc.gov</v>
      </c>
      <c r="H467" s="2" t="str">
        <f>_xlfn.XLOOKUP(C467,customers!$A$1:$A$1001,customers!G466:G1466,0)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IF(_xlfn.XLOOKUP(C468,customers!$A$1:$A$1001,customers!C467:C1467,0)=0, " ",_xlfn.XLOOKUP(C468,customers!$A$1:$A$1001,customers!C467:C1467,0))</f>
        <v>bsillispw@istockphoto.com</v>
      </c>
      <c r="H468" s="2" t="str">
        <f>_xlfn.XLOOKUP(C468,customers!$A$1:$A$1001,customers!G467:G1467,0)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IF(_xlfn.XLOOKUP(C469,customers!$A$1:$A$1001,customers!C468:C1468,0)=0, " ",_xlfn.XLOOKUP(C469,customers!$A$1:$A$1001,customers!C468:C1468,0))</f>
        <v>rcuttspy@techcrunch.com</v>
      </c>
      <c r="H469" s="2" t="str">
        <f>_xlfn.XLOOKUP(C469,customers!$A$1:$A$1001,customers!G468:G1468,0)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IF(_xlfn.XLOOKUP(C470,customers!$A$1:$A$1001,customers!C469:C1469,0)=0, " ",_xlfn.XLOOKUP(C470,customers!$A$1:$A$1001,customers!C469:C1469,0))</f>
        <v>dgrittonq0@nydailynews.com</v>
      </c>
      <c r="H470" s="2" t="str">
        <f>_xlfn.XLOOKUP(C470,customers!$A$1:$A$1001,customers!G469:G1469,0)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IF(_xlfn.XLOOKUP(C471,customers!$A$1:$A$1001,customers!C470:C1470,0)=0, " ",_xlfn.XLOOKUP(C471,customers!$A$1:$A$1001,customers!C470:C1470,0))</f>
        <v>rfaltinqb@topsy.com</v>
      </c>
      <c r="H471" s="2" t="str">
        <f>_xlfn.XLOOKUP(C471,customers!$A$1:$A$1001,customers!G470:G1470,0)</f>
        <v>Ireland</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IF(_xlfn.XLOOKUP(C472,customers!$A$1:$A$1001,customers!C471:C1471,0)=0, " ",_xlfn.XLOOKUP(C472,customers!$A$1:$A$1001,customers!C471:C1471,0))</f>
        <v>gsiudaq4@nytimes.com</v>
      </c>
      <c r="H472" s="2" t="str">
        <f>_xlfn.XLOOKUP(C472,customers!$A$1:$A$1001,customers!G471:G1471,0)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IF(_xlfn.XLOOKUP(C473,customers!$A$1:$A$1001,customers!C472:C1472,0)=0, " ",_xlfn.XLOOKUP(C473,customers!$A$1:$A$1001,customers!C472:C1472,0))</f>
        <v>vpawseyq6@tiny.cc</v>
      </c>
      <c r="H473" s="2" t="str">
        <f>_xlfn.XLOOKUP(C473,customers!$A$1:$A$1001,customers!G472:G1472,0)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IF(_xlfn.XLOOKUP(C474,customers!$A$1:$A$1001,customers!C473:C1473,0)=0, " ",_xlfn.XLOOKUP(C474,customers!$A$1:$A$1001,customers!C473:C1473,0))</f>
        <v>fhaughianq8@1688.com</v>
      </c>
      <c r="H474" s="2" t="str">
        <f>_xlfn.XLOOKUP(C474,customers!$A$1:$A$1001,customers!G473:G1473,0)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IF(_xlfn.XLOOKUP(C475,customers!$A$1:$A$1001,customers!C474:C1474,0)=0, " ",_xlfn.XLOOKUP(C475,customers!$A$1:$A$1001,customers!C474:C1474,0))</f>
        <v xml:space="preserve"> </v>
      </c>
      <c r="H475" s="2" t="str">
        <f>_xlfn.XLOOKUP(C475,customers!$A$1:$A$1001,customers!G474:G1474,0)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IF(_xlfn.XLOOKUP(C476,customers!$A$1:$A$1001,customers!C475:C1475,0)=0, " ",_xlfn.XLOOKUP(C476,customers!$A$1:$A$1001,customers!C475:C1475,0))</f>
        <v>gcheekeqc@sitemeter.com</v>
      </c>
      <c r="H476" s="2" t="str">
        <f>_xlfn.XLOOKUP(C476,customers!$A$1:$A$1001,customers!G475:G1475,0)</f>
        <v>United Kingdom</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IF(_xlfn.XLOOKUP(C477,customers!$A$1:$A$1001,customers!C476:C1476,0)=0, " ",_xlfn.XLOOKUP(C477,customers!$A$1:$A$1001,customers!C476:C1476,0))</f>
        <v xml:space="preserve"> </v>
      </c>
      <c r="H477" s="2" t="str">
        <f>_xlfn.XLOOKUP(C477,customers!$A$1:$A$1001,customers!G476:G1476,0)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IF(_xlfn.XLOOKUP(C478,customers!$A$1:$A$1001,customers!C477:C1477,0)=0, " ",_xlfn.XLOOKUP(C478,customers!$A$1:$A$1001,customers!C477:C1477,0))</f>
        <v>jdrengqg@uiuc.edu</v>
      </c>
      <c r="H478" s="2" t="str">
        <f>_xlfn.XLOOKUP(C478,customers!$A$1:$A$1001,customers!G477:G1477,0)</f>
        <v>Ireland</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IF(_xlfn.XLOOKUP(C479,customers!$A$1:$A$1001,customers!C478:C1478,0)=0, " ",_xlfn.XLOOKUP(C479,customers!$A$1:$A$1001,customers!C478:C1478,0))</f>
        <v>clampelqi@jimdo.com</v>
      </c>
      <c r="H479" s="2" t="str">
        <f>_xlfn.XLOOKUP(C479,customers!$A$1:$A$1001,customers!G478:G1478,0)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IF(_xlfn.XLOOKUP(C480,customers!$A$1:$A$1001,customers!C479:C1479,0)=0, " ",_xlfn.XLOOKUP(C480,customers!$A$1:$A$1001,customers!C479:C1479,0))</f>
        <v>edearmanqk@redcross.org</v>
      </c>
      <c r="H480" s="2" t="str">
        <f>_xlfn.XLOOKUP(C480,customers!$A$1:$A$1001,customers!G479:G1479,0)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IF(_xlfn.XLOOKUP(C481,customers!$A$1:$A$1001,customers!C480:C1480,0)=0, " ",_xlfn.XLOOKUP(C481,customers!$A$1:$A$1001,customers!C480:C1480,0))</f>
        <v>dlenardql@bizjournals.com</v>
      </c>
      <c r="H481" s="2" t="str">
        <f>_xlfn.XLOOKUP(C481,customers!$A$1:$A$1001,customers!G480:G1480,0)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IF(_xlfn.XLOOKUP(C482,customers!$A$1:$A$1001,customers!C481:C1481,0)=0, " ",_xlfn.XLOOKUP(C482,customers!$A$1:$A$1001,customers!C481:C1481,0))</f>
        <v>ltoffanoqm@tripadvisor.com</v>
      </c>
      <c r="H482" s="2" t="str">
        <f>_xlfn.XLOOKUP(C482,customers!$A$1:$A$1001,customers!G481:G1481,0)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IF(_xlfn.XLOOKUP(C483,customers!$A$1:$A$1001,customers!C482:C1482,0)=0, " ",_xlfn.XLOOKUP(C483,customers!$A$1:$A$1001,customers!C482:C1482,0))</f>
        <v>mrocksqq@exblog.jp</v>
      </c>
      <c r="H483" s="2" t="str">
        <f>_xlfn.XLOOKUP(C483,customers!$A$1:$A$1001,customers!G482:G1482,0)</f>
        <v>Ireland</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IF(_xlfn.XLOOKUP(C484,customers!$A$1:$A$1001,customers!C483:C1483,0)=0, " ",_xlfn.XLOOKUP(C484,customers!$A$1:$A$1001,customers!C483:C1483,0))</f>
        <v>cgoodrumqs@goodreads.com</v>
      </c>
      <c r="H484" s="2" t="str">
        <f>_xlfn.XLOOKUP(C484,customers!$A$1:$A$1001,customers!G483:G1483,0)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IF(_xlfn.XLOOKUP(C485,customers!$A$1:$A$1001,customers!C484:C1484,0)=0, " ",_xlfn.XLOOKUP(C485,customers!$A$1:$A$1001,customers!C484:C1484,0))</f>
        <v>bwardellqu@adobe.com</v>
      </c>
      <c r="H485" s="2" t="str">
        <f>_xlfn.XLOOKUP(C485,customers!$A$1:$A$1001,customers!G484:G1484,0)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IF(_xlfn.XLOOKUP(C486,customers!$A$1:$A$1001,customers!C485:C1485,0)=0, " ",_xlfn.XLOOKUP(C486,customers!$A$1:$A$1001,customers!C485:C1485,0))</f>
        <v>wleopoldqw@blogspot.com</v>
      </c>
      <c r="H486" s="2" t="str">
        <f>_xlfn.XLOOKUP(C486,customers!$A$1:$A$1001,customers!G485:G1485,0)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IF(_xlfn.XLOOKUP(C487,customers!$A$1:$A$1001,customers!C486:C1486,0)=0, " ",_xlfn.XLOOKUP(C487,customers!$A$1:$A$1001,customers!C486:C1486,0))</f>
        <v xml:space="preserve"> </v>
      </c>
      <c r="H487" s="2" t="str">
        <f>_xlfn.XLOOKUP(C487,customers!$A$1:$A$1001,customers!G486:G1486,0)</f>
        <v>United States</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IF(_xlfn.XLOOKUP(C488,customers!$A$1:$A$1001,customers!C487:C1487,0)=0, " ",_xlfn.XLOOKUP(C488,customers!$A$1:$A$1001,customers!C487:C1487,0))</f>
        <v xml:space="preserve"> </v>
      </c>
      <c r="H488" s="2" t="str">
        <f>_xlfn.XLOOKUP(C488,customers!$A$1:$A$1001,customers!G487:G1487,0)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IF(_xlfn.XLOOKUP(C489,customers!$A$1:$A$1001,customers!C488:C1488,0)=0, " ",_xlfn.XLOOKUP(C489,customers!$A$1:$A$1001,customers!C488:C1488,0))</f>
        <v>sroseboroughr2@virginia.edu</v>
      </c>
      <c r="H489" s="2" t="str">
        <f>_xlfn.XLOOKUP(C489,customers!$A$1:$A$1001,customers!G488:G1488,0)</f>
        <v>United States</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IF(_xlfn.XLOOKUP(C490,customers!$A$1:$A$1001,customers!C489:C1489,0)=0, " ",_xlfn.XLOOKUP(C490,customers!$A$1:$A$1001,customers!C489:C1489,0))</f>
        <v>kcantor4@gmpg.org</v>
      </c>
      <c r="H490" s="2" t="str">
        <f>_xlfn.XLOOKUP(C490,customers!$A$1:$A$1001,customers!G489:G1489,0)</f>
        <v>United States</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IF(_xlfn.XLOOKUP(C491,customers!$A$1:$A$1001,customers!C490:C1490,0)=0, " ",_xlfn.XLOOKUP(C491,customers!$A$1:$A$1001,customers!C490:C1490,0))</f>
        <v>dgooderridger6@lycos.com</v>
      </c>
      <c r="H491" s="2" t="str">
        <f>_xlfn.XLOOKUP(C491,customers!$A$1:$A$1001,customers!G490:G1490,0)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IF(_xlfn.XLOOKUP(C492,customers!$A$1:$A$1001,customers!C491:C1491,0)=0, " ",_xlfn.XLOOKUP(C492,customers!$A$1:$A$1001,customers!C491:C1491,0))</f>
        <v xml:space="preserve"> </v>
      </c>
      <c r="H492" s="2" t="str">
        <f>_xlfn.XLOOKUP(C492,customers!$A$1:$A$1001,customers!G491:G1491,0)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IF(_xlfn.XLOOKUP(C493,customers!$A$1:$A$1001,customers!C492:C1492,0)=0, " ",_xlfn.XLOOKUP(C493,customers!$A$1:$A$1001,customers!C492:C1492,0))</f>
        <v>kkemeryra@t.co</v>
      </c>
      <c r="H493" s="2" t="str">
        <f>_xlfn.XLOOKUP(C493,customers!$A$1:$A$1001,customers!G492:G1492,0)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IF(_xlfn.XLOOKUP(C494,customers!$A$1:$A$1001,customers!C493:C1493,0)=0, " ",_xlfn.XLOOKUP(C494,customers!$A$1:$A$1001,customers!C493:C1493,0))</f>
        <v>rcheakrc@tripadvisor.com</v>
      </c>
      <c r="H494" s="2" t="str">
        <f>_xlfn.XLOOKUP(C494,customers!$A$1:$A$1001,customers!G493:G1493,0)</f>
        <v>Ireland</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IF(_xlfn.XLOOKUP(C495,customers!$A$1:$A$1001,customers!C494:C1494,0)=0, " ",_xlfn.XLOOKUP(C495,customers!$A$1:$A$1001,customers!C494:C1494,0))</f>
        <v>cayrere@symantec.com</v>
      </c>
      <c r="H495" s="2" t="str">
        <f>_xlfn.XLOOKUP(C495,customers!$A$1:$A$1001,customers!G494:G1494,0)</f>
        <v>United States</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IF(_xlfn.XLOOKUP(C496,customers!$A$1:$A$1001,customers!C495:C1495,0)=0, " ",_xlfn.XLOOKUP(C496,customers!$A$1:$A$1001,customers!C495:C1495,0))</f>
        <v xml:space="preserve"> </v>
      </c>
      <c r="H496" s="2" t="str">
        <f>_xlfn.XLOOKUP(C496,customers!$A$1:$A$1001,customers!G495:G1495,0)</f>
        <v>United Kingdom</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IF(_xlfn.XLOOKUP(C497,customers!$A$1:$A$1001,customers!C496:C1496,0)=0, " ",_xlfn.XLOOKUP(C497,customers!$A$1:$A$1001,customers!C496:C1496,0))</f>
        <v>dscrigmourri@cnbc.com</v>
      </c>
      <c r="H497" s="2" t="str">
        <f>_xlfn.XLOOKUP(C497,customers!$A$1:$A$1001,customers!G496:G1496,0)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IF(_xlfn.XLOOKUP(C498,customers!$A$1:$A$1001,customers!C497:C1497,0)=0, " ",_xlfn.XLOOKUP(C498,customers!$A$1:$A$1001,customers!C497:C1497,0))</f>
        <v xml:space="preserve"> </v>
      </c>
      <c r="H498" s="2" t="str">
        <f>_xlfn.XLOOKUP(C498,customers!$A$1:$A$1001,customers!G497:G1497,0)</f>
        <v>Ireland</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IF(_xlfn.XLOOKUP(C499,customers!$A$1:$A$1001,customers!C498:C1498,0)=0, " ",_xlfn.XLOOKUP(C499,customers!$A$1:$A$1001,customers!C498:C1498,0))</f>
        <v xml:space="preserve"> </v>
      </c>
      <c r="H499" s="2" t="str">
        <f>_xlfn.XLOOKUP(C499,customers!$A$1:$A$1001,customers!G498:G1498,0)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IF(_xlfn.XLOOKUP(C500,customers!$A$1:$A$1001,customers!C499:C1499,0)=0, " ",_xlfn.XLOOKUP(C500,customers!$A$1:$A$1001,customers!C499:C1499,0))</f>
        <v xml:space="preserve"> </v>
      </c>
      <c r="H500" s="2">
        <f>_xlfn.XLOOKUP(C500,customers!$A$1:$A$1001,customers!G499:G1499,0)</f>
        <v>0</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IF(_xlfn.XLOOKUP(C501,customers!$A$1:$A$1001,customers!C500:C1500,0)=0, " ",_xlfn.XLOOKUP(C501,customers!$A$1:$A$1001,customers!C500:C1500,0))</f>
        <v>njennyrq@bigcartel.com</v>
      </c>
      <c r="H501" s="2" t="str">
        <f>_xlfn.XLOOKUP(C501,customers!$A$1:$A$1001,customers!G500:G1500,0)</f>
        <v>United States</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IF(_xlfn.XLOOKUP(C502,customers!$A$1:$A$1001,customers!C501:C1501,0)=0, " ",_xlfn.XLOOKUP(C502,customers!$A$1:$A$1001,customers!C501:C1501,0))</f>
        <v xml:space="preserve"> </v>
      </c>
      <c r="H502" s="2">
        <f>_xlfn.XLOOKUP(C502,customers!$A$1:$A$1001,customers!G501:G1501,0)</f>
        <v>0</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IF(_xlfn.XLOOKUP(C503,customers!$A$1:$A$1001,customers!C502:C1502,0)=0, " ",_xlfn.XLOOKUP(C503,customers!$A$1:$A$1001,customers!C502:C1502,0))</f>
        <v xml:space="preserve"> </v>
      </c>
      <c r="H503" s="2">
        <f>_xlfn.XLOOKUP(C503,customers!$A$1:$A$1001,customers!G502:G1502,0)</f>
        <v>0</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IF(_xlfn.XLOOKUP(C504,customers!$A$1:$A$1001,customers!C503:C1503,0)=0, " ",_xlfn.XLOOKUP(C504,customers!$A$1:$A$1001,customers!C503:C1503,0))</f>
        <v xml:space="preserve"> </v>
      </c>
      <c r="H504" s="2">
        <f>_xlfn.XLOOKUP(C504,customers!$A$1:$A$1001,customers!G503:G1503,0)</f>
        <v>0</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IF(_xlfn.XLOOKUP(C505,customers!$A$1:$A$1001,customers!C504:C1504,0)=0, " ",_xlfn.XLOOKUP(C505,customers!$A$1:$A$1001,customers!C504:C1504,0))</f>
        <v xml:space="preserve"> </v>
      </c>
      <c r="H505" s="2">
        <f>_xlfn.XLOOKUP(C505,customers!$A$1:$A$1001,customers!G504:G1504,0)</f>
        <v>0</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IF(_xlfn.XLOOKUP(C506,customers!$A$1:$A$1001,customers!C505:C1505,0)=0, " ",_xlfn.XLOOKUP(C506,customers!$A$1:$A$1001,customers!C505:C1505,0))</f>
        <v xml:space="preserve"> </v>
      </c>
      <c r="H506" s="2">
        <f>_xlfn.XLOOKUP(C506,customers!$A$1:$A$1001,customers!G505:G1505,0)</f>
        <v>0</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IF(_xlfn.XLOOKUP(C507,customers!$A$1:$A$1001,customers!C506:C1506,0)=0, " ",_xlfn.XLOOKUP(C507,customers!$A$1:$A$1001,customers!C506:C1506,0))</f>
        <v xml:space="preserve"> </v>
      </c>
      <c r="H507" s="2">
        <f>_xlfn.XLOOKUP(C507,customers!$A$1:$A$1001,customers!G506:G1506,0)</f>
        <v>0</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IF(_xlfn.XLOOKUP(C508,customers!$A$1:$A$1001,customers!C507:C1507,0)=0, " ",_xlfn.XLOOKUP(C508,customers!$A$1:$A$1001,customers!C507:C1507,0))</f>
        <v xml:space="preserve"> </v>
      </c>
      <c r="H508" s="2">
        <f>_xlfn.XLOOKUP(C508,customers!$A$1:$A$1001,customers!G507:G1507,0)</f>
        <v>0</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IF(_xlfn.XLOOKUP(C509,customers!$A$1:$A$1001,customers!C508:C1508,0)=0, " ",_xlfn.XLOOKUP(C509,customers!$A$1:$A$1001,customers!C508:C1508,0))</f>
        <v xml:space="preserve"> </v>
      </c>
      <c r="H509" s="2">
        <f>_xlfn.XLOOKUP(C509,customers!$A$1:$A$1001,customers!G508:G1508,0)</f>
        <v>0</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IF(_xlfn.XLOOKUP(C510,customers!$A$1:$A$1001,customers!C509:C1509,0)=0, " ",_xlfn.XLOOKUP(C510,customers!$A$1:$A$1001,customers!C509:C1509,0))</f>
        <v xml:space="preserve"> </v>
      </c>
      <c r="H510" s="2">
        <f>_xlfn.XLOOKUP(C510,customers!$A$1:$A$1001,customers!G509:G1509,0)</f>
        <v>0</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IF(_xlfn.XLOOKUP(C511,customers!$A$1:$A$1001,customers!C510:C1510,0)=0, " ",_xlfn.XLOOKUP(C511,customers!$A$1:$A$1001,customers!C510:C1510,0))</f>
        <v xml:space="preserve"> </v>
      </c>
      <c r="H511" s="2">
        <f>_xlfn.XLOOKUP(C511,customers!$A$1:$A$1001,customers!G510:G1510,0)</f>
        <v>0</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IF(_xlfn.XLOOKUP(C512,customers!$A$1:$A$1001,customers!C511:C1511,0)=0, " ",_xlfn.XLOOKUP(C512,customers!$A$1:$A$1001,customers!C511:C1511,0))</f>
        <v xml:space="preserve"> </v>
      </c>
      <c r="H512" s="2">
        <f>_xlfn.XLOOKUP(C512,customers!$A$1:$A$1001,customers!G511:G1511,0)</f>
        <v>0</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IF(_xlfn.XLOOKUP(C513,customers!$A$1:$A$1001,customers!C512:C1512,0)=0, " ",_xlfn.XLOOKUP(C513,customers!$A$1:$A$1001,customers!C512:C1512,0))</f>
        <v xml:space="preserve"> </v>
      </c>
      <c r="H513" s="2">
        <f>_xlfn.XLOOKUP(C513,customers!$A$1:$A$1001,customers!G512:G1512,0)</f>
        <v>0</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IF(_xlfn.XLOOKUP(C514,customers!$A$1:$A$1001,customers!C513:C1513,0)=0, " ",_xlfn.XLOOKUP(C514,customers!$A$1:$A$1001,customers!C513:C1513,0))</f>
        <v xml:space="preserve"> </v>
      </c>
      <c r="H514" s="2">
        <f>_xlfn.XLOOKUP(C514,customers!$A$1:$A$1001,customers!G513:G1513,0)</f>
        <v>0</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IF(_xlfn.XLOOKUP(C515,customers!$A$1:$A$1001,customers!C514:C1514,0)=0, " ",_xlfn.XLOOKUP(C515,customers!$A$1:$A$1001,customers!C514:C1514,0))</f>
        <v xml:space="preserve"> </v>
      </c>
      <c r="H515" s="2">
        <f>_xlfn.XLOOKUP(C515,customers!$A$1:$A$1001,customers!G514:G1514,0)</f>
        <v>0</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 "Excelsa",IF(I515="Ara","Arabica",IF(I515="Lib","Liberica"))))</f>
        <v>Liberica</v>
      </c>
      <c r="O515" t="str">
        <f t="shared" ref="O515:O578" si="26">IF(J515="M","Medium",IF(J515="L","Light",IF(J515="D","Dark","")))</f>
        <v>Light</v>
      </c>
      <c r="P515" t="str">
        <f>_xlfn.XLOOKUP(Orders[[#This Row],[Customer ID]],customers!$A$1:$A$1001,customers!$I$1:$I$1001)</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IF(_xlfn.XLOOKUP(C516,customers!$A$1:$A$1001,customers!C515:C1515,0)=0, " ",_xlfn.XLOOKUP(C516,customers!$A$1:$A$1001,customers!C515:C1515,0))</f>
        <v xml:space="preserve"> </v>
      </c>
      <c r="H516" s="2">
        <f>_xlfn.XLOOKUP(C516,customers!$A$1:$A$1001,customers!G515:G1515,0)</f>
        <v>0</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IF(_xlfn.XLOOKUP(C517,customers!$A$1:$A$1001,customers!C516:C1516,0)=0, " ",_xlfn.XLOOKUP(C517,customers!$A$1:$A$1001,customers!C516:C1516,0))</f>
        <v xml:space="preserve"> </v>
      </c>
      <c r="H517" s="2">
        <f>_xlfn.XLOOKUP(C517,customers!$A$1:$A$1001,customers!G516:G1516,0)</f>
        <v>0</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IF(_xlfn.XLOOKUP(C518,customers!$A$1:$A$1001,customers!C517:C1517,0)=0, " ",_xlfn.XLOOKUP(C518,customers!$A$1:$A$1001,customers!C517:C1517,0))</f>
        <v xml:space="preserve"> </v>
      </c>
      <c r="H518" s="2">
        <f>_xlfn.XLOOKUP(C518,customers!$A$1:$A$1001,customers!G517:G1517,0)</f>
        <v>0</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IF(_xlfn.XLOOKUP(C519,customers!$A$1:$A$1001,customers!C518:C1518,0)=0, " ",_xlfn.XLOOKUP(C519,customers!$A$1:$A$1001,customers!C518:C1518,0))</f>
        <v xml:space="preserve"> </v>
      </c>
      <c r="H519" s="2">
        <f>_xlfn.XLOOKUP(C519,customers!$A$1:$A$1001,customers!G518:G1518,0)</f>
        <v>0</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IF(_xlfn.XLOOKUP(C520,customers!$A$1:$A$1001,customers!C519:C1519,0)=0, " ",_xlfn.XLOOKUP(C520,customers!$A$1:$A$1001,customers!C519:C1519,0))</f>
        <v xml:space="preserve"> </v>
      </c>
      <c r="H520" s="2">
        <f>_xlfn.XLOOKUP(C520,customers!$A$1:$A$1001,customers!G519:G1519,0)</f>
        <v>0</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IF(_xlfn.XLOOKUP(C521,customers!$A$1:$A$1001,customers!C520:C1520,0)=0, " ",_xlfn.XLOOKUP(C521,customers!$A$1:$A$1001,customers!C520:C1520,0))</f>
        <v xml:space="preserve"> </v>
      </c>
      <c r="H521" s="2">
        <f>_xlfn.XLOOKUP(C521,customers!$A$1:$A$1001,customers!G520:G1520,0)</f>
        <v>0</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IF(_xlfn.XLOOKUP(C522,customers!$A$1:$A$1001,customers!C521:C1521,0)=0, " ",_xlfn.XLOOKUP(C522,customers!$A$1:$A$1001,customers!C521:C1521,0))</f>
        <v xml:space="preserve"> </v>
      </c>
      <c r="H522" s="2">
        <f>_xlfn.XLOOKUP(C522,customers!$A$1:$A$1001,customers!G521:G1521,0)</f>
        <v>0</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IF(_xlfn.XLOOKUP(C523,customers!$A$1:$A$1001,customers!C522:C1522,0)=0, " ",_xlfn.XLOOKUP(C523,customers!$A$1:$A$1001,customers!C522:C1522,0))</f>
        <v xml:space="preserve"> </v>
      </c>
      <c r="H523" s="2">
        <f>_xlfn.XLOOKUP(C523,customers!$A$1:$A$1001,customers!G522:G1522,0)</f>
        <v>0</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IF(_xlfn.XLOOKUP(C524,customers!$A$1:$A$1001,customers!C523:C1523,0)=0, " ",_xlfn.XLOOKUP(C524,customers!$A$1:$A$1001,customers!C523:C1523,0))</f>
        <v xml:space="preserve"> </v>
      </c>
      <c r="H524" s="2">
        <f>_xlfn.XLOOKUP(C524,customers!$A$1:$A$1001,customers!G523:G1523,0)</f>
        <v>0</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IF(_xlfn.XLOOKUP(C525,customers!$A$1:$A$1001,customers!C524:C1524,0)=0, " ",_xlfn.XLOOKUP(C525,customers!$A$1:$A$1001,customers!C524:C1524,0))</f>
        <v xml:space="preserve"> </v>
      </c>
      <c r="H525" s="2">
        <f>_xlfn.XLOOKUP(C525,customers!$A$1:$A$1001,customers!G524:G1524,0)</f>
        <v>0</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IF(_xlfn.XLOOKUP(C526,customers!$A$1:$A$1001,customers!C525:C1525,0)=0, " ",_xlfn.XLOOKUP(C526,customers!$A$1:$A$1001,customers!C525:C1525,0))</f>
        <v xml:space="preserve"> </v>
      </c>
      <c r="H526" s="2">
        <f>_xlfn.XLOOKUP(C526,customers!$A$1:$A$1001,customers!G525:G1525,0)</f>
        <v>0</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IF(_xlfn.XLOOKUP(C527,customers!$A$1:$A$1001,customers!C526:C1526,0)=0, " ",_xlfn.XLOOKUP(C527,customers!$A$1:$A$1001,customers!C526:C1526,0))</f>
        <v xml:space="preserve"> </v>
      </c>
      <c r="H527" s="2">
        <f>_xlfn.XLOOKUP(C527,customers!$A$1:$A$1001,customers!G526:G1526,0)</f>
        <v>0</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IF(_xlfn.XLOOKUP(C528,customers!$A$1:$A$1001,customers!C527:C1527,0)=0, " ",_xlfn.XLOOKUP(C528,customers!$A$1:$A$1001,customers!C527:C1527,0))</f>
        <v xml:space="preserve"> </v>
      </c>
      <c r="H528" s="2">
        <f>_xlfn.XLOOKUP(C528,customers!$A$1:$A$1001,customers!G527:G1527,0)</f>
        <v>0</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IF(_xlfn.XLOOKUP(C529,customers!$A$1:$A$1001,customers!C528:C1528,0)=0, " ",_xlfn.XLOOKUP(C529,customers!$A$1:$A$1001,customers!C528:C1528,0))</f>
        <v xml:space="preserve"> </v>
      </c>
      <c r="H529" s="2">
        <f>_xlfn.XLOOKUP(C529,customers!$A$1:$A$1001,customers!G528:G1528,0)</f>
        <v>0</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IF(_xlfn.XLOOKUP(C530,customers!$A$1:$A$1001,customers!C529:C1529,0)=0, " ",_xlfn.XLOOKUP(C530,customers!$A$1:$A$1001,customers!C529:C1529,0))</f>
        <v xml:space="preserve"> </v>
      </c>
      <c r="H530" s="2">
        <f>_xlfn.XLOOKUP(C530,customers!$A$1:$A$1001,customers!G529:G1529,0)</f>
        <v>0</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IF(_xlfn.XLOOKUP(C531,customers!$A$1:$A$1001,customers!C530:C1530,0)=0, " ",_xlfn.XLOOKUP(C531,customers!$A$1:$A$1001,customers!C530:C1530,0))</f>
        <v xml:space="preserve"> </v>
      </c>
      <c r="H531" s="2">
        <f>_xlfn.XLOOKUP(C531,customers!$A$1:$A$1001,customers!G530:G1530,0)</f>
        <v>0</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IF(_xlfn.XLOOKUP(C532,customers!$A$1:$A$1001,customers!C531:C1531,0)=0, " ",_xlfn.XLOOKUP(C532,customers!$A$1:$A$1001,customers!C531:C1531,0))</f>
        <v xml:space="preserve"> </v>
      </c>
      <c r="H532" s="2">
        <f>_xlfn.XLOOKUP(C532,customers!$A$1:$A$1001,customers!G531:G1531,0)</f>
        <v>0</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IF(_xlfn.XLOOKUP(C533,customers!$A$1:$A$1001,customers!C532:C1532,0)=0, " ",_xlfn.XLOOKUP(C533,customers!$A$1:$A$1001,customers!C532:C1532,0))</f>
        <v xml:space="preserve"> </v>
      </c>
      <c r="H533" s="2">
        <f>_xlfn.XLOOKUP(C533,customers!$A$1:$A$1001,customers!G532:G1532,0)</f>
        <v>0</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IF(_xlfn.XLOOKUP(C534,customers!$A$1:$A$1001,customers!C533:C1533,0)=0, " ",_xlfn.XLOOKUP(C534,customers!$A$1:$A$1001,customers!C533:C1533,0))</f>
        <v xml:space="preserve"> </v>
      </c>
      <c r="H534" s="2">
        <f>_xlfn.XLOOKUP(C534,customers!$A$1:$A$1001,customers!G533:G1533,0)</f>
        <v>0</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IF(_xlfn.XLOOKUP(C535,customers!$A$1:$A$1001,customers!C534:C1534,0)=0, " ",_xlfn.XLOOKUP(C535,customers!$A$1:$A$1001,customers!C534:C1534,0))</f>
        <v xml:space="preserve"> </v>
      </c>
      <c r="H535" s="2">
        <f>_xlfn.XLOOKUP(C535,customers!$A$1:$A$1001,customers!G534:G1534,0)</f>
        <v>0</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IF(_xlfn.XLOOKUP(C536,customers!$A$1:$A$1001,customers!C535:C1535,0)=0, " ",_xlfn.XLOOKUP(C536,customers!$A$1:$A$1001,customers!C535:C1535,0))</f>
        <v xml:space="preserve"> </v>
      </c>
      <c r="H536" s="2">
        <f>_xlfn.XLOOKUP(C536,customers!$A$1:$A$1001,customers!G535:G1535,0)</f>
        <v>0</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IF(_xlfn.XLOOKUP(C537,customers!$A$1:$A$1001,customers!C536:C1536,0)=0, " ",_xlfn.XLOOKUP(C537,customers!$A$1:$A$1001,customers!C536:C1536,0))</f>
        <v xml:space="preserve"> </v>
      </c>
      <c r="H537" s="2">
        <f>_xlfn.XLOOKUP(C537,customers!$A$1:$A$1001,customers!G536:G1536,0)</f>
        <v>0</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IF(_xlfn.XLOOKUP(C538,customers!$A$1:$A$1001,customers!C537:C1537,0)=0, " ",_xlfn.XLOOKUP(C538,customers!$A$1:$A$1001,customers!C537:C1537,0))</f>
        <v xml:space="preserve"> </v>
      </c>
      <c r="H538" s="2">
        <f>_xlfn.XLOOKUP(C538,customers!$A$1:$A$1001,customers!G537:G1537,0)</f>
        <v>0</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IF(_xlfn.XLOOKUP(C539,customers!$A$1:$A$1001,customers!C538:C1538,0)=0, " ",_xlfn.XLOOKUP(C539,customers!$A$1:$A$1001,customers!C538:C1538,0))</f>
        <v xml:space="preserve"> </v>
      </c>
      <c r="H539" s="2">
        <f>_xlfn.XLOOKUP(C539,customers!$A$1:$A$1001,customers!G538:G1538,0)</f>
        <v>0</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IF(_xlfn.XLOOKUP(C540,customers!$A$1:$A$1001,customers!C539:C1539,0)=0, " ",_xlfn.XLOOKUP(C540,customers!$A$1:$A$1001,customers!C539:C1539,0))</f>
        <v xml:space="preserve"> </v>
      </c>
      <c r="H540" s="2">
        <f>_xlfn.XLOOKUP(C540,customers!$A$1:$A$1001,customers!G539:G1539,0)</f>
        <v>0</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IF(_xlfn.XLOOKUP(C541,customers!$A$1:$A$1001,customers!C540:C1540,0)=0, " ",_xlfn.XLOOKUP(C541,customers!$A$1:$A$1001,customers!C540:C1540,0))</f>
        <v xml:space="preserve"> </v>
      </c>
      <c r="H541" s="2">
        <f>_xlfn.XLOOKUP(C541,customers!$A$1:$A$1001,customers!G540:G1540,0)</f>
        <v>0</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IF(_xlfn.XLOOKUP(C542,customers!$A$1:$A$1001,customers!C541:C1541,0)=0, " ",_xlfn.XLOOKUP(C542,customers!$A$1:$A$1001,customers!C541:C1541,0))</f>
        <v xml:space="preserve"> </v>
      </c>
      <c r="H542" s="2">
        <f>_xlfn.XLOOKUP(C542,customers!$A$1:$A$1001,customers!G541:G1541,0)</f>
        <v>0</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IF(_xlfn.XLOOKUP(C543,customers!$A$1:$A$1001,customers!C542:C1542,0)=0, " ",_xlfn.XLOOKUP(C543,customers!$A$1:$A$1001,customers!C542:C1542,0))</f>
        <v xml:space="preserve"> </v>
      </c>
      <c r="H543" s="2">
        <f>_xlfn.XLOOKUP(C543,customers!$A$1:$A$1001,customers!G542:G1542,0)</f>
        <v>0</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IF(_xlfn.XLOOKUP(C544,customers!$A$1:$A$1001,customers!C543:C1543,0)=0, " ",_xlfn.XLOOKUP(C544,customers!$A$1:$A$1001,customers!C543:C1543,0))</f>
        <v xml:space="preserve"> </v>
      </c>
      <c r="H544" s="2">
        <f>_xlfn.XLOOKUP(C544,customers!$A$1:$A$1001,customers!G543:G1543,0)</f>
        <v>0</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IF(_xlfn.XLOOKUP(C545,customers!$A$1:$A$1001,customers!C544:C1544,0)=0, " ",_xlfn.XLOOKUP(C545,customers!$A$1:$A$1001,customers!C544:C1544,0))</f>
        <v xml:space="preserve"> </v>
      </c>
      <c r="H545" s="2">
        <f>_xlfn.XLOOKUP(C545,customers!$A$1:$A$1001,customers!G544:G1544,0)</f>
        <v>0</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IF(_xlfn.XLOOKUP(C546,customers!$A$1:$A$1001,customers!C545:C1545,0)=0, " ",_xlfn.XLOOKUP(C546,customers!$A$1:$A$1001,customers!C545:C1545,0))</f>
        <v xml:space="preserve"> </v>
      </c>
      <c r="H546" s="2">
        <f>_xlfn.XLOOKUP(C546,customers!$A$1:$A$1001,customers!G545:G1545,0)</f>
        <v>0</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IF(_xlfn.XLOOKUP(C547,customers!$A$1:$A$1001,customers!C546:C1546,0)=0, " ",_xlfn.XLOOKUP(C547,customers!$A$1:$A$1001,customers!C546:C1546,0))</f>
        <v xml:space="preserve"> </v>
      </c>
      <c r="H547" s="2">
        <f>_xlfn.XLOOKUP(C547,customers!$A$1:$A$1001,customers!G546:G1546,0)</f>
        <v>0</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IF(_xlfn.XLOOKUP(C548,customers!$A$1:$A$1001,customers!C547:C1547,0)=0, " ",_xlfn.XLOOKUP(C548,customers!$A$1:$A$1001,customers!C547:C1547,0))</f>
        <v xml:space="preserve"> </v>
      </c>
      <c r="H548" s="2">
        <f>_xlfn.XLOOKUP(C548,customers!$A$1:$A$1001,customers!G547:G1547,0)</f>
        <v>0</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IF(_xlfn.XLOOKUP(C549,customers!$A$1:$A$1001,customers!C548:C1548,0)=0, " ",_xlfn.XLOOKUP(C549,customers!$A$1:$A$1001,customers!C548:C1548,0))</f>
        <v xml:space="preserve"> </v>
      </c>
      <c r="H549" s="2">
        <f>_xlfn.XLOOKUP(C549,customers!$A$1:$A$1001,customers!G548:G1548,0)</f>
        <v>0</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IF(_xlfn.XLOOKUP(C550,customers!$A$1:$A$1001,customers!C549:C1549,0)=0, " ",_xlfn.XLOOKUP(C550,customers!$A$1:$A$1001,customers!C549:C1549,0))</f>
        <v xml:space="preserve"> </v>
      </c>
      <c r="H550" s="2">
        <f>_xlfn.XLOOKUP(C550,customers!$A$1:$A$1001,customers!G549:G1549,0)</f>
        <v>0</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IF(_xlfn.XLOOKUP(C551,customers!$A$1:$A$1001,customers!C550:C1550,0)=0, " ",_xlfn.XLOOKUP(C551,customers!$A$1:$A$1001,customers!C550:C1550,0))</f>
        <v xml:space="preserve"> </v>
      </c>
      <c r="H551" s="2">
        <f>_xlfn.XLOOKUP(C551,customers!$A$1:$A$1001,customers!G550:G1550,0)</f>
        <v>0</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IF(_xlfn.XLOOKUP(C552,customers!$A$1:$A$1001,customers!C551:C1551,0)=0, " ",_xlfn.XLOOKUP(C552,customers!$A$1:$A$1001,customers!C551:C1551,0))</f>
        <v xml:space="preserve"> </v>
      </c>
      <c r="H552" s="2">
        <f>_xlfn.XLOOKUP(C552,customers!$A$1:$A$1001,customers!G551:G1551,0)</f>
        <v>0</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IF(_xlfn.XLOOKUP(C553,customers!$A$1:$A$1001,customers!C552:C1552,0)=0, " ",_xlfn.XLOOKUP(C553,customers!$A$1:$A$1001,customers!C552:C1552,0))</f>
        <v xml:space="preserve"> </v>
      </c>
      <c r="H553" s="2">
        <f>_xlfn.XLOOKUP(C553,customers!$A$1:$A$1001,customers!G552:G1552,0)</f>
        <v>0</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IF(_xlfn.XLOOKUP(C554,customers!$A$1:$A$1001,customers!C553:C1553,0)=0, " ",_xlfn.XLOOKUP(C554,customers!$A$1:$A$1001,customers!C553:C1553,0))</f>
        <v xml:space="preserve"> </v>
      </c>
      <c r="H554" s="2">
        <f>_xlfn.XLOOKUP(C554,customers!$A$1:$A$1001,customers!G553:G1553,0)</f>
        <v>0</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IF(_xlfn.XLOOKUP(C555,customers!$A$1:$A$1001,customers!C554:C1554,0)=0, " ",_xlfn.XLOOKUP(C555,customers!$A$1:$A$1001,customers!C554:C1554,0))</f>
        <v xml:space="preserve"> </v>
      </c>
      <c r="H555" s="2">
        <f>_xlfn.XLOOKUP(C555,customers!$A$1:$A$1001,customers!G554:G1554,0)</f>
        <v>0</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IF(_xlfn.XLOOKUP(C556,customers!$A$1:$A$1001,customers!C555:C1555,0)=0, " ",_xlfn.XLOOKUP(C556,customers!$A$1:$A$1001,customers!C555:C1555,0))</f>
        <v xml:space="preserve"> </v>
      </c>
      <c r="H556" s="2">
        <f>_xlfn.XLOOKUP(C556,customers!$A$1:$A$1001,customers!G555:G1555,0)</f>
        <v>0</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IF(_xlfn.XLOOKUP(C557,customers!$A$1:$A$1001,customers!C556:C1556,0)=0, " ",_xlfn.XLOOKUP(C557,customers!$A$1:$A$1001,customers!C556:C1556,0))</f>
        <v xml:space="preserve"> </v>
      </c>
      <c r="H557" s="2">
        <f>_xlfn.XLOOKUP(C557,customers!$A$1:$A$1001,customers!G556:G1556,0)</f>
        <v>0</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IF(_xlfn.XLOOKUP(C558,customers!$A$1:$A$1001,customers!C557:C1557,0)=0, " ",_xlfn.XLOOKUP(C558,customers!$A$1:$A$1001,customers!C557:C1557,0))</f>
        <v xml:space="preserve"> </v>
      </c>
      <c r="H558" s="2">
        <f>_xlfn.XLOOKUP(C558,customers!$A$1:$A$1001,customers!G557:G1557,0)</f>
        <v>0</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IF(_xlfn.XLOOKUP(C559,customers!$A$1:$A$1001,customers!C558:C1558,0)=0, " ",_xlfn.XLOOKUP(C559,customers!$A$1:$A$1001,customers!C558:C1558,0))</f>
        <v xml:space="preserve"> </v>
      </c>
      <c r="H559" s="2">
        <f>_xlfn.XLOOKUP(C559,customers!$A$1:$A$1001,customers!G558:G1558,0)</f>
        <v>0</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IF(_xlfn.XLOOKUP(C560,customers!$A$1:$A$1001,customers!C559:C1559,0)=0, " ",_xlfn.XLOOKUP(C560,customers!$A$1:$A$1001,customers!C559:C1559,0))</f>
        <v xml:space="preserve"> </v>
      </c>
      <c r="H560" s="2">
        <f>_xlfn.XLOOKUP(C560,customers!$A$1:$A$1001,customers!G559:G1559,0)</f>
        <v>0</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IF(_xlfn.XLOOKUP(C561,customers!$A$1:$A$1001,customers!C560:C1560,0)=0, " ",_xlfn.XLOOKUP(C561,customers!$A$1:$A$1001,customers!C560:C1560,0))</f>
        <v xml:space="preserve"> </v>
      </c>
      <c r="H561" s="2">
        <f>_xlfn.XLOOKUP(C561,customers!$A$1:$A$1001,customers!G560:G1560,0)</f>
        <v>0</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IF(_xlfn.XLOOKUP(C562,customers!$A$1:$A$1001,customers!C561:C1561,0)=0, " ",_xlfn.XLOOKUP(C562,customers!$A$1:$A$1001,customers!C561:C1561,0))</f>
        <v xml:space="preserve"> </v>
      </c>
      <c r="H562" s="2">
        <f>_xlfn.XLOOKUP(C562,customers!$A$1:$A$1001,customers!G561:G1561,0)</f>
        <v>0</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IF(_xlfn.XLOOKUP(C563,customers!$A$1:$A$1001,customers!C562:C1562,0)=0, " ",_xlfn.XLOOKUP(C563,customers!$A$1:$A$1001,customers!C562:C1562,0))</f>
        <v xml:space="preserve"> </v>
      </c>
      <c r="H563" s="2">
        <f>_xlfn.XLOOKUP(C563,customers!$A$1:$A$1001,customers!G562:G1562,0)</f>
        <v>0</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IF(_xlfn.XLOOKUP(C564,customers!$A$1:$A$1001,customers!C563:C1563,0)=0, " ",_xlfn.XLOOKUP(C564,customers!$A$1:$A$1001,customers!C563:C1563,0))</f>
        <v xml:space="preserve"> </v>
      </c>
      <c r="H564" s="2">
        <f>_xlfn.XLOOKUP(C564,customers!$A$1:$A$1001,customers!G563:G1563,0)</f>
        <v>0</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IF(_xlfn.XLOOKUP(C565,customers!$A$1:$A$1001,customers!C564:C1564,0)=0, " ",_xlfn.XLOOKUP(C565,customers!$A$1:$A$1001,customers!C564:C1564,0))</f>
        <v xml:space="preserve"> </v>
      </c>
      <c r="H565" s="2">
        <f>_xlfn.XLOOKUP(C565,customers!$A$1:$A$1001,customers!G564:G1564,0)</f>
        <v>0</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IF(_xlfn.XLOOKUP(C566,customers!$A$1:$A$1001,customers!C565:C1565,0)=0, " ",_xlfn.XLOOKUP(C566,customers!$A$1:$A$1001,customers!C565:C1565,0))</f>
        <v xml:space="preserve"> </v>
      </c>
      <c r="H566" s="2">
        <f>_xlfn.XLOOKUP(C566,customers!$A$1:$A$1001,customers!G565:G1565,0)</f>
        <v>0</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IF(_xlfn.XLOOKUP(C567,customers!$A$1:$A$1001,customers!C566:C1566,0)=0, " ",_xlfn.XLOOKUP(C567,customers!$A$1:$A$1001,customers!C566:C1566,0))</f>
        <v xml:space="preserve"> </v>
      </c>
      <c r="H567" s="2">
        <f>_xlfn.XLOOKUP(C567,customers!$A$1:$A$1001,customers!G566:G1566,0)</f>
        <v>0</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IF(_xlfn.XLOOKUP(C568,customers!$A$1:$A$1001,customers!C567:C1567,0)=0, " ",_xlfn.XLOOKUP(C568,customers!$A$1:$A$1001,customers!C567:C1567,0))</f>
        <v xml:space="preserve"> </v>
      </c>
      <c r="H568" s="2">
        <f>_xlfn.XLOOKUP(C568,customers!$A$1:$A$1001,customers!G567:G1567,0)</f>
        <v>0</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IF(_xlfn.XLOOKUP(C569,customers!$A$1:$A$1001,customers!C568:C1568,0)=0, " ",_xlfn.XLOOKUP(C569,customers!$A$1:$A$1001,customers!C568:C1568,0))</f>
        <v xml:space="preserve"> </v>
      </c>
      <c r="H569" s="2">
        <f>_xlfn.XLOOKUP(C569,customers!$A$1:$A$1001,customers!G568:G1568,0)</f>
        <v>0</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IF(_xlfn.XLOOKUP(C570,customers!$A$1:$A$1001,customers!C569:C1569,0)=0, " ",_xlfn.XLOOKUP(C570,customers!$A$1:$A$1001,customers!C569:C1569,0))</f>
        <v xml:space="preserve"> </v>
      </c>
      <c r="H570" s="2">
        <f>_xlfn.XLOOKUP(C570,customers!$A$1:$A$1001,customers!G569:G1569,0)</f>
        <v>0</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IF(_xlfn.XLOOKUP(C571,customers!$A$1:$A$1001,customers!C570:C1570,0)=0, " ",_xlfn.XLOOKUP(C571,customers!$A$1:$A$1001,customers!C570:C1570,0))</f>
        <v xml:space="preserve"> </v>
      </c>
      <c r="H571" s="2">
        <f>_xlfn.XLOOKUP(C571,customers!$A$1:$A$1001,customers!G570:G1570,0)</f>
        <v>0</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IF(_xlfn.XLOOKUP(C572,customers!$A$1:$A$1001,customers!C571:C1571,0)=0, " ",_xlfn.XLOOKUP(C572,customers!$A$1:$A$1001,customers!C571:C1571,0))</f>
        <v xml:space="preserve"> </v>
      </c>
      <c r="H572" s="2">
        <f>_xlfn.XLOOKUP(C572,customers!$A$1:$A$1001,customers!G571:G1571,0)</f>
        <v>0</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IF(_xlfn.XLOOKUP(C573,customers!$A$1:$A$1001,customers!C572:C1572,0)=0, " ",_xlfn.XLOOKUP(C573,customers!$A$1:$A$1001,customers!C572:C1572,0))</f>
        <v xml:space="preserve"> </v>
      </c>
      <c r="H573" s="2">
        <f>_xlfn.XLOOKUP(C573,customers!$A$1:$A$1001,customers!G572:G1572,0)</f>
        <v>0</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IF(_xlfn.XLOOKUP(C574,customers!$A$1:$A$1001,customers!C573:C1573,0)=0, " ",_xlfn.XLOOKUP(C574,customers!$A$1:$A$1001,customers!C573:C1573,0))</f>
        <v xml:space="preserve"> </v>
      </c>
      <c r="H574" s="2">
        <f>_xlfn.XLOOKUP(C574,customers!$A$1:$A$1001,customers!G573:G1573,0)</f>
        <v>0</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IF(_xlfn.XLOOKUP(C575,customers!$A$1:$A$1001,customers!C574:C1574,0)=0, " ",_xlfn.XLOOKUP(C575,customers!$A$1:$A$1001,customers!C574:C1574,0))</f>
        <v xml:space="preserve"> </v>
      </c>
      <c r="H575" s="2">
        <f>_xlfn.XLOOKUP(C575,customers!$A$1:$A$1001,customers!G574:G1574,0)</f>
        <v>0</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IF(_xlfn.XLOOKUP(C576,customers!$A$1:$A$1001,customers!C575:C1575,0)=0, " ",_xlfn.XLOOKUP(C576,customers!$A$1:$A$1001,customers!C575:C1575,0))</f>
        <v xml:space="preserve"> </v>
      </c>
      <c r="H576" s="2">
        <f>_xlfn.XLOOKUP(C576,customers!$A$1:$A$1001,customers!G575:G1575,0)</f>
        <v>0</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IF(_xlfn.XLOOKUP(C577,customers!$A$1:$A$1001,customers!C576:C1576,0)=0, " ",_xlfn.XLOOKUP(C577,customers!$A$1:$A$1001,customers!C576:C1576,0))</f>
        <v xml:space="preserve"> </v>
      </c>
      <c r="H577" s="2">
        <f>_xlfn.XLOOKUP(C577,customers!$A$1:$A$1001,customers!G576:G1576,0)</f>
        <v>0</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IF(_xlfn.XLOOKUP(C578,customers!$A$1:$A$1001,customers!C577:C1577,0)=0, " ",_xlfn.XLOOKUP(C578,customers!$A$1:$A$1001,customers!C577:C1577,0))</f>
        <v xml:space="preserve"> </v>
      </c>
      <c r="H578" s="2">
        <f>_xlfn.XLOOKUP(C578,customers!$A$1:$A$1001,customers!G577:G1577,0)</f>
        <v>0</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IF(_xlfn.XLOOKUP(C579,customers!$A$1:$A$1001,customers!C578:C1578,0)=0, " ",_xlfn.XLOOKUP(C579,customers!$A$1:$A$1001,customers!C578:C1578,0))</f>
        <v xml:space="preserve"> </v>
      </c>
      <c r="H579" s="2">
        <f>_xlfn.XLOOKUP(C579,customers!$A$1:$A$1001,customers!G578:G1578,0)</f>
        <v>0</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 "Excelsa",IF(I579="Ara","Arabica",IF(I579="Lib","Liberica"))))</f>
        <v>Liberica</v>
      </c>
      <c r="O579" t="str">
        <f t="shared" ref="O579:O642" si="29">IF(J579="M","Medium",IF(J579="L","Light",IF(J579="D","Dark","")))</f>
        <v>Medium</v>
      </c>
      <c r="P579" t="str">
        <f>_xlfn.XLOOKUP(Orders[[#This Row],[Customer ID]],customers!$A$1:$A$1001,customers!$I$1:$I$1001)</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IF(_xlfn.XLOOKUP(C580,customers!$A$1:$A$1001,customers!C579:C1579,0)=0, " ",_xlfn.XLOOKUP(C580,customers!$A$1:$A$1001,customers!C579:C1579,0))</f>
        <v xml:space="preserve"> </v>
      </c>
      <c r="H580" s="2">
        <f>_xlfn.XLOOKUP(C580,customers!$A$1:$A$1001,customers!G579:G1579,0)</f>
        <v>0</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IF(_xlfn.XLOOKUP(C581,customers!$A$1:$A$1001,customers!C580:C1580,0)=0, " ",_xlfn.XLOOKUP(C581,customers!$A$1:$A$1001,customers!C580:C1580,0))</f>
        <v xml:space="preserve"> </v>
      </c>
      <c r="H581" s="2">
        <f>_xlfn.XLOOKUP(C581,customers!$A$1:$A$1001,customers!G580:G1580,0)</f>
        <v>0</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IF(_xlfn.XLOOKUP(C582,customers!$A$1:$A$1001,customers!C581:C1581,0)=0, " ",_xlfn.XLOOKUP(C582,customers!$A$1:$A$1001,customers!C581:C1581,0))</f>
        <v xml:space="preserve"> </v>
      </c>
      <c r="H582" s="2">
        <f>_xlfn.XLOOKUP(C582,customers!$A$1:$A$1001,customers!G581:G1581,0)</f>
        <v>0</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IF(_xlfn.XLOOKUP(C583,customers!$A$1:$A$1001,customers!C582:C1582,0)=0, " ",_xlfn.XLOOKUP(C583,customers!$A$1:$A$1001,customers!C582:C1582,0))</f>
        <v xml:space="preserve"> </v>
      </c>
      <c r="H583" s="2">
        <f>_xlfn.XLOOKUP(C583,customers!$A$1:$A$1001,customers!G582:G1582,0)</f>
        <v>0</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IF(_xlfn.XLOOKUP(C584,customers!$A$1:$A$1001,customers!C583:C1583,0)=0, " ",_xlfn.XLOOKUP(C584,customers!$A$1:$A$1001,customers!C583:C1583,0))</f>
        <v xml:space="preserve"> </v>
      </c>
      <c r="H584" s="2">
        <f>_xlfn.XLOOKUP(C584,customers!$A$1:$A$1001,customers!G583:G1583,0)</f>
        <v>0</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IF(_xlfn.XLOOKUP(C585,customers!$A$1:$A$1001,customers!C584:C1584,0)=0, " ",_xlfn.XLOOKUP(C585,customers!$A$1:$A$1001,customers!C584:C1584,0))</f>
        <v xml:space="preserve"> </v>
      </c>
      <c r="H585" s="2">
        <f>_xlfn.XLOOKUP(C585,customers!$A$1:$A$1001,customers!G584:G1584,0)</f>
        <v>0</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IF(_xlfn.XLOOKUP(C586,customers!$A$1:$A$1001,customers!C585:C1585,0)=0, " ",_xlfn.XLOOKUP(C586,customers!$A$1:$A$1001,customers!C585:C1585,0))</f>
        <v xml:space="preserve"> </v>
      </c>
      <c r="H586" s="2">
        <f>_xlfn.XLOOKUP(C586,customers!$A$1:$A$1001,customers!G585:G1585,0)</f>
        <v>0</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IF(_xlfn.XLOOKUP(C587,customers!$A$1:$A$1001,customers!C586:C1586,0)=0, " ",_xlfn.XLOOKUP(C587,customers!$A$1:$A$1001,customers!C586:C1586,0))</f>
        <v xml:space="preserve"> </v>
      </c>
      <c r="H587" s="2">
        <f>_xlfn.XLOOKUP(C587,customers!$A$1:$A$1001,customers!G586:G1586,0)</f>
        <v>0</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IF(_xlfn.XLOOKUP(C588,customers!$A$1:$A$1001,customers!C587:C1587,0)=0, " ",_xlfn.XLOOKUP(C588,customers!$A$1:$A$1001,customers!C587:C1587,0))</f>
        <v xml:space="preserve"> </v>
      </c>
      <c r="H588" s="2">
        <f>_xlfn.XLOOKUP(C588,customers!$A$1:$A$1001,customers!G587:G1587,0)</f>
        <v>0</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IF(_xlfn.XLOOKUP(C589,customers!$A$1:$A$1001,customers!C588:C1588,0)=0, " ",_xlfn.XLOOKUP(C589,customers!$A$1:$A$1001,customers!C588:C1588,0))</f>
        <v xml:space="preserve"> </v>
      </c>
      <c r="H589" s="2">
        <f>_xlfn.XLOOKUP(C589,customers!$A$1:$A$1001,customers!G588:G1588,0)</f>
        <v>0</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IF(_xlfn.XLOOKUP(C590,customers!$A$1:$A$1001,customers!C589:C1589,0)=0, " ",_xlfn.XLOOKUP(C590,customers!$A$1:$A$1001,customers!C589:C1589,0))</f>
        <v xml:space="preserve"> </v>
      </c>
      <c r="H590" s="2">
        <f>_xlfn.XLOOKUP(C590,customers!$A$1:$A$1001,customers!G589:G1589,0)</f>
        <v>0</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IF(_xlfn.XLOOKUP(C591,customers!$A$1:$A$1001,customers!C590:C1590,0)=0, " ",_xlfn.XLOOKUP(C591,customers!$A$1:$A$1001,customers!C590:C1590,0))</f>
        <v xml:space="preserve"> </v>
      </c>
      <c r="H591" s="2">
        <f>_xlfn.XLOOKUP(C591,customers!$A$1:$A$1001,customers!G590:G1590,0)</f>
        <v>0</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IF(_xlfn.XLOOKUP(C592,customers!$A$1:$A$1001,customers!C591:C1591,0)=0, " ",_xlfn.XLOOKUP(C592,customers!$A$1:$A$1001,customers!C591:C1591,0))</f>
        <v xml:space="preserve"> </v>
      </c>
      <c r="H592" s="2">
        <f>_xlfn.XLOOKUP(C592,customers!$A$1:$A$1001,customers!G591:G1591,0)</f>
        <v>0</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IF(_xlfn.XLOOKUP(C593,customers!$A$1:$A$1001,customers!C592:C1592,0)=0, " ",_xlfn.XLOOKUP(C593,customers!$A$1:$A$1001,customers!C592:C1592,0))</f>
        <v xml:space="preserve"> </v>
      </c>
      <c r="H593" s="2">
        <f>_xlfn.XLOOKUP(C593,customers!$A$1:$A$1001,customers!G592:G1592,0)</f>
        <v>0</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IF(_xlfn.XLOOKUP(C594,customers!$A$1:$A$1001,customers!C593:C1593,0)=0, " ",_xlfn.XLOOKUP(C594,customers!$A$1:$A$1001,customers!C593:C1593,0))</f>
        <v xml:space="preserve"> </v>
      </c>
      <c r="H594" s="2">
        <f>_xlfn.XLOOKUP(C594,customers!$A$1:$A$1001,customers!G593:G1593,0)</f>
        <v>0</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IF(_xlfn.XLOOKUP(C595,customers!$A$1:$A$1001,customers!C594:C1594,0)=0, " ",_xlfn.XLOOKUP(C595,customers!$A$1:$A$1001,customers!C594:C1594,0))</f>
        <v xml:space="preserve"> </v>
      </c>
      <c r="H595" s="2">
        <f>_xlfn.XLOOKUP(C595,customers!$A$1:$A$1001,customers!G594:G1594,0)</f>
        <v>0</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IF(_xlfn.XLOOKUP(C596,customers!$A$1:$A$1001,customers!C595:C1595,0)=0, " ",_xlfn.XLOOKUP(C596,customers!$A$1:$A$1001,customers!C595:C1595,0))</f>
        <v xml:space="preserve"> </v>
      </c>
      <c r="H596" s="2">
        <f>_xlfn.XLOOKUP(C596,customers!$A$1:$A$1001,customers!G595:G1595,0)</f>
        <v>0</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IF(_xlfn.XLOOKUP(C597,customers!$A$1:$A$1001,customers!C596:C1596,0)=0, " ",_xlfn.XLOOKUP(C597,customers!$A$1:$A$1001,customers!C596:C1596,0))</f>
        <v xml:space="preserve"> </v>
      </c>
      <c r="H597" s="2">
        <f>_xlfn.XLOOKUP(C597,customers!$A$1:$A$1001,customers!G596:G1596,0)</f>
        <v>0</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IF(_xlfn.XLOOKUP(C598,customers!$A$1:$A$1001,customers!C597:C1597,0)=0, " ",_xlfn.XLOOKUP(C598,customers!$A$1:$A$1001,customers!C597:C1597,0))</f>
        <v xml:space="preserve"> </v>
      </c>
      <c r="H598" s="2">
        <f>_xlfn.XLOOKUP(C598,customers!$A$1:$A$1001,customers!G597:G1597,0)</f>
        <v>0</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IF(_xlfn.XLOOKUP(C599,customers!$A$1:$A$1001,customers!C598:C1598,0)=0, " ",_xlfn.XLOOKUP(C599,customers!$A$1:$A$1001,customers!C598:C1598,0))</f>
        <v xml:space="preserve"> </v>
      </c>
      <c r="H599" s="2">
        <f>_xlfn.XLOOKUP(C599,customers!$A$1:$A$1001,customers!G598:G1598,0)</f>
        <v>0</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IF(_xlfn.XLOOKUP(C600,customers!$A$1:$A$1001,customers!C599:C1599,0)=0, " ",_xlfn.XLOOKUP(C600,customers!$A$1:$A$1001,customers!C599:C1599,0))</f>
        <v xml:space="preserve"> </v>
      </c>
      <c r="H600" s="2">
        <f>_xlfn.XLOOKUP(C600,customers!$A$1:$A$1001,customers!G599:G1599,0)</f>
        <v>0</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IF(_xlfn.XLOOKUP(C601,customers!$A$1:$A$1001,customers!C600:C1600,0)=0, " ",_xlfn.XLOOKUP(C601,customers!$A$1:$A$1001,customers!C600:C1600,0))</f>
        <v xml:space="preserve"> </v>
      </c>
      <c r="H601" s="2">
        <f>_xlfn.XLOOKUP(C601,customers!$A$1:$A$1001,customers!G600:G1600,0)</f>
        <v>0</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IF(_xlfn.XLOOKUP(C602,customers!$A$1:$A$1001,customers!C601:C1601,0)=0, " ",_xlfn.XLOOKUP(C602,customers!$A$1:$A$1001,customers!C601:C1601,0))</f>
        <v xml:space="preserve"> </v>
      </c>
      <c r="H602" s="2">
        <f>_xlfn.XLOOKUP(C602,customers!$A$1:$A$1001,customers!G601:G1601,0)</f>
        <v>0</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IF(_xlfn.XLOOKUP(C603,customers!$A$1:$A$1001,customers!C602:C1602,0)=0, " ",_xlfn.XLOOKUP(C603,customers!$A$1:$A$1001,customers!C602:C1602,0))</f>
        <v xml:space="preserve"> </v>
      </c>
      <c r="H603" s="2">
        <f>_xlfn.XLOOKUP(C603,customers!$A$1:$A$1001,customers!G602:G1602,0)</f>
        <v>0</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IF(_xlfn.XLOOKUP(C604,customers!$A$1:$A$1001,customers!C603:C1603,0)=0, " ",_xlfn.XLOOKUP(C604,customers!$A$1:$A$1001,customers!C603:C1603,0))</f>
        <v xml:space="preserve"> </v>
      </c>
      <c r="H604" s="2">
        <f>_xlfn.XLOOKUP(C604,customers!$A$1:$A$1001,customers!G603:G1603,0)</f>
        <v>0</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IF(_xlfn.XLOOKUP(C605,customers!$A$1:$A$1001,customers!C604:C1604,0)=0, " ",_xlfn.XLOOKUP(C605,customers!$A$1:$A$1001,customers!C604:C1604,0))</f>
        <v xml:space="preserve"> </v>
      </c>
      <c r="H605" s="2">
        <f>_xlfn.XLOOKUP(C605,customers!$A$1:$A$1001,customers!G604:G1604,0)</f>
        <v>0</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IF(_xlfn.XLOOKUP(C606,customers!$A$1:$A$1001,customers!C605:C1605,0)=0, " ",_xlfn.XLOOKUP(C606,customers!$A$1:$A$1001,customers!C605:C1605,0))</f>
        <v xml:space="preserve"> </v>
      </c>
      <c r="H606" s="2">
        <f>_xlfn.XLOOKUP(C606,customers!$A$1:$A$1001,customers!G605:G1605,0)</f>
        <v>0</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IF(_xlfn.XLOOKUP(C607,customers!$A$1:$A$1001,customers!C606:C1606,0)=0, " ",_xlfn.XLOOKUP(C607,customers!$A$1:$A$1001,customers!C606:C1606,0))</f>
        <v xml:space="preserve"> </v>
      </c>
      <c r="H607" s="2">
        <f>_xlfn.XLOOKUP(C607,customers!$A$1:$A$1001,customers!G606:G1606,0)</f>
        <v>0</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IF(_xlfn.XLOOKUP(C608,customers!$A$1:$A$1001,customers!C607:C1607,0)=0, " ",_xlfn.XLOOKUP(C608,customers!$A$1:$A$1001,customers!C607:C1607,0))</f>
        <v xml:space="preserve"> </v>
      </c>
      <c r="H608" s="2">
        <f>_xlfn.XLOOKUP(C608,customers!$A$1:$A$1001,customers!G607:G1607,0)</f>
        <v>0</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IF(_xlfn.XLOOKUP(C609,customers!$A$1:$A$1001,customers!C608:C1608,0)=0, " ",_xlfn.XLOOKUP(C609,customers!$A$1:$A$1001,customers!C608:C1608,0))</f>
        <v xml:space="preserve"> </v>
      </c>
      <c r="H609" s="2">
        <f>_xlfn.XLOOKUP(C609,customers!$A$1:$A$1001,customers!G608:G1608,0)</f>
        <v>0</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IF(_xlfn.XLOOKUP(C610,customers!$A$1:$A$1001,customers!C609:C1609,0)=0, " ",_xlfn.XLOOKUP(C610,customers!$A$1:$A$1001,customers!C609:C1609,0))</f>
        <v xml:space="preserve"> </v>
      </c>
      <c r="H610" s="2">
        <f>_xlfn.XLOOKUP(C610,customers!$A$1:$A$1001,customers!G609:G1609,0)</f>
        <v>0</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IF(_xlfn.XLOOKUP(C611,customers!$A$1:$A$1001,customers!C610:C1610,0)=0, " ",_xlfn.XLOOKUP(C611,customers!$A$1:$A$1001,customers!C610:C1610,0))</f>
        <v xml:space="preserve"> </v>
      </c>
      <c r="H611" s="2">
        <f>_xlfn.XLOOKUP(C611,customers!$A$1:$A$1001,customers!G610:G1610,0)</f>
        <v>0</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IF(_xlfn.XLOOKUP(C612,customers!$A$1:$A$1001,customers!C611:C1611,0)=0, " ",_xlfn.XLOOKUP(C612,customers!$A$1:$A$1001,customers!C611:C1611,0))</f>
        <v xml:space="preserve"> </v>
      </c>
      <c r="H612" s="2">
        <f>_xlfn.XLOOKUP(C612,customers!$A$1:$A$1001,customers!G611:G1611,0)</f>
        <v>0</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IF(_xlfn.XLOOKUP(C613,customers!$A$1:$A$1001,customers!C612:C1612,0)=0, " ",_xlfn.XLOOKUP(C613,customers!$A$1:$A$1001,customers!C612:C1612,0))</f>
        <v xml:space="preserve"> </v>
      </c>
      <c r="H613" s="2">
        <f>_xlfn.XLOOKUP(C613,customers!$A$1:$A$1001,customers!G612:G1612,0)</f>
        <v>0</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IF(_xlfn.XLOOKUP(C614,customers!$A$1:$A$1001,customers!C613:C1613,0)=0, " ",_xlfn.XLOOKUP(C614,customers!$A$1:$A$1001,customers!C613:C1613,0))</f>
        <v xml:space="preserve"> </v>
      </c>
      <c r="H614" s="2">
        <f>_xlfn.XLOOKUP(C614,customers!$A$1:$A$1001,customers!G613:G1613,0)</f>
        <v>0</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IF(_xlfn.XLOOKUP(C615,customers!$A$1:$A$1001,customers!C614:C1614,0)=0, " ",_xlfn.XLOOKUP(C615,customers!$A$1:$A$1001,customers!C614:C1614,0))</f>
        <v xml:space="preserve"> </v>
      </c>
      <c r="H615" s="2">
        <f>_xlfn.XLOOKUP(C615,customers!$A$1:$A$1001,customers!G614:G1614,0)</f>
        <v>0</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IF(_xlfn.XLOOKUP(C616,customers!$A$1:$A$1001,customers!C615:C1615,0)=0, " ",_xlfn.XLOOKUP(C616,customers!$A$1:$A$1001,customers!C615:C1615,0))</f>
        <v xml:space="preserve"> </v>
      </c>
      <c r="H616" s="2">
        <f>_xlfn.XLOOKUP(C616,customers!$A$1:$A$1001,customers!G615:G1615,0)</f>
        <v>0</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IF(_xlfn.XLOOKUP(C617,customers!$A$1:$A$1001,customers!C616:C1616,0)=0, " ",_xlfn.XLOOKUP(C617,customers!$A$1:$A$1001,customers!C616:C1616,0))</f>
        <v xml:space="preserve"> </v>
      </c>
      <c r="H617" s="2">
        <f>_xlfn.XLOOKUP(C617,customers!$A$1:$A$1001,customers!G616:G1616,0)</f>
        <v>0</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IF(_xlfn.XLOOKUP(C618,customers!$A$1:$A$1001,customers!C617:C1617,0)=0, " ",_xlfn.XLOOKUP(C618,customers!$A$1:$A$1001,customers!C617:C1617,0))</f>
        <v xml:space="preserve"> </v>
      </c>
      <c r="H618" s="2">
        <f>_xlfn.XLOOKUP(C618,customers!$A$1:$A$1001,customers!G617:G1617,0)</f>
        <v>0</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IF(_xlfn.XLOOKUP(C619,customers!$A$1:$A$1001,customers!C618:C1618,0)=0, " ",_xlfn.XLOOKUP(C619,customers!$A$1:$A$1001,customers!C618:C1618,0))</f>
        <v xml:space="preserve"> </v>
      </c>
      <c r="H619" s="2">
        <f>_xlfn.XLOOKUP(C619,customers!$A$1:$A$1001,customers!G618:G1618,0)</f>
        <v>0</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IF(_xlfn.XLOOKUP(C620,customers!$A$1:$A$1001,customers!C619:C1619,0)=0, " ",_xlfn.XLOOKUP(C620,customers!$A$1:$A$1001,customers!C619:C1619,0))</f>
        <v xml:space="preserve"> </v>
      </c>
      <c r="H620" s="2">
        <f>_xlfn.XLOOKUP(C620,customers!$A$1:$A$1001,customers!G619:G1619,0)</f>
        <v>0</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IF(_xlfn.XLOOKUP(C621,customers!$A$1:$A$1001,customers!C620:C1620,0)=0, " ",_xlfn.XLOOKUP(C621,customers!$A$1:$A$1001,customers!C620:C1620,0))</f>
        <v xml:space="preserve"> </v>
      </c>
      <c r="H621" s="2">
        <f>_xlfn.XLOOKUP(C621,customers!$A$1:$A$1001,customers!G620:G1620,0)</f>
        <v>0</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IF(_xlfn.XLOOKUP(C622,customers!$A$1:$A$1001,customers!C621:C1621,0)=0, " ",_xlfn.XLOOKUP(C622,customers!$A$1:$A$1001,customers!C621:C1621,0))</f>
        <v xml:space="preserve"> </v>
      </c>
      <c r="H622" s="2">
        <f>_xlfn.XLOOKUP(C622,customers!$A$1:$A$1001,customers!G621:G1621,0)</f>
        <v>0</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IF(_xlfn.XLOOKUP(C623,customers!$A$1:$A$1001,customers!C622:C1622,0)=0, " ",_xlfn.XLOOKUP(C623,customers!$A$1:$A$1001,customers!C622:C1622,0))</f>
        <v xml:space="preserve"> </v>
      </c>
      <c r="H623" s="2">
        <f>_xlfn.XLOOKUP(C623,customers!$A$1:$A$1001,customers!G622:G1622,0)</f>
        <v>0</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IF(_xlfn.XLOOKUP(C624,customers!$A$1:$A$1001,customers!C623:C1623,0)=0, " ",_xlfn.XLOOKUP(C624,customers!$A$1:$A$1001,customers!C623:C1623,0))</f>
        <v xml:space="preserve"> </v>
      </c>
      <c r="H624" s="2">
        <f>_xlfn.XLOOKUP(C624,customers!$A$1:$A$1001,customers!G623:G1623,0)</f>
        <v>0</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IF(_xlfn.XLOOKUP(C625,customers!$A$1:$A$1001,customers!C624:C1624,0)=0, " ",_xlfn.XLOOKUP(C625,customers!$A$1:$A$1001,customers!C624:C1624,0))</f>
        <v xml:space="preserve"> </v>
      </c>
      <c r="H625" s="2">
        <f>_xlfn.XLOOKUP(C625,customers!$A$1:$A$1001,customers!G624:G1624,0)</f>
        <v>0</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IF(_xlfn.XLOOKUP(C626,customers!$A$1:$A$1001,customers!C625:C1625,0)=0, " ",_xlfn.XLOOKUP(C626,customers!$A$1:$A$1001,customers!C625:C1625,0))</f>
        <v xml:space="preserve"> </v>
      </c>
      <c r="H626" s="2">
        <f>_xlfn.XLOOKUP(C626,customers!$A$1:$A$1001,customers!G625:G1625,0)</f>
        <v>0</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IF(_xlfn.XLOOKUP(C627,customers!$A$1:$A$1001,customers!C626:C1626,0)=0, " ",_xlfn.XLOOKUP(C627,customers!$A$1:$A$1001,customers!C626:C1626,0))</f>
        <v xml:space="preserve"> </v>
      </c>
      <c r="H627" s="2">
        <f>_xlfn.XLOOKUP(C627,customers!$A$1:$A$1001,customers!G626:G1626,0)</f>
        <v>0</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IF(_xlfn.XLOOKUP(C628,customers!$A$1:$A$1001,customers!C627:C1627,0)=0, " ",_xlfn.XLOOKUP(C628,customers!$A$1:$A$1001,customers!C627:C1627,0))</f>
        <v xml:space="preserve"> </v>
      </c>
      <c r="H628" s="2">
        <f>_xlfn.XLOOKUP(C628,customers!$A$1:$A$1001,customers!G627:G1627,0)</f>
        <v>0</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IF(_xlfn.XLOOKUP(C629,customers!$A$1:$A$1001,customers!C628:C1628,0)=0, " ",_xlfn.XLOOKUP(C629,customers!$A$1:$A$1001,customers!C628:C1628,0))</f>
        <v xml:space="preserve"> </v>
      </c>
      <c r="H629" s="2">
        <f>_xlfn.XLOOKUP(C629,customers!$A$1:$A$1001,customers!G628:G1628,0)</f>
        <v>0</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IF(_xlfn.XLOOKUP(C630,customers!$A$1:$A$1001,customers!C629:C1629,0)=0, " ",_xlfn.XLOOKUP(C630,customers!$A$1:$A$1001,customers!C629:C1629,0))</f>
        <v xml:space="preserve"> </v>
      </c>
      <c r="H630" s="2">
        <f>_xlfn.XLOOKUP(C630,customers!$A$1:$A$1001,customers!G629:G1629,0)</f>
        <v>0</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IF(_xlfn.XLOOKUP(C631,customers!$A$1:$A$1001,customers!C630:C1630,0)=0, " ",_xlfn.XLOOKUP(C631,customers!$A$1:$A$1001,customers!C630:C1630,0))</f>
        <v xml:space="preserve"> </v>
      </c>
      <c r="H631" s="2">
        <f>_xlfn.XLOOKUP(C631,customers!$A$1:$A$1001,customers!G630:G1630,0)</f>
        <v>0</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IF(_xlfn.XLOOKUP(C632,customers!$A$1:$A$1001,customers!C631:C1631,0)=0, " ",_xlfn.XLOOKUP(C632,customers!$A$1:$A$1001,customers!C631:C1631,0))</f>
        <v xml:space="preserve"> </v>
      </c>
      <c r="H632" s="2">
        <f>_xlfn.XLOOKUP(C632,customers!$A$1:$A$1001,customers!G631:G1631,0)</f>
        <v>0</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IF(_xlfn.XLOOKUP(C633,customers!$A$1:$A$1001,customers!C632:C1632,0)=0, " ",_xlfn.XLOOKUP(C633,customers!$A$1:$A$1001,customers!C632:C1632,0))</f>
        <v xml:space="preserve"> </v>
      </c>
      <c r="H633" s="2">
        <f>_xlfn.XLOOKUP(C633,customers!$A$1:$A$1001,customers!G632:G1632,0)</f>
        <v>0</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IF(_xlfn.XLOOKUP(C634,customers!$A$1:$A$1001,customers!C633:C1633,0)=0, " ",_xlfn.XLOOKUP(C634,customers!$A$1:$A$1001,customers!C633:C1633,0))</f>
        <v xml:space="preserve"> </v>
      </c>
      <c r="H634" s="2">
        <f>_xlfn.XLOOKUP(C634,customers!$A$1:$A$1001,customers!G633:G1633,0)</f>
        <v>0</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IF(_xlfn.XLOOKUP(C635,customers!$A$1:$A$1001,customers!C634:C1634,0)=0, " ",_xlfn.XLOOKUP(C635,customers!$A$1:$A$1001,customers!C634:C1634,0))</f>
        <v xml:space="preserve"> </v>
      </c>
      <c r="H635" s="2">
        <f>_xlfn.XLOOKUP(C635,customers!$A$1:$A$1001,customers!G634:G1634,0)</f>
        <v>0</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IF(_xlfn.XLOOKUP(C636,customers!$A$1:$A$1001,customers!C635:C1635,0)=0, " ",_xlfn.XLOOKUP(C636,customers!$A$1:$A$1001,customers!C635:C1635,0))</f>
        <v xml:space="preserve"> </v>
      </c>
      <c r="H636" s="2">
        <f>_xlfn.XLOOKUP(C636,customers!$A$1:$A$1001,customers!G635:G1635,0)</f>
        <v>0</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IF(_xlfn.XLOOKUP(C637,customers!$A$1:$A$1001,customers!C636:C1636,0)=0, " ",_xlfn.XLOOKUP(C637,customers!$A$1:$A$1001,customers!C636:C1636,0))</f>
        <v xml:space="preserve"> </v>
      </c>
      <c r="H637" s="2">
        <f>_xlfn.XLOOKUP(C637,customers!$A$1:$A$1001,customers!G636:G1636,0)</f>
        <v>0</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IF(_xlfn.XLOOKUP(C638,customers!$A$1:$A$1001,customers!C637:C1637,0)=0, " ",_xlfn.XLOOKUP(C638,customers!$A$1:$A$1001,customers!C637:C1637,0))</f>
        <v xml:space="preserve"> </v>
      </c>
      <c r="H638" s="2">
        <f>_xlfn.XLOOKUP(C638,customers!$A$1:$A$1001,customers!G637:G1637,0)</f>
        <v>0</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IF(_xlfn.XLOOKUP(C639,customers!$A$1:$A$1001,customers!C638:C1638,0)=0, " ",_xlfn.XLOOKUP(C639,customers!$A$1:$A$1001,customers!C638:C1638,0))</f>
        <v xml:space="preserve"> </v>
      </c>
      <c r="H639" s="2">
        <f>_xlfn.XLOOKUP(C639,customers!$A$1:$A$1001,customers!G638:G1638,0)</f>
        <v>0</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IF(_xlfn.XLOOKUP(C640,customers!$A$1:$A$1001,customers!C639:C1639,0)=0, " ",_xlfn.XLOOKUP(C640,customers!$A$1:$A$1001,customers!C639:C1639,0))</f>
        <v xml:space="preserve"> </v>
      </c>
      <c r="H640" s="2">
        <f>_xlfn.XLOOKUP(C640,customers!$A$1:$A$1001,customers!G639:G1639,0)</f>
        <v>0</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IF(_xlfn.XLOOKUP(C641,customers!$A$1:$A$1001,customers!C640:C1640,0)=0, " ",_xlfn.XLOOKUP(C641,customers!$A$1:$A$1001,customers!C640:C1640,0))</f>
        <v xml:space="preserve"> </v>
      </c>
      <c r="H641" s="2">
        <f>_xlfn.XLOOKUP(C641,customers!$A$1:$A$1001,customers!G640:G1640,0)</f>
        <v>0</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IF(_xlfn.XLOOKUP(C642,customers!$A$1:$A$1001,customers!C641:C1641,0)=0, " ",_xlfn.XLOOKUP(C642,customers!$A$1:$A$1001,customers!C641:C1641,0))</f>
        <v xml:space="preserve"> </v>
      </c>
      <c r="H642" s="2">
        <f>_xlfn.XLOOKUP(C642,customers!$A$1:$A$1001,customers!G641:G1641,0)</f>
        <v>0</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IF(_xlfn.XLOOKUP(C643,customers!$A$1:$A$1001,customers!C642:C1642,0)=0, " ",_xlfn.XLOOKUP(C643,customers!$A$1:$A$1001,customers!C642:C1642,0))</f>
        <v xml:space="preserve"> </v>
      </c>
      <c r="H643" s="2">
        <f>_xlfn.XLOOKUP(C643,customers!$A$1:$A$1001,customers!G642:G1642,0)</f>
        <v>0</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 "Excelsa",IF(I643="Ara","Arabica",IF(I643="Lib","Liberica"))))</f>
        <v>Robusta</v>
      </c>
      <c r="O643" t="str">
        <f t="shared" ref="O643:O706" si="32">IF(J643="M","Medium",IF(J643="L","Light",IF(J643="D","Dark","")))</f>
        <v>Light</v>
      </c>
      <c r="P643" t="str">
        <f>_xlfn.XLOOKUP(Orders[[#This Row],[Customer ID]],customers!$A$1:$A$1001,customers!$I$1:$I$1001)</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IF(_xlfn.XLOOKUP(C644,customers!$A$1:$A$1001,customers!C643:C1643,0)=0, " ",_xlfn.XLOOKUP(C644,customers!$A$1:$A$1001,customers!C643:C1643,0))</f>
        <v xml:space="preserve"> </v>
      </c>
      <c r="H644" s="2">
        <f>_xlfn.XLOOKUP(C644,customers!$A$1:$A$1001,customers!G643:G1643,0)</f>
        <v>0</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IF(_xlfn.XLOOKUP(C645,customers!$A$1:$A$1001,customers!C644:C1644,0)=0, " ",_xlfn.XLOOKUP(C645,customers!$A$1:$A$1001,customers!C644:C1644,0))</f>
        <v xml:space="preserve"> </v>
      </c>
      <c r="H645" s="2">
        <f>_xlfn.XLOOKUP(C645,customers!$A$1:$A$1001,customers!G644:G1644,0)</f>
        <v>0</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IF(_xlfn.XLOOKUP(C646,customers!$A$1:$A$1001,customers!C645:C1645,0)=0, " ",_xlfn.XLOOKUP(C646,customers!$A$1:$A$1001,customers!C645:C1645,0))</f>
        <v xml:space="preserve"> </v>
      </c>
      <c r="H646" s="2">
        <f>_xlfn.XLOOKUP(C646,customers!$A$1:$A$1001,customers!G645:G1645,0)</f>
        <v>0</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IF(_xlfn.XLOOKUP(C647,customers!$A$1:$A$1001,customers!C646:C1646,0)=0, " ",_xlfn.XLOOKUP(C647,customers!$A$1:$A$1001,customers!C646:C1646,0))</f>
        <v xml:space="preserve"> </v>
      </c>
      <c r="H647" s="2">
        <f>_xlfn.XLOOKUP(C647,customers!$A$1:$A$1001,customers!G646:G1646,0)</f>
        <v>0</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IF(_xlfn.XLOOKUP(C648,customers!$A$1:$A$1001,customers!C647:C1647,0)=0, " ",_xlfn.XLOOKUP(C648,customers!$A$1:$A$1001,customers!C647:C1647,0))</f>
        <v xml:space="preserve"> </v>
      </c>
      <c r="H648" s="2">
        <f>_xlfn.XLOOKUP(C648,customers!$A$1:$A$1001,customers!G647:G1647,0)</f>
        <v>0</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IF(_xlfn.XLOOKUP(C649,customers!$A$1:$A$1001,customers!C648:C1648,0)=0, " ",_xlfn.XLOOKUP(C649,customers!$A$1:$A$1001,customers!C648:C1648,0))</f>
        <v xml:space="preserve"> </v>
      </c>
      <c r="H649" s="2">
        <f>_xlfn.XLOOKUP(C649,customers!$A$1:$A$1001,customers!G648:G1648,0)</f>
        <v>0</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IF(_xlfn.XLOOKUP(C650,customers!$A$1:$A$1001,customers!C649:C1649,0)=0, " ",_xlfn.XLOOKUP(C650,customers!$A$1:$A$1001,customers!C649:C1649,0))</f>
        <v xml:space="preserve"> </v>
      </c>
      <c r="H650" s="2">
        <f>_xlfn.XLOOKUP(C650,customers!$A$1:$A$1001,customers!G649:G1649,0)</f>
        <v>0</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IF(_xlfn.XLOOKUP(C651,customers!$A$1:$A$1001,customers!C650:C1650,0)=0, " ",_xlfn.XLOOKUP(C651,customers!$A$1:$A$1001,customers!C650:C1650,0))</f>
        <v xml:space="preserve"> </v>
      </c>
      <c r="H651" s="2">
        <f>_xlfn.XLOOKUP(C651,customers!$A$1:$A$1001,customers!G650:G1650,0)</f>
        <v>0</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IF(_xlfn.XLOOKUP(C652,customers!$A$1:$A$1001,customers!C651:C1651,0)=0, " ",_xlfn.XLOOKUP(C652,customers!$A$1:$A$1001,customers!C651:C1651,0))</f>
        <v xml:space="preserve"> </v>
      </c>
      <c r="H652" s="2">
        <f>_xlfn.XLOOKUP(C652,customers!$A$1:$A$1001,customers!G651:G1651,0)</f>
        <v>0</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IF(_xlfn.XLOOKUP(C653,customers!$A$1:$A$1001,customers!C652:C1652,0)=0, " ",_xlfn.XLOOKUP(C653,customers!$A$1:$A$1001,customers!C652:C1652,0))</f>
        <v xml:space="preserve"> </v>
      </c>
      <c r="H653" s="2">
        <f>_xlfn.XLOOKUP(C653,customers!$A$1:$A$1001,customers!G652:G1652,0)</f>
        <v>0</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IF(_xlfn.XLOOKUP(C654,customers!$A$1:$A$1001,customers!C653:C1653,0)=0, " ",_xlfn.XLOOKUP(C654,customers!$A$1:$A$1001,customers!C653:C1653,0))</f>
        <v xml:space="preserve"> </v>
      </c>
      <c r="H654" s="2">
        <f>_xlfn.XLOOKUP(C654,customers!$A$1:$A$1001,customers!G653:G1653,0)</f>
        <v>0</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IF(_xlfn.XLOOKUP(C655,customers!$A$1:$A$1001,customers!C654:C1654,0)=0, " ",_xlfn.XLOOKUP(C655,customers!$A$1:$A$1001,customers!C654:C1654,0))</f>
        <v xml:space="preserve"> </v>
      </c>
      <c r="H655" s="2">
        <f>_xlfn.XLOOKUP(C655,customers!$A$1:$A$1001,customers!G654:G1654,0)</f>
        <v>0</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IF(_xlfn.XLOOKUP(C656,customers!$A$1:$A$1001,customers!C655:C1655,0)=0, " ",_xlfn.XLOOKUP(C656,customers!$A$1:$A$1001,customers!C655:C1655,0))</f>
        <v xml:space="preserve"> </v>
      </c>
      <c r="H656" s="2">
        <f>_xlfn.XLOOKUP(C656,customers!$A$1:$A$1001,customers!G655:G1655,0)</f>
        <v>0</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IF(_xlfn.XLOOKUP(C657,customers!$A$1:$A$1001,customers!C656:C1656,0)=0, " ",_xlfn.XLOOKUP(C657,customers!$A$1:$A$1001,customers!C656:C1656,0))</f>
        <v xml:space="preserve"> </v>
      </c>
      <c r="H657" s="2">
        <f>_xlfn.XLOOKUP(C657,customers!$A$1:$A$1001,customers!G656:G1656,0)</f>
        <v>0</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IF(_xlfn.XLOOKUP(C658,customers!$A$1:$A$1001,customers!C657:C1657,0)=0, " ",_xlfn.XLOOKUP(C658,customers!$A$1:$A$1001,customers!C657:C1657,0))</f>
        <v xml:space="preserve"> </v>
      </c>
      <c r="H658" s="2">
        <f>_xlfn.XLOOKUP(C658,customers!$A$1:$A$1001,customers!G657:G1657,0)</f>
        <v>0</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IF(_xlfn.XLOOKUP(C659,customers!$A$1:$A$1001,customers!C658:C1658,0)=0, " ",_xlfn.XLOOKUP(C659,customers!$A$1:$A$1001,customers!C658:C1658,0))</f>
        <v xml:space="preserve"> </v>
      </c>
      <c r="H659" s="2">
        <f>_xlfn.XLOOKUP(C659,customers!$A$1:$A$1001,customers!G658:G1658,0)</f>
        <v>0</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IF(_xlfn.XLOOKUP(C660,customers!$A$1:$A$1001,customers!C659:C1659,0)=0, " ",_xlfn.XLOOKUP(C660,customers!$A$1:$A$1001,customers!C659:C1659,0))</f>
        <v xml:space="preserve"> </v>
      </c>
      <c r="H660" s="2">
        <f>_xlfn.XLOOKUP(C660,customers!$A$1:$A$1001,customers!G659:G1659,0)</f>
        <v>0</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IF(_xlfn.XLOOKUP(C661,customers!$A$1:$A$1001,customers!C660:C1660,0)=0, " ",_xlfn.XLOOKUP(C661,customers!$A$1:$A$1001,customers!C660:C1660,0))</f>
        <v xml:space="preserve"> </v>
      </c>
      <c r="H661" s="2">
        <f>_xlfn.XLOOKUP(C661,customers!$A$1:$A$1001,customers!G660:G1660,0)</f>
        <v>0</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IF(_xlfn.XLOOKUP(C662,customers!$A$1:$A$1001,customers!C661:C1661,0)=0, " ",_xlfn.XLOOKUP(C662,customers!$A$1:$A$1001,customers!C661:C1661,0))</f>
        <v xml:space="preserve"> </v>
      </c>
      <c r="H662" s="2">
        <f>_xlfn.XLOOKUP(C662,customers!$A$1:$A$1001,customers!G661:G1661,0)</f>
        <v>0</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IF(_xlfn.XLOOKUP(C663,customers!$A$1:$A$1001,customers!C662:C1662,0)=0, " ",_xlfn.XLOOKUP(C663,customers!$A$1:$A$1001,customers!C662:C1662,0))</f>
        <v xml:space="preserve"> </v>
      </c>
      <c r="H663" s="2">
        <f>_xlfn.XLOOKUP(C663,customers!$A$1:$A$1001,customers!G662:G1662,0)</f>
        <v>0</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IF(_xlfn.XLOOKUP(C664,customers!$A$1:$A$1001,customers!C663:C1663,0)=0, " ",_xlfn.XLOOKUP(C664,customers!$A$1:$A$1001,customers!C663:C1663,0))</f>
        <v xml:space="preserve"> </v>
      </c>
      <c r="H664" s="2">
        <f>_xlfn.XLOOKUP(C664,customers!$A$1:$A$1001,customers!G663:G1663,0)</f>
        <v>0</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IF(_xlfn.XLOOKUP(C665,customers!$A$1:$A$1001,customers!C664:C1664,0)=0, " ",_xlfn.XLOOKUP(C665,customers!$A$1:$A$1001,customers!C664:C1664,0))</f>
        <v xml:space="preserve"> </v>
      </c>
      <c r="H665" s="2">
        <f>_xlfn.XLOOKUP(C665,customers!$A$1:$A$1001,customers!G664:G1664,0)</f>
        <v>0</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IF(_xlfn.XLOOKUP(C666,customers!$A$1:$A$1001,customers!C665:C1665,0)=0, " ",_xlfn.XLOOKUP(C666,customers!$A$1:$A$1001,customers!C665:C1665,0))</f>
        <v xml:space="preserve"> </v>
      </c>
      <c r="H666" s="2">
        <f>_xlfn.XLOOKUP(C666,customers!$A$1:$A$1001,customers!G665:G1665,0)</f>
        <v>0</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IF(_xlfn.XLOOKUP(C667,customers!$A$1:$A$1001,customers!C666:C1666,0)=0, " ",_xlfn.XLOOKUP(C667,customers!$A$1:$A$1001,customers!C666:C1666,0))</f>
        <v xml:space="preserve"> </v>
      </c>
      <c r="H667" s="2">
        <f>_xlfn.XLOOKUP(C667,customers!$A$1:$A$1001,customers!G666:G1666,0)</f>
        <v>0</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IF(_xlfn.XLOOKUP(C668,customers!$A$1:$A$1001,customers!C667:C1667,0)=0, " ",_xlfn.XLOOKUP(C668,customers!$A$1:$A$1001,customers!C667:C1667,0))</f>
        <v xml:space="preserve"> </v>
      </c>
      <c r="H668" s="2">
        <f>_xlfn.XLOOKUP(C668,customers!$A$1:$A$1001,customers!G667:G1667,0)</f>
        <v>0</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IF(_xlfn.XLOOKUP(C669,customers!$A$1:$A$1001,customers!C668:C1668,0)=0, " ",_xlfn.XLOOKUP(C669,customers!$A$1:$A$1001,customers!C668:C1668,0))</f>
        <v xml:space="preserve"> </v>
      </c>
      <c r="H669" s="2">
        <f>_xlfn.XLOOKUP(C669,customers!$A$1:$A$1001,customers!G668:G1668,0)</f>
        <v>0</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IF(_xlfn.XLOOKUP(C670,customers!$A$1:$A$1001,customers!C669:C1669,0)=0, " ",_xlfn.XLOOKUP(C670,customers!$A$1:$A$1001,customers!C669:C1669,0))</f>
        <v xml:space="preserve"> </v>
      </c>
      <c r="H670" s="2">
        <f>_xlfn.XLOOKUP(C670,customers!$A$1:$A$1001,customers!G669:G1669,0)</f>
        <v>0</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IF(_xlfn.XLOOKUP(C671,customers!$A$1:$A$1001,customers!C670:C1670,0)=0, " ",_xlfn.XLOOKUP(C671,customers!$A$1:$A$1001,customers!C670:C1670,0))</f>
        <v xml:space="preserve"> </v>
      </c>
      <c r="H671" s="2">
        <f>_xlfn.XLOOKUP(C671,customers!$A$1:$A$1001,customers!G670:G1670,0)</f>
        <v>0</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IF(_xlfn.XLOOKUP(C672,customers!$A$1:$A$1001,customers!C671:C1671,0)=0, " ",_xlfn.XLOOKUP(C672,customers!$A$1:$A$1001,customers!C671:C1671,0))</f>
        <v xml:space="preserve"> </v>
      </c>
      <c r="H672" s="2">
        <f>_xlfn.XLOOKUP(C672,customers!$A$1:$A$1001,customers!G671:G1671,0)</f>
        <v>0</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IF(_xlfn.XLOOKUP(C673,customers!$A$1:$A$1001,customers!C672:C1672,0)=0, " ",_xlfn.XLOOKUP(C673,customers!$A$1:$A$1001,customers!C672:C1672,0))</f>
        <v xml:space="preserve"> </v>
      </c>
      <c r="H673" s="2">
        <f>_xlfn.XLOOKUP(C673,customers!$A$1:$A$1001,customers!G672:G1672,0)</f>
        <v>0</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IF(_xlfn.XLOOKUP(C674,customers!$A$1:$A$1001,customers!C673:C1673,0)=0, " ",_xlfn.XLOOKUP(C674,customers!$A$1:$A$1001,customers!C673:C1673,0))</f>
        <v xml:space="preserve"> </v>
      </c>
      <c r="H674" s="2">
        <f>_xlfn.XLOOKUP(C674,customers!$A$1:$A$1001,customers!G673:G1673,0)</f>
        <v>0</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IF(_xlfn.XLOOKUP(C675,customers!$A$1:$A$1001,customers!C674:C1674,0)=0, " ",_xlfn.XLOOKUP(C675,customers!$A$1:$A$1001,customers!C674:C1674,0))</f>
        <v xml:space="preserve"> </v>
      </c>
      <c r="H675" s="2">
        <f>_xlfn.XLOOKUP(C675,customers!$A$1:$A$1001,customers!G674:G1674,0)</f>
        <v>0</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IF(_xlfn.XLOOKUP(C676,customers!$A$1:$A$1001,customers!C675:C1675,0)=0, " ",_xlfn.XLOOKUP(C676,customers!$A$1:$A$1001,customers!C675:C1675,0))</f>
        <v xml:space="preserve"> </v>
      </c>
      <c r="H676" s="2">
        <f>_xlfn.XLOOKUP(C676,customers!$A$1:$A$1001,customers!G675:G1675,0)</f>
        <v>0</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IF(_xlfn.XLOOKUP(C677,customers!$A$1:$A$1001,customers!C676:C1676,0)=0, " ",_xlfn.XLOOKUP(C677,customers!$A$1:$A$1001,customers!C676:C1676,0))</f>
        <v xml:space="preserve"> </v>
      </c>
      <c r="H677" s="2">
        <f>_xlfn.XLOOKUP(C677,customers!$A$1:$A$1001,customers!G676:G1676,0)</f>
        <v>0</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IF(_xlfn.XLOOKUP(C678,customers!$A$1:$A$1001,customers!C677:C1677,0)=0, " ",_xlfn.XLOOKUP(C678,customers!$A$1:$A$1001,customers!C677:C1677,0))</f>
        <v xml:space="preserve"> </v>
      </c>
      <c r="H678" s="2">
        <f>_xlfn.XLOOKUP(C678,customers!$A$1:$A$1001,customers!G677:G1677,0)</f>
        <v>0</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IF(_xlfn.XLOOKUP(C679,customers!$A$1:$A$1001,customers!C678:C1678,0)=0, " ",_xlfn.XLOOKUP(C679,customers!$A$1:$A$1001,customers!C678:C1678,0))</f>
        <v xml:space="preserve"> </v>
      </c>
      <c r="H679" s="2">
        <f>_xlfn.XLOOKUP(C679,customers!$A$1:$A$1001,customers!G678:G1678,0)</f>
        <v>0</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IF(_xlfn.XLOOKUP(C680,customers!$A$1:$A$1001,customers!C679:C1679,0)=0, " ",_xlfn.XLOOKUP(C680,customers!$A$1:$A$1001,customers!C679:C1679,0))</f>
        <v xml:space="preserve"> </v>
      </c>
      <c r="H680" s="2">
        <f>_xlfn.XLOOKUP(C680,customers!$A$1:$A$1001,customers!G679:G1679,0)</f>
        <v>0</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IF(_xlfn.XLOOKUP(C681,customers!$A$1:$A$1001,customers!C680:C1680,0)=0, " ",_xlfn.XLOOKUP(C681,customers!$A$1:$A$1001,customers!C680:C1680,0))</f>
        <v xml:space="preserve"> </v>
      </c>
      <c r="H681" s="2">
        <f>_xlfn.XLOOKUP(C681,customers!$A$1:$A$1001,customers!G680:G1680,0)</f>
        <v>0</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IF(_xlfn.XLOOKUP(C682,customers!$A$1:$A$1001,customers!C681:C1681,0)=0, " ",_xlfn.XLOOKUP(C682,customers!$A$1:$A$1001,customers!C681:C1681,0))</f>
        <v xml:space="preserve"> </v>
      </c>
      <c r="H682" s="2">
        <f>_xlfn.XLOOKUP(C682,customers!$A$1:$A$1001,customers!G681:G1681,0)</f>
        <v>0</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IF(_xlfn.XLOOKUP(C683,customers!$A$1:$A$1001,customers!C682:C1682,0)=0, " ",_xlfn.XLOOKUP(C683,customers!$A$1:$A$1001,customers!C682:C1682,0))</f>
        <v xml:space="preserve"> </v>
      </c>
      <c r="H683" s="2">
        <f>_xlfn.XLOOKUP(C683,customers!$A$1:$A$1001,customers!G682:G1682,0)</f>
        <v>0</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IF(_xlfn.XLOOKUP(C684,customers!$A$1:$A$1001,customers!C683:C1683,0)=0, " ",_xlfn.XLOOKUP(C684,customers!$A$1:$A$1001,customers!C683:C1683,0))</f>
        <v xml:space="preserve"> </v>
      </c>
      <c r="H684" s="2">
        <f>_xlfn.XLOOKUP(C684,customers!$A$1:$A$1001,customers!G683:G1683,0)</f>
        <v>0</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IF(_xlfn.XLOOKUP(C685,customers!$A$1:$A$1001,customers!C684:C1684,0)=0, " ",_xlfn.XLOOKUP(C685,customers!$A$1:$A$1001,customers!C684:C1684,0))</f>
        <v xml:space="preserve"> </v>
      </c>
      <c r="H685" s="2">
        <f>_xlfn.XLOOKUP(C685,customers!$A$1:$A$1001,customers!G684:G1684,0)</f>
        <v>0</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IF(_xlfn.XLOOKUP(C686,customers!$A$1:$A$1001,customers!C685:C1685,0)=0, " ",_xlfn.XLOOKUP(C686,customers!$A$1:$A$1001,customers!C685:C1685,0))</f>
        <v xml:space="preserve"> </v>
      </c>
      <c r="H686" s="2">
        <f>_xlfn.XLOOKUP(C686,customers!$A$1:$A$1001,customers!G685:G1685,0)</f>
        <v>0</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IF(_xlfn.XLOOKUP(C687,customers!$A$1:$A$1001,customers!C686:C1686,0)=0, " ",_xlfn.XLOOKUP(C687,customers!$A$1:$A$1001,customers!C686:C1686,0))</f>
        <v xml:space="preserve"> </v>
      </c>
      <c r="H687" s="2">
        <f>_xlfn.XLOOKUP(C687,customers!$A$1:$A$1001,customers!G686:G1686,0)</f>
        <v>0</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IF(_xlfn.XLOOKUP(C688,customers!$A$1:$A$1001,customers!C687:C1687,0)=0, " ",_xlfn.XLOOKUP(C688,customers!$A$1:$A$1001,customers!C687:C1687,0))</f>
        <v xml:space="preserve"> </v>
      </c>
      <c r="H688" s="2">
        <f>_xlfn.XLOOKUP(C688,customers!$A$1:$A$1001,customers!G687:G1687,0)</f>
        <v>0</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IF(_xlfn.XLOOKUP(C689,customers!$A$1:$A$1001,customers!C688:C1688,0)=0, " ",_xlfn.XLOOKUP(C689,customers!$A$1:$A$1001,customers!C688:C1688,0))</f>
        <v xml:space="preserve"> </v>
      </c>
      <c r="H689" s="2">
        <f>_xlfn.XLOOKUP(C689,customers!$A$1:$A$1001,customers!G688:G1688,0)</f>
        <v>0</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IF(_xlfn.XLOOKUP(C690,customers!$A$1:$A$1001,customers!C689:C1689,0)=0, " ",_xlfn.XLOOKUP(C690,customers!$A$1:$A$1001,customers!C689:C1689,0))</f>
        <v xml:space="preserve"> </v>
      </c>
      <c r="H690" s="2">
        <f>_xlfn.XLOOKUP(C690,customers!$A$1:$A$1001,customers!G689:G1689,0)</f>
        <v>0</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IF(_xlfn.XLOOKUP(C691,customers!$A$1:$A$1001,customers!C690:C1690,0)=0, " ",_xlfn.XLOOKUP(C691,customers!$A$1:$A$1001,customers!C690:C1690,0))</f>
        <v xml:space="preserve"> </v>
      </c>
      <c r="H691" s="2">
        <f>_xlfn.XLOOKUP(C691,customers!$A$1:$A$1001,customers!G690:G1690,0)</f>
        <v>0</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IF(_xlfn.XLOOKUP(C692,customers!$A$1:$A$1001,customers!C691:C1691,0)=0, " ",_xlfn.XLOOKUP(C692,customers!$A$1:$A$1001,customers!C691:C1691,0))</f>
        <v xml:space="preserve"> </v>
      </c>
      <c r="H692" s="2">
        <f>_xlfn.XLOOKUP(C692,customers!$A$1:$A$1001,customers!G691:G1691,0)</f>
        <v>0</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IF(_xlfn.XLOOKUP(C693,customers!$A$1:$A$1001,customers!C692:C1692,0)=0, " ",_xlfn.XLOOKUP(C693,customers!$A$1:$A$1001,customers!C692:C1692,0))</f>
        <v xml:space="preserve"> </v>
      </c>
      <c r="H693" s="2">
        <f>_xlfn.XLOOKUP(C693,customers!$A$1:$A$1001,customers!G692:G1692,0)</f>
        <v>0</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IF(_xlfn.XLOOKUP(C694,customers!$A$1:$A$1001,customers!C693:C1693,0)=0, " ",_xlfn.XLOOKUP(C694,customers!$A$1:$A$1001,customers!C693:C1693,0))</f>
        <v xml:space="preserve"> </v>
      </c>
      <c r="H694" s="2">
        <f>_xlfn.XLOOKUP(C694,customers!$A$1:$A$1001,customers!G693:G1693,0)</f>
        <v>0</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IF(_xlfn.XLOOKUP(C695,customers!$A$1:$A$1001,customers!C694:C1694,0)=0, " ",_xlfn.XLOOKUP(C695,customers!$A$1:$A$1001,customers!C694:C1694,0))</f>
        <v xml:space="preserve"> </v>
      </c>
      <c r="H695" s="2">
        <f>_xlfn.XLOOKUP(C695,customers!$A$1:$A$1001,customers!G694:G1694,0)</f>
        <v>0</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IF(_xlfn.XLOOKUP(C696,customers!$A$1:$A$1001,customers!C695:C1695,0)=0, " ",_xlfn.XLOOKUP(C696,customers!$A$1:$A$1001,customers!C695:C1695,0))</f>
        <v xml:space="preserve"> </v>
      </c>
      <c r="H696" s="2">
        <f>_xlfn.XLOOKUP(C696,customers!$A$1:$A$1001,customers!G695:G1695,0)</f>
        <v>0</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IF(_xlfn.XLOOKUP(C697,customers!$A$1:$A$1001,customers!C696:C1696,0)=0, " ",_xlfn.XLOOKUP(C697,customers!$A$1:$A$1001,customers!C696:C1696,0))</f>
        <v xml:space="preserve"> </v>
      </c>
      <c r="H697" s="2">
        <f>_xlfn.XLOOKUP(C697,customers!$A$1:$A$1001,customers!G696:G1696,0)</f>
        <v>0</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IF(_xlfn.XLOOKUP(C698,customers!$A$1:$A$1001,customers!C697:C1697,0)=0, " ",_xlfn.XLOOKUP(C698,customers!$A$1:$A$1001,customers!C697:C1697,0))</f>
        <v xml:space="preserve"> </v>
      </c>
      <c r="H698" s="2">
        <f>_xlfn.XLOOKUP(C698,customers!$A$1:$A$1001,customers!G697:G1697,0)</f>
        <v>0</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IF(_xlfn.XLOOKUP(C699,customers!$A$1:$A$1001,customers!C698:C1698,0)=0, " ",_xlfn.XLOOKUP(C699,customers!$A$1:$A$1001,customers!C698:C1698,0))</f>
        <v xml:space="preserve"> </v>
      </c>
      <c r="H699" s="2">
        <f>_xlfn.XLOOKUP(C699,customers!$A$1:$A$1001,customers!G698:G1698,0)</f>
        <v>0</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IF(_xlfn.XLOOKUP(C700,customers!$A$1:$A$1001,customers!C699:C1699,0)=0, " ",_xlfn.XLOOKUP(C700,customers!$A$1:$A$1001,customers!C699:C1699,0))</f>
        <v xml:space="preserve"> </v>
      </c>
      <c r="H700" s="2">
        <f>_xlfn.XLOOKUP(C700,customers!$A$1:$A$1001,customers!G699:G1699,0)</f>
        <v>0</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IF(_xlfn.XLOOKUP(C701,customers!$A$1:$A$1001,customers!C700:C1700,0)=0, " ",_xlfn.XLOOKUP(C701,customers!$A$1:$A$1001,customers!C700:C1700,0))</f>
        <v xml:space="preserve"> </v>
      </c>
      <c r="H701" s="2">
        <f>_xlfn.XLOOKUP(C701,customers!$A$1:$A$1001,customers!G700:G1700,0)</f>
        <v>0</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IF(_xlfn.XLOOKUP(C702,customers!$A$1:$A$1001,customers!C701:C1701,0)=0, " ",_xlfn.XLOOKUP(C702,customers!$A$1:$A$1001,customers!C701:C1701,0))</f>
        <v xml:space="preserve"> </v>
      </c>
      <c r="H702" s="2">
        <f>_xlfn.XLOOKUP(C702,customers!$A$1:$A$1001,customers!G701:G1701,0)</f>
        <v>0</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IF(_xlfn.XLOOKUP(C703,customers!$A$1:$A$1001,customers!C702:C1702,0)=0, " ",_xlfn.XLOOKUP(C703,customers!$A$1:$A$1001,customers!C702:C1702,0))</f>
        <v xml:space="preserve"> </v>
      </c>
      <c r="H703" s="2">
        <f>_xlfn.XLOOKUP(C703,customers!$A$1:$A$1001,customers!G702:G1702,0)</f>
        <v>0</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IF(_xlfn.XLOOKUP(C704,customers!$A$1:$A$1001,customers!C703:C1703,0)=0, " ",_xlfn.XLOOKUP(C704,customers!$A$1:$A$1001,customers!C703:C1703,0))</f>
        <v xml:space="preserve"> </v>
      </c>
      <c r="H704" s="2">
        <f>_xlfn.XLOOKUP(C704,customers!$A$1:$A$1001,customers!G703:G1703,0)</f>
        <v>0</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IF(_xlfn.XLOOKUP(C705,customers!$A$1:$A$1001,customers!C704:C1704,0)=0, " ",_xlfn.XLOOKUP(C705,customers!$A$1:$A$1001,customers!C704:C1704,0))</f>
        <v xml:space="preserve"> </v>
      </c>
      <c r="H705" s="2">
        <f>_xlfn.XLOOKUP(C705,customers!$A$1:$A$1001,customers!G704:G1704,0)</f>
        <v>0</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IF(_xlfn.XLOOKUP(C706,customers!$A$1:$A$1001,customers!C705:C1705,0)=0, " ",_xlfn.XLOOKUP(C706,customers!$A$1:$A$1001,customers!C705:C1705,0))</f>
        <v xml:space="preserve"> </v>
      </c>
      <c r="H706" s="2">
        <f>_xlfn.XLOOKUP(C706,customers!$A$1:$A$1001,customers!G705:G1705,0)</f>
        <v>0</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IF(_xlfn.XLOOKUP(C707,customers!$A$1:$A$1001,customers!C706:C1706,0)=0, " ",_xlfn.XLOOKUP(C707,customers!$A$1:$A$1001,customers!C706:C1706,0))</f>
        <v xml:space="preserve"> </v>
      </c>
      <c r="H707" s="2">
        <f>_xlfn.XLOOKUP(C707,customers!$A$1:$A$1001,customers!G706:G1706,0)</f>
        <v>0</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 "Excelsa",IF(I707="Ara","Arabica",IF(I707="Lib","Liberica"))))</f>
        <v>Excelsa</v>
      </c>
      <c r="O707" t="str">
        <f t="shared" ref="O707:O770" si="35">IF(J707="M","Medium",IF(J707="L","Light",IF(J707="D","Dark","")))</f>
        <v>Light</v>
      </c>
      <c r="P707" t="str">
        <f>_xlfn.XLOOKUP(Orders[[#This Row],[Customer ID]],customers!$A$1:$A$1001,customers!$I$1:$I$1001)</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IF(_xlfn.XLOOKUP(C708,customers!$A$1:$A$1001,customers!C707:C1707,0)=0, " ",_xlfn.XLOOKUP(C708,customers!$A$1:$A$1001,customers!C707:C1707,0))</f>
        <v xml:space="preserve"> </v>
      </c>
      <c r="H708" s="2">
        <f>_xlfn.XLOOKUP(C708,customers!$A$1:$A$1001,customers!G707:G1707,0)</f>
        <v>0</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IF(_xlfn.XLOOKUP(C709,customers!$A$1:$A$1001,customers!C708:C1708,0)=0, " ",_xlfn.XLOOKUP(C709,customers!$A$1:$A$1001,customers!C708:C1708,0))</f>
        <v xml:space="preserve"> </v>
      </c>
      <c r="H709" s="2">
        <f>_xlfn.XLOOKUP(C709,customers!$A$1:$A$1001,customers!G708:G1708,0)</f>
        <v>0</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IF(_xlfn.XLOOKUP(C710,customers!$A$1:$A$1001,customers!C709:C1709,0)=0, " ",_xlfn.XLOOKUP(C710,customers!$A$1:$A$1001,customers!C709:C1709,0))</f>
        <v xml:space="preserve"> </v>
      </c>
      <c r="H710" s="2">
        <f>_xlfn.XLOOKUP(C710,customers!$A$1:$A$1001,customers!G709:G1709,0)</f>
        <v>0</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IF(_xlfn.XLOOKUP(C711,customers!$A$1:$A$1001,customers!C710:C1710,0)=0, " ",_xlfn.XLOOKUP(C711,customers!$A$1:$A$1001,customers!C710:C1710,0))</f>
        <v xml:space="preserve"> </v>
      </c>
      <c r="H711" s="2">
        <f>_xlfn.XLOOKUP(C711,customers!$A$1:$A$1001,customers!G710:G1710,0)</f>
        <v>0</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IF(_xlfn.XLOOKUP(C712,customers!$A$1:$A$1001,customers!C711:C1711,0)=0, " ",_xlfn.XLOOKUP(C712,customers!$A$1:$A$1001,customers!C711:C1711,0))</f>
        <v xml:space="preserve"> </v>
      </c>
      <c r="H712" s="2">
        <f>_xlfn.XLOOKUP(C712,customers!$A$1:$A$1001,customers!G711:G1711,0)</f>
        <v>0</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IF(_xlfn.XLOOKUP(C713,customers!$A$1:$A$1001,customers!C712:C1712,0)=0, " ",_xlfn.XLOOKUP(C713,customers!$A$1:$A$1001,customers!C712:C1712,0))</f>
        <v xml:space="preserve"> </v>
      </c>
      <c r="H713" s="2">
        <f>_xlfn.XLOOKUP(C713,customers!$A$1:$A$1001,customers!G712:G1712,0)</f>
        <v>0</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IF(_xlfn.XLOOKUP(C714,customers!$A$1:$A$1001,customers!C713:C1713,0)=0, " ",_xlfn.XLOOKUP(C714,customers!$A$1:$A$1001,customers!C713:C1713,0))</f>
        <v xml:space="preserve"> </v>
      </c>
      <c r="H714" s="2">
        <f>_xlfn.XLOOKUP(C714,customers!$A$1:$A$1001,customers!G713:G1713,0)</f>
        <v>0</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IF(_xlfn.XLOOKUP(C715,customers!$A$1:$A$1001,customers!C714:C1714,0)=0, " ",_xlfn.XLOOKUP(C715,customers!$A$1:$A$1001,customers!C714:C1714,0))</f>
        <v xml:space="preserve"> </v>
      </c>
      <c r="H715" s="2">
        <f>_xlfn.XLOOKUP(C715,customers!$A$1:$A$1001,customers!G714:G1714,0)</f>
        <v>0</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IF(_xlfn.XLOOKUP(C716,customers!$A$1:$A$1001,customers!C715:C1715,0)=0, " ",_xlfn.XLOOKUP(C716,customers!$A$1:$A$1001,customers!C715:C1715,0))</f>
        <v xml:space="preserve"> </v>
      </c>
      <c r="H716" s="2">
        <f>_xlfn.XLOOKUP(C716,customers!$A$1:$A$1001,customers!G715:G1715,0)</f>
        <v>0</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IF(_xlfn.XLOOKUP(C717,customers!$A$1:$A$1001,customers!C716:C1716,0)=0, " ",_xlfn.XLOOKUP(C717,customers!$A$1:$A$1001,customers!C716:C1716,0))</f>
        <v xml:space="preserve"> </v>
      </c>
      <c r="H717" s="2">
        <f>_xlfn.XLOOKUP(C717,customers!$A$1:$A$1001,customers!G716:G1716,0)</f>
        <v>0</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IF(_xlfn.XLOOKUP(C718,customers!$A$1:$A$1001,customers!C717:C1717,0)=0, " ",_xlfn.XLOOKUP(C718,customers!$A$1:$A$1001,customers!C717:C1717,0))</f>
        <v xml:space="preserve"> </v>
      </c>
      <c r="H718" s="2">
        <f>_xlfn.XLOOKUP(C718,customers!$A$1:$A$1001,customers!G717:G1717,0)</f>
        <v>0</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IF(_xlfn.XLOOKUP(C719,customers!$A$1:$A$1001,customers!C718:C1718,0)=0, " ",_xlfn.XLOOKUP(C719,customers!$A$1:$A$1001,customers!C718:C1718,0))</f>
        <v xml:space="preserve"> </v>
      </c>
      <c r="H719" s="2">
        <f>_xlfn.XLOOKUP(C719,customers!$A$1:$A$1001,customers!G718:G1718,0)</f>
        <v>0</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IF(_xlfn.XLOOKUP(C720,customers!$A$1:$A$1001,customers!C719:C1719,0)=0, " ",_xlfn.XLOOKUP(C720,customers!$A$1:$A$1001,customers!C719:C1719,0))</f>
        <v xml:space="preserve"> </v>
      </c>
      <c r="H720" s="2">
        <f>_xlfn.XLOOKUP(C720,customers!$A$1:$A$1001,customers!G719:G1719,0)</f>
        <v>0</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IF(_xlfn.XLOOKUP(C721,customers!$A$1:$A$1001,customers!C720:C1720,0)=0, " ",_xlfn.XLOOKUP(C721,customers!$A$1:$A$1001,customers!C720:C1720,0))</f>
        <v xml:space="preserve"> </v>
      </c>
      <c r="H721" s="2">
        <f>_xlfn.XLOOKUP(C721,customers!$A$1:$A$1001,customers!G720:G1720,0)</f>
        <v>0</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IF(_xlfn.XLOOKUP(C722,customers!$A$1:$A$1001,customers!C721:C1721,0)=0, " ",_xlfn.XLOOKUP(C722,customers!$A$1:$A$1001,customers!C721:C1721,0))</f>
        <v xml:space="preserve"> </v>
      </c>
      <c r="H722" s="2">
        <f>_xlfn.XLOOKUP(C722,customers!$A$1:$A$1001,customers!G721:G1721,0)</f>
        <v>0</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IF(_xlfn.XLOOKUP(C723,customers!$A$1:$A$1001,customers!C722:C1722,0)=0, " ",_xlfn.XLOOKUP(C723,customers!$A$1:$A$1001,customers!C722:C1722,0))</f>
        <v xml:space="preserve"> </v>
      </c>
      <c r="H723" s="2">
        <f>_xlfn.XLOOKUP(C723,customers!$A$1:$A$1001,customers!G722:G1722,0)</f>
        <v>0</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IF(_xlfn.XLOOKUP(C724,customers!$A$1:$A$1001,customers!C723:C1723,0)=0, " ",_xlfn.XLOOKUP(C724,customers!$A$1:$A$1001,customers!C723:C1723,0))</f>
        <v xml:space="preserve"> </v>
      </c>
      <c r="H724" s="2">
        <f>_xlfn.XLOOKUP(C724,customers!$A$1:$A$1001,customers!G723:G1723,0)</f>
        <v>0</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IF(_xlfn.XLOOKUP(C725,customers!$A$1:$A$1001,customers!C724:C1724,0)=0, " ",_xlfn.XLOOKUP(C725,customers!$A$1:$A$1001,customers!C724:C1724,0))</f>
        <v xml:space="preserve"> </v>
      </c>
      <c r="H725" s="2">
        <f>_xlfn.XLOOKUP(C725,customers!$A$1:$A$1001,customers!G724:G1724,0)</f>
        <v>0</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IF(_xlfn.XLOOKUP(C726,customers!$A$1:$A$1001,customers!C725:C1725,0)=0, " ",_xlfn.XLOOKUP(C726,customers!$A$1:$A$1001,customers!C725:C1725,0))</f>
        <v xml:space="preserve"> </v>
      </c>
      <c r="H726" s="2">
        <f>_xlfn.XLOOKUP(C726,customers!$A$1:$A$1001,customers!G725:G1725,0)</f>
        <v>0</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IF(_xlfn.XLOOKUP(C727,customers!$A$1:$A$1001,customers!C726:C1726,0)=0, " ",_xlfn.XLOOKUP(C727,customers!$A$1:$A$1001,customers!C726:C1726,0))</f>
        <v xml:space="preserve"> </v>
      </c>
      <c r="H727" s="2">
        <f>_xlfn.XLOOKUP(C727,customers!$A$1:$A$1001,customers!G726:G1726,0)</f>
        <v>0</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IF(_xlfn.XLOOKUP(C728,customers!$A$1:$A$1001,customers!C727:C1727,0)=0, " ",_xlfn.XLOOKUP(C728,customers!$A$1:$A$1001,customers!C727:C1727,0))</f>
        <v xml:space="preserve"> </v>
      </c>
      <c r="H728" s="2">
        <f>_xlfn.XLOOKUP(C728,customers!$A$1:$A$1001,customers!G727:G1727,0)</f>
        <v>0</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IF(_xlfn.XLOOKUP(C729,customers!$A$1:$A$1001,customers!C728:C1728,0)=0, " ",_xlfn.XLOOKUP(C729,customers!$A$1:$A$1001,customers!C728:C1728,0))</f>
        <v xml:space="preserve"> </v>
      </c>
      <c r="H729" s="2">
        <f>_xlfn.XLOOKUP(C729,customers!$A$1:$A$1001,customers!G728:G1728,0)</f>
        <v>0</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IF(_xlfn.XLOOKUP(C730,customers!$A$1:$A$1001,customers!C729:C1729,0)=0, " ",_xlfn.XLOOKUP(C730,customers!$A$1:$A$1001,customers!C729:C1729,0))</f>
        <v xml:space="preserve"> </v>
      </c>
      <c r="H730" s="2">
        <f>_xlfn.XLOOKUP(C730,customers!$A$1:$A$1001,customers!G729:G1729,0)</f>
        <v>0</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IF(_xlfn.XLOOKUP(C731,customers!$A$1:$A$1001,customers!C730:C1730,0)=0, " ",_xlfn.XLOOKUP(C731,customers!$A$1:$A$1001,customers!C730:C1730,0))</f>
        <v xml:space="preserve"> </v>
      </c>
      <c r="H731" s="2">
        <f>_xlfn.XLOOKUP(C731,customers!$A$1:$A$1001,customers!G730:G1730,0)</f>
        <v>0</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IF(_xlfn.XLOOKUP(C732,customers!$A$1:$A$1001,customers!C731:C1731,0)=0, " ",_xlfn.XLOOKUP(C732,customers!$A$1:$A$1001,customers!C731:C1731,0))</f>
        <v xml:space="preserve"> </v>
      </c>
      <c r="H732" s="2">
        <f>_xlfn.XLOOKUP(C732,customers!$A$1:$A$1001,customers!G731:G1731,0)</f>
        <v>0</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IF(_xlfn.XLOOKUP(C733,customers!$A$1:$A$1001,customers!C732:C1732,0)=0, " ",_xlfn.XLOOKUP(C733,customers!$A$1:$A$1001,customers!C732:C1732,0))</f>
        <v xml:space="preserve"> </v>
      </c>
      <c r="H733" s="2">
        <f>_xlfn.XLOOKUP(C733,customers!$A$1:$A$1001,customers!G732:G1732,0)</f>
        <v>0</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IF(_xlfn.XLOOKUP(C734,customers!$A$1:$A$1001,customers!C733:C1733,0)=0, " ",_xlfn.XLOOKUP(C734,customers!$A$1:$A$1001,customers!C733:C1733,0))</f>
        <v xml:space="preserve"> </v>
      </c>
      <c r="H734" s="2">
        <f>_xlfn.XLOOKUP(C734,customers!$A$1:$A$1001,customers!G733:G1733,0)</f>
        <v>0</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IF(_xlfn.XLOOKUP(C735,customers!$A$1:$A$1001,customers!C734:C1734,0)=0, " ",_xlfn.XLOOKUP(C735,customers!$A$1:$A$1001,customers!C734:C1734,0))</f>
        <v xml:space="preserve"> </v>
      </c>
      <c r="H735" s="2">
        <f>_xlfn.XLOOKUP(C735,customers!$A$1:$A$1001,customers!G734:G1734,0)</f>
        <v>0</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IF(_xlfn.XLOOKUP(C736,customers!$A$1:$A$1001,customers!C735:C1735,0)=0, " ",_xlfn.XLOOKUP(C736,customers!$A$1:$A$1001,customers!C735:C1735,0))</f>
        <v xml:space="preserve"> </v>
      </c>
      <c r="H736" s="2">
        <f>_xlfn.XLOOKUP(C736,customers!$A$1:$A$1001,customers!G735:G1735,0)</f>
        <v>0</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IF(_xlfn.XLOOKUP(C737,customers!$A$1:$A$1001,customers!C736:C1736,0)=0, " ",_xlfn.XLOOKUP(C737,customers!$A$1:$A$1001,customers!C736:C1736,0))</f>
        <v xml:space="preserve"> </v>
      </c>
      <c r="H737" s="2">
        <f>_xlfn.XLOOKUP(C737,customers!$A$1:$A$1001,customers!G736:G1736,0)</f>
        <v>0</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IF(_xlfn.XLOOKUP(C738,customers!$A$1:$A$1001,customers!C737:C1737,0)=0, " ",_xlfn.XLOOKUP(C738,customers!$A$1:$A$1001,customers!C737:C1737,0))</f>
        <v xml:space="preserve"> </v>
      </c>
      <c r="H738" s="2">
        <f>_xlfn.XLOOKUP(C738,customers!$A$1:$A$1001,customers!G737:G1737,0)</f>
        <v>0</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IF(_xlfn.XLOOKUP(C739,customers!$A$1:$A$1001,customers!C738:C1738,0)=0, " ",_xlfn.XLOOKUP(C739,customers!$A$1:$A$1001,customers!C738:C1738,0))</f>
        <v xml:space="preserve"> </v>
      </c>
      <c r="H739" s="2">
        <f>_xlfn.XLOOKUP(C739,customers!$A$1:$A$1001,customers!G738:G1738,0)</f>
        <v>0</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IF(_xlfn.XLOOKUP(C740,customers!$A$1:$A$1001,customers!C739:C1739,0)=0, " ",_xlfn.XLOOKUP(C740,customers!$A$1:$A$1001,customers!C739:C1739,0))</f>
        <v xml:space="preserve"> </v>
      </c>
      <c r="H740" s="2">
        <f>_xlfn.XLOOKUP(C740,customers!$A$1:$A$1001,customers!G739:G1739,0)</f>
        <v>0</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IF(_xlfn.XLOOKUP(C741,customers!$A$1:$A$1001,customers!C740:C1740,0)=0, " ",_xlfn.XLOOKUP(C741,customers!$A$1:$A$1001,customers!C740:C1740,0))</f>
        <v xml:space="preserve"> </v>
      </c>
      <c r="H741" s="2">
        <f>_xlfn.XLOOKUP(C741,customers!$A$1:$A$1001,customers!G740:G1740,0)</f>
        <v>0</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IF(_xlfn.XLOOKUP(C742,customers!$A$1:$A$1001,customers!C741:C1741,0)=0, " ",_xlfn.XLOOKUP(C742,customers!$A$1:$A$1001,customers!C741:C1741,0))</f>
        <v xml:space="preserve"> </v>
      </c>
      <c r="H742" s="2">
        <f>_xlfn.XLOOKUP(C742,customers!$A$1:$A$1001,customers!G741:G1741,0)</f>
        <v>0</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IF(_xlfn.XLOOKUP(C743,customers!$A$1:$A$1001,customers!C742:C1742,0)=0, " ",_xlfn.XLOOKUP(C743,customers!$A$1:$A$1001,customers!C742:C1742,0))</f>
        <v xml:space="preserve"> </v>
      </c>
      <c r="H743" s="2">
        <f>_xlfn.XLOOKUP(C743,customers!$A$1:$A$1001,customers!G742:G1742,0)</f>
        <v>0</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IF(_xlfn.XLOOKUP(C744,customers!$A$1:$A$1001,customers!C743:C1743,0)=0, " ",_xlfn.XLOOKUP(C744,customers!$A$1:$A$1001,customers!C743:C1743,0))</f>
        <v xml:space="preserve"> </v>
      </c>
      <c r="H744" s="2">
        <f>_xlfn.XLOOKUP(C744,customers!$A$1:$A$1001,customers!G743:G1743,0)</f>
        <v>0</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IF(_xlfn.XLOOKUP(C745,customers!$A$1:$A$1001,customers!C744:C1744,0)=0, " ",_xlfn.XLOOKUP(C745,customers!$A$1:$A$1001,customers!C744:C1744,0))</f>
        <v xml:space="preserve"> </v>
      </c>
      <c r="H745" s="2">
        <f>_xlfn.XLOOKUP(C745,customers!$A$1:$A$1001,customers!G744:G1744,0)</f>
        <v>0</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IF(_xlfn.XLOOKUP(C746,customers!$A$1:$A$1001,customers!C745:C1745,0)=0, " ",_xlfn.XLOOKUP(C746,customers!$A$1:$A$1001,customers!C745:C1745,0))</f>
        <v xml:space="preserve"> </v>
      </c>
      <c r="H746" s="2">
        <f>_xlfn.XLOOKUP(C746,customers!$A$1:$A$1001,customers!G745:G1745,0)</f>
        <v>0</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IF(_xlfn.XLOOKUP(C747,customers!$A$1:$A$1001,customers!C746:C1746,0)=0, " ",_xlfn.XLOOKUP(C747,customers!$A$1:$A$1001,customers!C746:C1746,0))</f>
        <v xml:space="preserve"> </v>
      </c>
      <c r="H747" s="2">
        <f>_xlfn.XLOOKUP(C747,customers!$A$1:$A$1001,customers!G746:G1746,0)</f>
        <v>0</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IF(_xlfn.XLOOKUP(C748,customers!$A$1:$A$1001,customers!C747:C1747,0)=0, " ",_xlfn.XLOOKUP(C748,customers!$A$1:$A$1001,customers!C747:C1747,0))</f>
        <v xml:space="preserve"> </v>
      </c>
      <c r="H748" s="2">
        <f>_xlfn.XLOOKUP(C748,customers!$A$1:$A$1001,customers!G747:G1747,0)</f>
        <v>0</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IF(_xlfn.XLOOKUP(C749,customers!$A$1:$A$1001,customers!C748:C1748,0)=0, " ",_xlfn.XLOOKUP(C749,customers!$A$1:$A$1001,customers!C748:C1748,0))</f>
        <v xml:space="preserve"> </v>
      </c>
      <c r="H749" s="2">
        <f>_xlfn.XLOOKUP(C749,customers!$A$1:$A$1001,customers!G748:G1748,0)</f>
        <v>0</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IF(_xlfn.XLOOKUP(C750,customers!$A$1:$A$1001,customers!C749:C1749,0)=0, " ",_xlfn.XLOOKUP(C750,customers!$A$1:$A$1001,customers!C749:C1749,0))</f>
        <v xml:space="preserve"> </v>
      </c>
      <c r="H750" s="2">
        <f>_xlfn.XLOOKUP(C750,customers!$A$1:$A$1001,customers!G749:G1749,0)</f>
        <v>0</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IF(_xlfn.XLOOKUP(C751,customers!$A$1:$A$1001,customers!C750:C1750,0)=0, " ",_xlfn.XLOOKUP(C751,customers!$A$1:$A$1001,customers!C750:C1750,0))</f>
        <v xml:space="preserve"> </v>
      </c>
      <c r="H751" s="2">
        <f>_xlfn.XLOOKUP(C751,customers!$A$1:$A$1001,customers!G750:G1750,0)</f>
        <v>0</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IF(_xlfn.XLOOKUP(C752,customers!$A$1:$A$1001,customers!C751:C1751,0)=0, " ",_xlfn.XLOOKUP(C752,customers!$A$1:$A$1001,customers!C751:C1751,0))</f>
        <v xml:space="preserve"> </v>
      </c>
      <c r="H752" s="2">
        <f>_xlfn.XLOOKUP(C752,customers!$A$1:$A$1001,customers!G751:G1751,0)</f>
        <v>0</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IF(_xlfn.XLOOKUP(C753,customers!$A$1:$A$1001,customers!C752:C1752,0)=0, " ",_xlfn.XLOOKUP(C753,customers!$A$1:$A$1001,customers!C752:C1752,0))</f>
        <v xml:space="preserve"> </v>
      </c>
      <c r="H753" s="2">
        <f>_xlfn.XLOOKUP(C753,customers!$A$1:$A$1001,customers!G752:G1752,0)</f>
        <v>0</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IF(_xlfn.XLOOKUP(C754,customers!$A$1:$A$1001,customers!C753:C1753,0)=0, " ",_xlfn.XLOOKUP(C754,customers!$A$1:$A$1001,customers!C753:C1753,0))</f>
        <v xml:space="preserve"> </v>
      </c>
      <c r="H754" s="2">
        <f>_xlfn.XLOOKUP(C754,customers!$A$1:$A$1001,customers!G753:G1753,0)</f>
        <v>0</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IF(_xlfn.XLOOKUP(C755,customers!$A$1:$A$1001,customers!C754:C1754,0)=0, " ",_xlfn.XLOOKUP(C755,customers!$A$1:$A$1001,customers!C754:C1754,0))</f>
        <v xml:space="preserve"> </v>
      </c>
      <c r="H755" s="2">
        <f>_xlfn.XLOOKUP(C755,customers!$A$1:$A$1001,customers!G754:G1754,0)</f>
        <v>0</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IF(_xlfn.XLOOKUP(C756,customers!$A$1:$A$1001,customers!C755:C1755,0)=0, " ",_xlfn.XLOOKUP(C756,customers!$A$1:$A$1001,customers!C755:C1755,0))</f>
        <v xml:space="preserve"> </v>
      </c>
      <c r="H756" s="2">
        <f>_xlfn.XLOOKUP(C756,customers!$A$1:$A$1001,customers!G755:G1755,0)</f>
        <v>0</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IF(_xlfn.XLOOKUP(C757,customers!$A$1:$A$1001,customers!C756:C1756,0)=0, " ",_xlfn.XLOOKUP(C757,customers!$A$1:$A$1001,customers!C756:C1756,0))</f>
        <v xml:space="preserve"> </v>
      </c>
      <c r="H757" s="2">
        <f>_xlfn.XLOOKUP(C757,customers!$A$1:$A$1001,customers!G756:G1756,0)</f>
        <v>0</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IF(_xlfn.XLOOKUP(C758,customers!$A$1:$A$1001,customers!C757:C1757,0)=0, " ",_xlfn.XLOOKUP(C758,customers!$A$1:$A$1001,customers!C757:C1757,0))</f>
        <v xml:space="preserve"> </v>
      </c>
      <c r="H758" s="2">
        <f>_xlfn.XLOOKUP(C758,customers!$A$1:$A$1001,customers!G757:G1757,0)</f>
        <v>0</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IF(_xlfn.XLOOKUP(C759,customers!$A$1:$A$1001,customers!C758:C1758,0)=0, " ",_xlfn.XLOOKUP(C759,customers!$A$1:$A$1001,customers!C758:C1758,0))</f>
        <v xml:space="preserve"> </v>
      </c>
      <c r="H759" s="2">
        <f>_xlfn.XLOOKUP(C759,customers!$A$1:$A$1001,customers!G758:G1758,0)</f>
        <v>0</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IF(_xlfn.XLOOKUP(C760,customers!$A$1:$A$1001,customers!C759:C1759,0)=0, " ",_xlfn.XLOOKUP(C760,customers!$A$1:$A$1001,customers!C759:C1759,0))</f>
        <v xml:space="preserve"> </v>
      </c>
      <c r="H760" s="2">
        <f>_xlfn.XLOOKUP(C760,customers!$A$1:$A$1001,customers!G759:G1759,0)</f>
        <v>0</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IF(_xlfn.XLOOKUP(C761,customers!$A$1:$A$1001,customers!C760:C1760,0)=0, " ",_xlfn.XLOOKUP(C761,customers!$A$1:$A$1001,customers!C760:C1760,0))</f>
        <v xml:space="preserve"> </v>
      </c>
      <c r="H761" s="2">
        <f>_xlfn.XLOOKUP(C761,customers!$A$1:$A$1001,customers!G760:G1760,0)</f>
        <v>0</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IF(_xlfn.XLOOKUP(C762,customers!$A$1:$A$1001,customers!C761:C1761,0)=0, " ",_xlfn.XLOOKUP(C762,customers!$A$1:$A$1001,customers!C761:C1761,0))</f>
        <v xml:space="preserve"> </v>
      </c>
      <c r="H762" s="2">
        <f>_xlfn.XLOOKUP(C762,customers!$A$1:$A$1001,customers!G761:G1761,0)</f>
        <v>0</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IF(_xlfn.XLOOKUP(C763,customers!$A$1:$A$1001,customers!C762:C1762,0)=0, " ",_xlfn.XLOOKUP(C763,customers!$A$1:$A$1001,customers!C762:C1762,0))</f>
        <v xml:space="preserve"> </v>
      </c>
      <c r="H763" s="2">
        <f>_xlfn.XLOOKUP(C763,customers!$A$1:$A$1001,customers!G762:G1762,0)</f>
        <v>0</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IF(_xlfn.XLOOKUP(C764,customers!$A$1:$A$1001,customers!C763:C1763,0)=0, " ",_xlfn.XLOOKUP(C764,customers!$A$1:$A$1001,customers!C763:C1763,0))</f>
        <v xml:space="preserve"> </v>
      </c>
      <c r="H764" s="2">
        <f>_xlfn.XLOOKUP(C764,customers!$A$1:$A$1001,customers!G763:G1763,0)</f>
        <v>0</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IF(_xlfn.XLOOKUP(C765,customers!$A$1:$A$1001,customers!C764:C1764,0)=0, " ",_xlfn.XLOOKUP(C765,customers!$A$1:$A$1001,customers!C764:C1764,0))</f>
        <v xml:space="preserve"> </v>
      </c>
      <c r="H765" s="2">
        <f>_xlfn.XLOOKUP(C765,customers!$A$1:$A$1001,customers!G764:G1764,0)</f>
        <v>0</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IF(_xlfn.XLOOKUP(C766,customers!$A$1:$A$1001,customers!C765:C1765,0)=0, " ",_xlfn.XLOOKUP(C766,customers!$A$1:$A$1001,customers!C765:C1765,0))</f>
        <v xml:space="preserve"> </v>
      </c>
      <c r="H766" s="2">
        <f>_xlfn.XLOOKUP(C766,customers!$A$1:$A$1001,customers!G765:G1765,0)</f>
        <v>0</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IF(_xlfn.XLOOKUP(C767,customers!$A$1:$A$1001,customers!C766:C1766,0)=0, " ",_xlfn.XLOOKUP(C767,customers!$A$1:$A$1001,customers!C766:C1766,0))</f>
        <v xml:space="preserve"> </v>
      </c>
      <c r="H767" s="2">
        <f>_xlfn.XLOOKUP(C767,customers!$A$1:$A$1001,customers!G766:G1766,0)</f>
        <v>0</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IF(_xlfn.XLOOKUP(C768,customers!$A$1:$A$1001,customers!C767:C1767,0)=0, " ",_xlfn.XLOOKUP(C768,customers!$A$1:$A$1001,customers!C767:C1767,0))</f>
        <v xml:space="preserve"> </v>
      </c>
      <c r="H768" s="2">
        <f>_xlfn.XLOOKUP(C768,customers!$A$1:$A$1001,customers!G767:G1767,0)</f>
        <v>0</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IF(_xlfn.XLOOKUP(C769,customers!$A$1:$A$1001,customers!C768:C1768,0)=0, " ",_xlfn.XLOOKUP(C769,customers!$A$1:$A$1001,customers!C768:C1768,0))</f>
        <v xml:space="preserve"> </v>
      </c>
      <c r="H769" s="2">
        <f>_xlfn.XLOOKUP(C769,customers!$A$1:$A$1001,customers!G768:G1768,0)</f>
        <v>0</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IF(_xlfn.XLOOKUP(C770,customers!$A$1:$A$1001,customers!C769:C1769,0)=0, " ",_xlfn.XLOOKUP(C770,customers!$A$1:$A$1001,customers!C769:C1769,0))</f>
        <v xml:space="preserve"> </v>
      </c>
      <c r="H770" s="2">
        <f>_xlfn.XLOOKUP(C770,customers!$A$1:$A$1001,customers!G769:G1769,0)</f>
        <v>0</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IF(_xlfn.XLOOKUP(C771,customers!$A$1:$A$1001,customers!C770:C1770,0)=0, " ",_xlfn.XLOOKUP(C771,customers!$A$1:$A$1001,customers!C770:C1770,0))</f>
        <v xml:space="preserve"> </v>
      </c>
      <c r="H771" s="2">
        <f>_xlfn.XLOOKUP(C771,customers!$A$1:$A$1001,customers!G770:G1770,0)</f>
        <v>0</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 "Excelsa",IF(I771="Ara","Arabica",IF(I771="Lib","Liberica"))))</f>
        <v>Robusta</v>
      </c>
      <c r="O771" t="str">
        <f t="shared" ref="O771:O834" si="38">IF(J771="M","Medium",IF(J771="L","Light",IF(J771="D","Dark","")))</f>
        <v>Medium</v>
      </c>
      <c r="P771" t="str">
        <f>_xlfn.XLOOKUP(Orders[[#This Row],[Customer ID]],customers!$A$1:$A$1001,customers!$I$1:$I$1001)</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IF(_xlfn.XLOOKUP(C772,customers!$A$1:$A$1001,customers!C771:C1771,0)=0, " ",_xlfn.XLOOKUP(C772,customers!$A$1:$A$1001,customers!C771:C1771,0))</f>
        <v xml:space="preserve"> </v>
      </c>
      <c r="H772" s="2">
        <f>_xlfn.XLOOKUP(C772,customers!$A$1:$A$1001,customers!G771:G1771,0)</f>
        <v>0</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IF(_xlfn.XLOOKUP(C773,customers!$A$1:$A$1001,customers!C772:C1772,0)=0, " ",_xlfn.XLOOKUP(C773,customers!$A$1:$A$1001,customers!C772:C1772,0))</f>
        <v xml:space="preserve"> </v>
      </c>
      <c r="H773" s="2">
        <f>_xlfn.XLOOKUP(C773,customers!$A$1:$A$1001,customers!G772:G1772,0)</f>
        <v>0</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IF(_xlfn.XLOOKUP(C774,customers!$A$1:$A$1001,customers!C773:C1773,0)=0, " ",_xlfn.XLOOKUP(C774,customers!$A$1:$A$1001,customers!C773:C1773,0))</f>
        <v xml:space="preserve"> </v>
      </c>
      <c r="H774" s="2">
        <f>_xlfn.XLOOKUP(C774,customers!$A$1:$A$1001,customers!G773:G1773,0)</f>
        <v>0</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IF(_xlfn.XLOOKUP(C775,customers!$A$1:$A$1001,customers!C774:C1774,0)=0, " ",_xlfn.XLOOKUP(C775,customers!$A$1:$A$1001,customers!C774:C1774,0))</f>
        <v xml:space="preserve"> </v>
      </c>
      <c r="H775" s="2">
        <f>_xlfn.XLOOKUP(C775,customers!$A$1:$A$1001,customers!G774:G1774,0)</f>
        <v>0</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IF(_xlfn.XLOOKUP(C776,customers!$A$1:$A$1001,customers!C775:C1775,0)=0, " ",_xlfn.XLOOKUP(C776,customers!$A$1:$A$1001,customers!C775:C1775,0))</f>
        <v xml:space="preserve"> </v>
      </c>
      <c r="H776" s="2">
        <f>_xlfn.XLOOKUP(C776,customers!$A$1:$A$1001,customers!G775:G1775,0)</f>
        <v>0</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IF(_xlfn.XLOOKUP(C777,customers!$A$1:$A$1001,customers!C776:C1776,0)=0, " ",_xlfn.XLOOKUP(C777,customers!$A$1:$A$1001,customers!C776:C1776,0))</f>
        <v xml:space="preserve"> </v>
      </c>
      <c r="H777" s="2">
        <f>_xlfn.XLOOKUP(C777,customers!$A$1:$A$1001,customers!G776:G1776,0)</f>
        <v>0</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IF(_xlfn.XLOOKUP(C778,customers!$A$1:$A$1001,customers!C777:C1777,0)=0, " ",_xlfn.XLOOKUP(C778,customers!$A$1:$A$1001,customers!C777:C1777,0))</f>
        <v xml:space="preserve"> </v>
      </c>
      <c r="H778" s="2">
        <f>_xlfn.XLOOKUP(C778,customers!$A$1:$A$1001,customers!G777:G1777,0)</f>
        <v>0</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IF(_xlfn.XLOOKUP(C779,customers!$A$1:$A$1001,customers!C778:C1778,0)=0, " ",_xlfn.XLOOKUP(C779,customers!$A$1:$A$1001,customers!C778:C1778,0))</f>
        <v xml:space="preserve"> </v>
      </c>
      <c r="H779" s="2">
        <f>_xlfn.XLOOKUP(C779,customers!$A$1:$A$1001,customers!G778:G1778,0)</f>
        <v>0</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IF(_xlfn.XLOOKUP(C780,customers!$A$1:$A$1001,customers!C779:C1779,0)=0, " ",_xlfn.XLOOKUP(C780,customers!$A$1:$A$1001,customers!C779:C1779,0))</f>
        <v xml:space="preserve"> </v>
      </c>
      <c r="H780" s="2">
        <f>_xlfn.XLOOKUP(C780,customers!$A$1:$A$1001,customers!G779:G1779,0)</f>
        <v>0</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IF(_xlfn.XLOOKUP(C781,customers!$A$1:$A$1001,customers!C780:C1780,0)=0, " ",_xlfn.XLOOKUP(C781,customers!$A$1:$A$1001,customers!C780:C1780,0))</f>
        <v xml:space="preserve"> </v>
      </c>
      <c r="H781" s="2">
        <f>_xlfn.XLOOKUP(C781,customers!$A$1:$A$1001,customers!G780:G1780,0)</f>
        <v>0</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IF(_xlfn.XLOOKUP(C782,customers!$A$1:$A$1001,customers!C781:C1781,0)=0, " ",_xlfn.XLOOKUP(C782,customers!$A$1:$A$1001,customers!C781:C1781,0))</f>
        <v xml:space="preserve"> </v>
      </c>
      <c r="H782" s="2">
        <f>_xlfn.XLOOKUP(C782,customers!$A$1:$A$1001,customers!G781:G1781,0)</f>
        <v>0</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IF(_xlfn.XLOOKUP(C783,customers!$A$1:$A$1001,customers!C782:C1782,0)=0, " ",_xlfn.XLOOKUP(C783,customers!$A$1:$A$1001,customers!C782:C1782,0))</f>
        <v xml:space="preserve"> </v>
      </c>
      <c r="H783" s="2">
        <f>_xlfn.XLOOKUP(C783,customers!$A$1:$A$1001,customers!G782:G1782,0)</f>
        <v>0</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IF(_xlfn.XLOOKUP(C784,customers!$A$1:$A$1001,customers!C783:C1783,0)=0, " ",_xlfn.XLOOKUP(C784,customers!$A$1:$A$1001,customers!C783:C1783,0))</f>
        <v xml:space="preserve"> </v>
      </c>
      <c r="H784" s="2">
        <f>_xlfn.XLOOKUP(C784,customers!$A$1:$A$1001,customers!G783:G1783,0)</f>
        <v>0</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IF(_xlfn.XLOOKUP(C785,customers!$A$1:$A$1001,customers!C784:C1784,0)=0, " ",_xlfn.XLOOKUP(C785,customers!$A$1:$A$1001,customers!C784:C1784,0))</f>
        <v xml:space="preserve"> </v>
      </c>
      <c r="H785" s="2">
        <f>_xlfn.XLOOKUP(C785,customers!$A$1:$A$1001,customers!G784:G1784,0)</f>
        <v>0</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IF(_xlfn.XLOOKUP(C786,customers!$A$1:$A$1001,customers!C785:C1785,0)=0, " ",_xlfn.XLOOKUP(C786,customers!$A$1:$A$1001,customers!C785:C1785,0))</f>
        <v xml:space="preserve"> </v>
      </c>
      <c r="H786" s="2">
        <f>_xlfn.XLOOKUP(C786,customers!$A$1:$A$1001,customers!G785:G1785,0)</f>
        <v>0</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IF(_xlfn.XLOOKUP(C787,customers!$A$1:$A$1001,customers!C786:C1786,0)=0, " ",_xlfn.XLOOKUP(C787,customers!$A$1:$A$1001,customers!C786:C1786,0))</f>
        <v xml:space="preserve"> </v>
      </c>
      <c r="H787" s="2">
        <f>_xlfn.XLOOKUP(C787,customers!$A$1:$A$1001,customers!G786:G1786,0)</f>
        <v>0</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IF(_xlfn.XLOOKUP(C788,customers!$A$1:$A$1001,customers!C787:C1787,0)=0, " ",_xlfn.XLOOKUP(C788,customers!$A$1:$A$1001,customers!C787:C1787,0))</f>
        <v xml:space="preserve"> </v>
      </c>
      <c r="H788" s="2">
        <f>_xlfn.XLOOKUP(C788,customers!$A$1:$A$1001,customers!G787:G1787,0)</f>
        <v>0</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IF(_xlfn.XLOOKUP(C789,customers!$A$1:$A$1001,customers!C788:C1788,0)=0, " ",_xlfn.XLOOKUP(C789,customers!$A$1:$A$1001,customers!C788:C1788,0))</f>
        <v xml:space="preserve"> </v>
      </c>
      <c r="H789" s="2">
        <f>_xlfn.XLOOKUP(C789,customers!$A$1:$A$1001,customers!G788:G1788,0)</f>
        <v>0</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IF(_xlfn.XLOOKUP(C790,customers!$A$1:$A$1001,customers!C789:C1789,0)=0, " ",_xlfn.XLOOKUP(C790,customers!$A$1:$A$1001,customers!C789:C1789,0))</f>
        <v xml:space="preserve"> </v>
      </c>
      <c r="H790" s="2">
        <f>_xlfn.XLOOKUP(C790,customers!$A$1:$A$1001,customers!G789:G1789,0)</f>
        <v>0</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IF(_xlfn.XLOOKUP(C791,customers!$A$1:$A$1001,customers!C790:C1790,0)=0, " ",_xlfn.XLOOKUP(C791,customers!$A$1:$A$1001,customers!C790:C1790,0))</f>
        <v xml:space="preserve"> </v>
      </c>
      <c r="H791" s="2">
        <f>_xlfn.XLOOKUP(C791,customers!$A$1:$A$1001,customers!G790:G1790,0)</f>
        <v>0</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IF(_xlfn.XLOOKUP(C792,customers!$A$1:$A$1001,customers!C791:C1791,0)=0, " ",_xlfn.XLOOKUP(C792,customers!$A$1:$A$1001,customers!C791:C1791,0))</f>
        <v xml:space="preserve"> </v>
      </c>
      <c r="H792" s="2">
        <f>_xlfn.XLOOKUP(C792,customers!$A$1:$A$1001,customers!G791:G1791,0)</f>
        <v>0</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IF(_xlfn.XLOOKUP(C793,customers!$A$1:$A$1001,customers!C792:C1792,0)=0, " ",_xlfn.XLOOKUP(C793,customers!$A$1:$A$1001,customers!C792:C1792,0))</f>
        <v xml:space="preserve"> </v>
      </c>
      <c r="H793" s="2">
        <f>_xlfn.XLOOKUP(C793,customers!$A$1:$A$1001,customers!G792:G1792,0)</f>
        <v>0</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IF(_xlfn.XLOOKUP(C794,customers!$A$1:$A$1001,customers!C793:C1793,0)=0, " ",_xlfn.XLOOKUP(C794,customers!$A$1:$A$1001,customers!C793:C1793,0))</f>
        <v xml:space="preserve"> </v>
      </c>
      <c r="H794" s="2">
        <f>_xlfn.XLOOKUP(C794,customers!$A$1:$A$1001,customers!G793:G1793,0)</f>
        <v>0</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IF(_xlfn.XLOOKUP(C795,customers!$A$1:$A$1001,customers!C794:C1794,0)=0, " ",_xlfn.XLOOKUP(C795,customers!$A$1:$A$1001,customers!C794:C1794,0))</f>
        <v xml:space="preserve"> </v>
      </c>
      <c r="H795" s="2">
        <f>_xlfn.XLOOKUP(C795,customers!$A$1:$A$1001,customers!G794:G1794,0)</f>
        <v>0</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IF(_xlfn.XLOOKUP(C796,customers!$A$1:$A$1001,customers!C795:C1795,0)=0, " ",_xlfn.XLOOKUP(C796,customers!$A$1:$A$1001,customers!C795:C1795,0))</f>
        <v xml:space="preserve"> </v>
      </c>
      <c r="H796" s="2">
        <f>_xlfn.XLOOKUP(C796,customers!$A$1:$A$1001,customers!G795:G1795,0)</f>
        <v>0</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IF(_xlfn.XLOOKUP(C797,customers!$A$1:$A$1001,customers!C796:C1796,0)=0, " ",_xlfn.XLOOKUP(C797,customers!$A$1:$A$1001,customers!C796:C1796,0))</f>
        <v xml:space="preserve"> </v>
      </c>
      <c r="H797" s="2">
        <f>_xlfn.XLOOKUP(C797,customers!$A$1:$A$1001,customers!G796:G1796,0)</f>
        <v>0</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IF(_xlfn.XLOOKUP(C798,customers!$A$1:$A$1001,customers!C797:C1797,0)=0, " ",_xlfn.XLOOKUP(C798,customers!$A$1:$A$1001,customers!C797:C1797,0))</f>
        <v xml:space="preserve"> </v>
      </c>
      <c r="H798" s="2">
        <f>_xlfn.XLOOKUP(C798,customers!$A$1:$A$1001,customers!G797:G1797,0)</f>
        <v>0</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IF(_xlfn.XLOOKUP(C799,customers!$A$1:$A$1001,customers!C798:C1798,0)=0, " ",_xlfn.XLOOKUP(C799,customers!$A$1:$A$1001,customers!C798:C1798,0))</f>
        <v xml:space="preserve"> </v>
      </c>
      <c r="H799" s="2">
        <f>_xlfn.XLOOKUP(C799,customers!$A$1:$A$1001,customers!G798:G1798,0)</f>
        <v>0</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IF(_xlfn.XLOOKUP(C800,customers!$A$1:$A$1001,customers!C799:C1799,0)=0, " ",_xlfn.XLOOKUP(C800,customers!$A$1:$A$1001,customers!C799:C1799,0))</f>
        <v xml:space="preserve"> </v>
      </c>
      <c r="H800" s="2">
        <f>_xlfn.XLOOKUP(C800,customers!$A$1:$A$1001,customers!G799:G1799,0)</f>
        <v>0</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IF(_xlfn.XLOOKUP(C801,customers!$A$1:$A$1001,customers!C800:C1800,0)=0, " ",_xlfn.XLOOKUP(C801,customers!$A$1:$A$1001,customers!C800:C1800,0))</f>
        <v xml:space="preserve"> </v>
      </c>
      <c r="H801" s="2">
        <f>_xlfn.XLOOKUP(C801,customers!$A$1:$A$1001,customers!G800:G1800,0)</f>
        <v>0</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IF(_xlfn.XLOOKUP(C802,customers!$A$1:$A$1001,customers!C801:C1801,0)=0, " ",_xlfn.XLOOKUP(C802,customers!$A$1:$A$1001,customers!C801:C1801,0))</f>
        <v xml:space="preserve"> </v>
      </c>
      <c r="H802" s="2">
        <f>_xlfn.XLOOKUP(C802,customers!$A$1:$A$1001,customers!G801:G1801,0)</f>
        <v>0</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IF(_xlfn.XLOOKUP(C803,customers!$A$1:$A$1001,customers!C802:C1802,0)=0, " ",_xlfn.XLOOKUP(C803,customers!$A$1:$A$1001,customers!C802:C1802,0))</f>
        <v xml:space="preserve"> </v>
      </c>
      <c r="H803" s="2">
        <f>_xlfn.XLOOKUP(C803,customers!$A$1:$A$1001,customers!G802:G1802,0)</f>
        <v>0</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IF(_xlfn.XLOOKUP(C804,customers!$A$1:$A$1001,customers!C803:C1803,0)=0, " ",_xlfn.XLOOKUP(C804,customers!$A$1:$A$1001,customers!C803:C1803,0))</f>
        <v xml:space="preserve"> </v>
      </c>
      <c r="H804" s="2">
        <f>_xlfn.XLOOKUP(C804,customers!$A$1:$A$1001,customers!G803:G1803,0)</f>
        <v>0</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IF(_xlfn.XLOOKUP(C805,customers!$A$1:$A$1001,customers!C804:C1804,0)=0, " ",_xlfn.XLOOKUP(C805,customers!$A$1:$A$1001,customers!C804:C1804,0))</f>
        <v xml:space="preserve"> </v>
      </c>
      <c r="H805" s="2">
        <f>_xlfn.XLOOKUP(C805,customers!$A$1:$A$1001,customers!G804:G1804,0)</f>
        <v>0</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IF(_xlfn.XLOOKUP(C806,customers!$A$1:$A$1001,customers!C805:C1805,0)=0, " ",_xlfn.XLOOKUP(C806,customers!$A$1:$A$1001,customers!C805:C1805,0))</f>
        <v xml:space="preserve"> </v>
      </c>
      <c r="H806" s="2">
        <f>_xlfn.XLOOKUP(C806,customers!$A$1:$A$1001,customers!G805:G1805,0)</f>
        <v>0</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IF(_xlfn.XLOOKUP(C807,customers!$A$1:$A$1001,customers!C806:C1806,0)=0, " ",_xlfn.XLOOKUP(C807,customers!$A$1:$A$1001,customers!C806:C1806,0))</f>
        <v xml:space="preserve"> </v>
      </c>
      <c r="H807" s="2">
        <f>_xlfn.XLOOKUP(C807,customers!$A$1:$A$1001,customers!G806:G1806,0)</f>
        <v>0</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IF(_xlfn.XLOOKUP(C808,customers!$A$1:$A$1001,customers!C807:C1807,0)=0, " ",_xlfn.XLOOKUP(C808,customers!$A$1:$A$1001,customers!C807:C1807,0))</f>
        <v xml:space="preserve"> </v>
      </c>
      <c r="H808" s="2">
        <f>_xlfn.XLOOKUP(C808,customers!$A$1:$A$1001,customers!G807:G1807,0)</f>
        <v>0</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IF(_xlfn.XLOOKUP(C809,customers!$A$1:$A$1001,customers!C808:C1808,0)=0, " ",_xlfn.XLOOKUP(C809,customers!$A$1:$A$1001,customers!C808:C1808,0))</f>
        <v xml:space="preserve"> </v>
      </c>
      <c r="H809" s="2">
        <f>_xlfn.XLOOKUP(C809,customers!$A$1:$A$1001,customers!G808:G1808,0)</f>
        <v>0</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IF(_xlfn.XLOOKUP(C810,customers!$A$1:$A$1001,customers!C809:C1809,0)=0, " ",_xlfn.XLOOKUP(C810,customers!$A$1:$A$1001,customers!C809:C1809,0))</f>
        <v xml:space="preserve"> </v>
      </c>
      <c r="H810" s="2">
        <f>_xlfn.XLOOKUP(C810,customers!$A$1:$A$1001,customers!G809:G1809,0)</f>
        <v>0</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IF(_xlfn.XLOOKUP(C811,customers!$A$1:$A$1001,customers!C810:C1810,0)=0, " ",_xlfn.XLOOKUP(C811,customers!$A$1:$A$1001,customers!C810:C1810,0))</f>
        <v xml:space="preserve"> </v>
      </c>
      <c r="H811" s="2">
        <f>_xlfn.XLOOKUP(C811,customers!$A$1:$A$1001,customers!G810:G1810,0)</f>
        <v>0</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IF(_xlfn.XLOOKUP(C812,customers!$A$1:$A$1001,customers!C811:C1811,0)=0, " ",_xlfn.XLOOKUP(C812,customers!$A$1:$A$1001,customers!C811:C1811,0))</f>
        <v xml:space="preserve"> </v>
      </c>
      <c r="H812" s="2">
        <f>_xlfn.XLOOKUP(C812,customers!$A$1:$A$1001,customers!G811:G1811,0)</f>
        <v>0</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IF(_xlfn.XLOOKUP(C813,customers!$A$1:$A$1001,customers!C812:C1812,0)=0, " ",_xlfn.XLOOKUP(C813,customers!$A$1:$A$1001,customers!C812:C1812,0))</f>
        <v xml:space="preserve"> </v>
      </c>
      <c r="H813" s="2">
        <f>_xlfn.XLOOKUP(C813,customers!$A$1:$A$1001,customers!G812:G1812,0)</f>
        <v>0</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IF(_xlfn.XLOOKUP(C814,customers!$A$1:$A$1001,customers!C813:C1813,0)=0, " ",_xlfn.XLOOKUP(C814,customers!$A$1:$A$1001,customers!C813:C1813,0))</f>
        <v xml:space="preserve"> </v>
      </c>
      <c r="H814" s="2">
        <f>_xlfn.XLOOKUP(C814,customers!$A$1:$A$1001,customers!G813:G1813,0)</f>
        <v>0</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IF(_xlfn.XLOOKUP(C815,customers!$A$1:$A$1001,customers!C814:C1814,0)=0, " ",_xlfn.XLOOKUP(C815,customers!$A$1:$A$1001,customers!C814:C1814,0))</f>
        <v xml:space="preserve"> </v>
      </c>
      <c r="H815" s="2">
        <f>_xlfn.XLOOKUP(C815,customers!$A$1:$A$1001,customers!G814:G1814,0)</f>
        <v>0</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IF(_xlfn.XLOOKUP(C816,customers!$A$1:$A$1001,customers!C815:C1815,0)=0, " ",_xlfn.XLOOKUP(C816,customers!$A$1:$A$1001,customers!C815:C1815,0))</f>
        <v xml:space="preserve"> </v>
      </c>
      <c r="H816" s="2">
        <f>_xlfn.XLOOKUP(C816,customers!$A$1:$A$1001,customers!G815:G1815,0)</f>
        <v>0</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IF(_xlfn.XLOOKUP(C817,customers!$A$1:$A$1001,customers!C816:C1816,0)=0, " ",_xlfn.XLOOKUP(C817,customers!$A$1:$A$1001,customers!C816:C1816,0))</f>
        <v xml:space="preserve"> </v>
      </c>
      <c r="H817" s="2">
        <f>_xlfn.XLOOKUP(C817,customers!$A$1:$A$1001,customers!G816:G1816,0)</f>
        <v>0</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IF(_xlfn.XLOOKUP(C818,customers!$A$1:$A$1001,customers!C817:C1817,0)=0, " ",_xlfn.XLOOKUP(C818,customers!$A$1:$A$1001,customers!C817:C1817,0))</f>
        <v xml:space="preserve"> </v>
      </c>
      <c r="H818" s="2">
        <f>_xlfn.XLOOKUP(C818,customers!$A$1:$A$1001,customers!G817:G1817,0)</f>
        <v>0</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IF(_xlfn.XLOOKUP(C819,customers!$A$1:$A$1001,customers!C818:C1818,0)=0, " ",_xlfn.XLOOKUP(C819,customers!$A$1:$A$1001,customers!C818:C1818,0))</f>
        <v xml:space="preserve"> </v>
      </c>
      <c r="H819" s="2">
        <f>_xlfn.XLOOKUP(C819,customers!$A$1:$A$1001,customers!G818:G1818,0)</f>
        <v>0</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IF(_xlfn.XLOOKUP(C820,customers!$A$1:$A$1001,customers!C819:C1819,0)=0, " ",_xlfn.XLOOKUP(C820,customers!$A$1:$A$1001,customers!C819:C1819,0))</f>
        <v xml:space="preserve"> </v>
      </c>
      <c r="H820" s="2">
        <f>_xlfn.XLOOKUP(C820,customers!$A$1:$A$1001,customers!G819:G1819,0)</f>
        <v>0</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IF(_xlfn.XLOOKUP(C821,customers!$A$1:$A$1001,customers!C820:C1820,0)=0, " ",_xlfn.XLOOKUP(C821,customers!$A$1:$A$1001,customers!C820:C1820,0))</f>
        <v xml:space="preserve"> </v>
      </c>
      <c r="H821" s="2">
        <f>_xlfn.XLOOKUP(C821,customers!$A$1:$A$1001,customers!G820:G1820,0)</f>
        <v>0</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IF(_xlfn.XLOOKUP(C822,customers!$A$1:$A$1001,customers!C821:C1821,0)=0, " ",_xlfn.XLOOKUP(C822,customers!$A$1:$A$1001,customers!C821:C1821,0))</f>
        <v xml:space="preserve"> </v>
      </c>
      <c r="H822" s="2">
        <f>_xlfn.XLOOKUP(C822,customers!$A$1:$A$1001,customers!G821:G1821,0)</f>
        <v>0</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IF(_xlfn.XLOOKUP(C823,customers!$A$1:$A$1001,customers!C822:C1822,0)=0, " ",_xlfn.XLOOKUP(C823,customers!$A$1:$A$1001,customers!C822:C1822,0))</f>
        <v xml:space="preserve"> </v>
      </c>
      <c r="H823" s="2">
        <f>_xlfn.XLOOKUP(C823,customers!$A$1:$A$1001,customers!G822:G1822,0)</f>
        <v>0</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IF(_xlfn.XLOOKUP(C824,customers!$A$1:$A$1001,customers!C823:C1823,0)=0, " ",_xlfn.XLOOKUP(C824,customers!$A$1:$A$1001,customers!C823:C1823,0))</f>
        <v xml:space="preserve"> </v>
      </c>
      <c r="H824" s="2">
        <f>_xlfn.XLOOKUP(C824,customers!$A$1:$A$1001,customers!G823:G1823,0)</f>
        <v>0</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IF(_xlfn.XLOOKUP(C825,customers!$A$1:$A$1001,customers!C824:C1824,0)=0, " ",_xlfn.XLOOKUP(C825,customers!$A$1:$A$1001,customers!C824:C1824,0))</f>
        <v xml:space="preserve"> </v>
      </c>
      <c r="H825" s="2">
        <f>_xlfn.XLOOKUP(C825,customers!$A$1:$A$1001,customers!G824:G1824,0)</f>
        <v>0</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IF(_xlfn.XLOOKUP(C826,customers!$A$1:$A$1001,customers!C825:C1825,0)=0, " ",_xlfn.XLOOKUP(C826,customers!$A$1:$A$1001,customers!C825:C1825,0))</f>
        <v xml:space="preserve"> </v>
      </c>
      <c r="H826" s="2">
        <f>_xlfn.XLOOKUP(C826,customers!$A$1:$A$1001,customers!G825:G1825,0)</f>
        <v>0</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IF(_xlfn.XLOOKUP(C827,customers!$A$1:$A$1001,customers!C826:C1826,0)=0, " ",_xlfn.XLOOKUP(C827,customers!$A$1:$A$1001,customers!C826:C1826,0))</f>
        <v xml:space="preserve"> </v>
      </c>
      <c r="H827" s="2">
        <f>_xlfn.XLOOKUP(C827,customers!$A$1:$A$1001,customers!G826:G1826,0)</f>
        <v>0</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IF(_xlfn.XLOOKUP(C828,customers!$A$1:$A$1001,customers!C827:C1827,0)=0, " ",_xlfn.XLOOKUP(C828,customers!$A$1:$A$1001,customers!C827:C1827,0))</f>
        <v xml:space="preserve"> </v>
      </c>
      <c r="H828" s="2">
        <f>_xlfn.XLOOKUP(C828,customers!$A$1:$A$1001,customers!G827:G1827,0)</f>
        <v>0</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IF(_xlfn.XLOOKUP(C829,customers!$A$1:$A$1001,customers!C828:C1828,0)=0, " ",_xlfn.XLOOKUP(C829,customers!$A$1:$A$1001,customers!C828:C1828,0))</f>
        <v xml:space="preserve"> </v>
      </c>
      <c r="H829" s="2">
        <f>_xlfn.XLOOKUP(C829,customers!$A$1:$A$1001,customers!G828:G1828,0)</f>
        <v>0</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IF(_xlfn.XLOOKUP(C830,customers!$A$1:$A$1001,customers!C829:C1829,0)=0, " ",_xlfn.XLOOKUP(C830,customers!$A$1:$A$1001,customers!C829:C1829,0))</f>
        <v xml:space="preserve"> </v>
      </c>
      <c r="H830" s="2">
        <f>_xlfn.XLOOKUP(C830,customers!$A$1:$A$1001,customers!G829:G1829,0)</f>
        <v>0</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IF(_xlfn.XLOOKUP(C831,customers!$A$1:$A$1001,customers!C830:C1830,0)=0, " ",_xlfn.XLOOKUP(C831,customers!$A$1:$A$1001,customers!C830:C1830,0))</f>
        <v xml:space="preserve"> </v>
      </c>
      <c r="H831" s="2">
        <f>_xlfn.XLOOKUP(C831,customers!$A$1:$A$1001,customers!G830:G1830,0)</f>
        <v>0</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IF(_xlfn.XLOOKUP(C832,customers!$A$1:$A$1001,customers!C831:C1831,0)=0, " ",_xlfn.XLOOKUP(C832,customers!$A$1:$A$1001,customers!C831:C1831,0))</f>
        <v xml:space="preserve"> </v>
      </c>
      <c r="H832" s="2">
        <f>_xlfn.XLOOKUP(C832,customers!$A$1:$A$1001,customers!G831:G1831,0)</f>
        <v>0</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IF(_xlfn.XLOOKUP(C833,customers!$A$1:$A$1001,customers!C832:C1832,0)=0, " ",_xlfn.XLOOKUP(C833,customers!$A$1:$A$1001,customers!C832:C1832,0))</f>
        <v xml:space="preserve"> </v>
      </c>
      <c r="H833" s="2">
        <f>_xlfn.XLOOKUP(C833,customers!$A$1:$A$1001,customers!G832:G1832,0)</f>
        <v>0</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IF(_xlfn.XLOOKUP(C834,customers!$A$1:$A$1001,customers!C833:C1833,0)=0, " ",_xlfn.XLOOKUP(C834,customers!$A$1:$A$1001,customers!C833:C1833,0))</f>
        <v xml:space="preserve"> </v>
      </c>
      <c r="H834" s="2">
        <f>_xlfn.XLOOKUP(C834,customers!$A$1:$A$1001,customers!G833:G1833,0)</f>
        <v>0</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IF(_xlfn.XLOOKUP(C835,customers!$A$1:$A$1001,customers!C834:C1834,0)=0, " ",_xlfn.XLOOKUP(C835,customers!$A$1:$A$1001,customers!C834:C1834,0))</f>
        <v xml:space="preserve"> </v>
      </c>
      <c r="H835" s="2">
        <f>_xlfn.XLOOKUP(C835,customers!$A$1:$A$1001,customers!G834:G1834,0)</f>
        <v>0</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 "Excelsa",IF(I835="Ara","Arabica",IF(I835="Lib","Liberica"))))</f>
        <v>Robusta</v>
      </c>
      <c r="O835" t="str">
        <f t="shared" ref="O835:O898" si="41">IF(J835="M","Medium",IF(J835="L","Light",IF(J835="D","Dark","")))</f>
        <v>Dark</v>
      </c>
      <c r="P835" t="str">
        <f>_xlfn.XLOOKUP(Orders[[#This Row],[Customer ID]],customers!$A$1:$A$1001,customers!$I$1:$I$1001)</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IF(_xlfn.XLOOKUP(C836,customers!$A$1:$A$1001,customers!C835:C1835,0)=0, " ",_xlfn.XLOOKUP(C836,customers!$A$1:$A$1001,customers!C835:C1835,0))</f>
        <v xml:space="preserve"> </v>
      </c>
      <c r="H836" s="2">
        <f>_xlfn.XLOOKUP(C836,customers!$A$1:$A$1001,customers!G835:G1835,0)</f>
        <v>0</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IF(_xlfn.XLOOKUP(C837,customers!$A$1:$A$1001,customers!C836:C1836,0)=0, " ",_xlfn.XLOOKUP(C837,customers!$A$1:$A$1001,customers!C836:C1836,0))</f>
        <v xml:space="preserve"> </v>
      </c>
      <c r="H837" s="2">
        <f>_xlfn.XLOOKUP(C837,customers!$A$1:$A$1001,customers!G836:G1836,0)</f>
        <v>0</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IF(_xlfn.XLOOKUP(C838,customers!$A$1:$A$1001,customers!C837:C1837,0)=0, " ",_xlfn.XLOOKUP(C838,customers!$A$1:$A$1001,customers!C837:C1837,0))</f>
        <v xml:space="preserve"> </v>
      </c>
      <c r="H838" s="2">
        <f>_xlfn.XLOOKUP(C838,customers!$A$1:$A$1001,customers!G837:G1837,0)</f>
        <v>0</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IF(_xlfn.XLOOKUP(C839,customers!$A$1:$A$1001,customers!C838:C1838,0)=0, " ",_xlfn.XLOOKUP(C839,customers!$A$1:$A$1001,customers!C838:C1838,0))</f>
        <v xml:space="preserve"> </v>
      </c>
      <c r="H839" s="2">
        <f>_xlfn.XLOOKUP(C839,customers!$A$1:$A$1001,customers!G838:G1838,0)</f>
        <v>0</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IF(_xlfn.XLOOKUP(C840,customers!$A$1:$A$1001,customers!C839:C1839,0)=0, " ",_xlfn.XLOOKUP(C840,customers!$A$1:$A$1001,customers!C839:C1839,0))</f>
        <v xml:space="preserve"> </v>
      </c>
      <c r="H840" s="2">
        <f>_xlfn.XLOOKUP(C840,customers!$A$1:$A$1001,customers!G839:G1839,0)</f>
        <v>0</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IF(_xlfn.XLOOKUP(C841,customers!$A$1:$A$1001,customers!C840:C1840,0)=0, " ",_xlfn.XLOOKUP(C841,customers!$A$1:$A$1001,customers!C840:C1840,0))</f>
        <v xml:space="preserve"> </v>
      </c>
      <c r="H841" s="2">
        <f>_xlfn.XLOOKUP(C841,customers!$A$1:$A$1001,customers!G840:G1840,0)</f>
        <v>0</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IF(_xlfn.XLOOKUP(C842,customers!$A$1:$A$1001,customers!C841:C1841,0)=0, " ",_xlfn.XLOOKUP(C842,customers!$A$1:$A$1001,customers!C841:C1841,0))</f>
        <v xml:space="preserve"> </v>
      </c>
      <c r="H842" s="2">
        <f>_xlfn.XLOOKUP(C842,customers!$A$1:$A$1001,customers!G841:G1841,0)</f>
        <v>0</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IF(_xlfn.XLOOKUP(C843,customers!$A$1:$A$1001,customers!C842:C1842,0)=0, " ",_xlfn.XLOOKUP(C843,customers!$A$1:$A$1001,customers!C842:C1842,0))</f>
        <v xml:space="preserve"> </v>
      </c>
      <c r="H843" s="2">
        <f>_xlfn.XLOOKUP(C843,customers!$A$1:$A$1001,customers!G842:G1842,0)</f>
        <v>0</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IF(_xlfn.XLOOKUP(C844,customers!$A$1:$A$1001,customers!C843:C1843,0)=0, " ",_xlfn.XLOOKUP(C844,customers!$A$1:$A$1001,customers!C843:C1843,0))</f>
        <v xml:space="preserve"> </v>
      </c>
      <c r="H844" s="2">
        <f>_xlfn.XLOOKUP(C844,customers!$A$1:$A$1001,customers!G843:G1843,0)</f>
        <v>0</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IF(_xlfn.XLOOKUP(C845,customers!$A$1:$A$1001,customers!C844:C1844,0)=0, " ",_xlfn.XLOOKUP(C845,customers!$A$1:$A$1001,customers!C844:C1844,0))</f>
        <v xml:space="preserve"> </v>
      </c>
      <c r="H845" s="2">
        <f>_xlfn.XLOOKUP(C845,customers!$A$1:$A$1001,customers!G844:G1844,0)</f>
        <v>0</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IF(_xlfn.XLOOKUP(C846,customers!$A$1:$A$1001,customers!C845:C1845,0)=0, " ",_xlfn.XLOOKUP(C846,customers!$A$1:$A$1001,customers!C845:C1845,0))</f>
        <v xml:space="preserve"> </v>
      </c>
      <c r="H846" s="2">
        <f>_xlfn.XLOOKUP(C846,customers!$A$1:$A$1001,customers!G845:G1845,0)</f>
        <v>0</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IF(_xlfn.XLOOKUP(C847,customers!$A$1:$A$1001,customers!C846:C1846,0)=0, " ",_xlfn.XLOOKUP(C847,customers!$A$1:$A$1001,customers!C846:C1846,0))</f>
        <v xml:space="preserve"> </v>
      </c>
      <c r="H847" s="2">
        <f>_xlfn.XLOOKUP(C847,customers!$A$1:$A$1001,customers!G846:G1846,0)</f>
        <v>0</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IF(_xlfn.XLOOKUP(C848,customers!$A$1:$A$1001,customers!C847:C1847,0)=0, " ",_xlfn.XLOOKUP(C848,customers!$A$1:$A$1001,customers!C847:C1847,0))</f>
        <v xml:space="preserve"> </v>
      </c>
      <c r="H848" s="2">
        <f>_xlfn.XLOOKUP(C848,customers!$A$1:$A$1001,customers!G847:G1847,0)</f>
        <v>0</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IF(_xlfn.XLOOKUP(C849,customers!$A$1:$A$1001,customers!C848:C1848,0)=0, " ",_xlfn.XLOOKUP(C849,customers!$A$1:$A$1001,customers!C848:C1848,0))</f>
        <v xml:space="preserve"> </v>
      </c>
      <c r="H849" s="2">
        <f>_xlfn.XLOOKUP(C849,customers!$A$1:$A$1001,customers!G848:G1848,0)</f>
        <v>0</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IF(_xlfn.XLOOKUP(C850,customers!$A$1:$A$1001,customers!C849:C1849,0)=0, " ",_xlfn.XLOOKUP(C850,customers!$A$1:$A$1001,customers!C849:C1849,0))</f>
        <v xml:space="preserve"> </v>
      </c>
      <c r="H850" s="2">
        <f>_xlfn.XLOOKUP(C850,customers!$A$1:$A$1001,customers!G849:G1849,0)</f>
        <v>0</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IF(_xlfn.XLOOKUP(C851,customers!$A$1:$A$1001,customers!C850:C1850,0)=0, " ",_xlfn.XLOOKUP(C851,customers!$A$1:$A$1001,customers!C850:C1850,0))</f>
        <v xml:space="preserve"> </v>
      </c>
      <c r="H851" s="2">
        <f>_xlfn.XLOOKUP(C851,customers!$A$1:$A$1001,customers!G850:G1850,0)</f>
        <v>0</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IF(_xlfn.XLOOKUP(C852,customers!$A$1:$A$1001,customers!C851:C1851,0)=0, " ",_xlfn.XLOOKUP(C852,customers!$A$1:$A$1001,customers!C851:C1851,0))</f>
        <v xml:space="preserve"> </v>
      </c>
      <c r="H852" s="2">
        <f>_xlfn.XLOOKUP(C852,customers!$A$1:$A$1001,customers!G851:G1851,0)</f>
        <v>0</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IF(_xlfn.XLOOKUP(C853,customers!$A$1:$A$1001,customers!C852:C1852,0)=0, " ",_xlfn.XLOOKUP(C853,customers!$A$1:$A$1001,customers!C852:C1852,0))</f>
        <v xml:space="preserve"> </v>
      </c>
      <c r="H853" s="2">
        <f>_xlfn.XLOOKUP(C853,customers!$A$1:$A$1001,customers!G852:G1852,0)</f>
        <v>0</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IF(_xlfn.XLOOKUP(C854,customers!$A$1:$A$1001,customers!C853:C1853,0)=0, " ",_xlfn.XLOOKUP(C854,customers!$A$1:$A$1001,customers!C853:C1853,0))</f>
        <v xml:space="preserve"> </v>
      </c>
      <c r="H854" s="2">
        <f>_xlfn.XLOOKUP(C854,customers!$A$1:$A$1001,customers!G853:G1853,0)</f>
        <v>0</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IF(_xlfn.XLOOKUP(C855,customers!$A$1:$A$1001,customers!C854:C1854,0)=0, " ",_xlfn.XLOOKUP(C855,customers!$A$1:$A$1001,customers!C854:C1854,0))</f>
        <v xml:space="preserve"> </v>
      </c>
      <c r="H855" s="2">
        <f>_xlfn.XLOOKUP(C855,customers!$A$1:$A$1001,customers!G854:G1854,0)</f>
        <v>0</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IF(_xlfn.XLOOKUP(C856,customers!$A$1:$A$1001,customers!C855:C1855,0)=0, " ",_xlfn.XLOOKUP(C856,customers!$A$1:$A$1001,customers!C855:C1855,0))</f>
        <v xml:space="preserve"> </v>
      </c>
      <c r="H856" s="2">
        <f>_xlfn.XLOOKUP(C856,customers!$A$1:$A$1001,customers!G855:G1855,0)</f>
        <v>0</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IF(_xlfn.XLOOKUP(C857,customers!$A$1:$A$1001,customers!C856:C1856,0)=0, " ",_xlfn.XLOOKUP(C857,customers!$A$1:$A$1001,customers!C856:C1856,0))</f>
        <v xml:space="preserve"> </v>
      </c>
      <c r="H857" s="2">
        <f>_xlfn.XLOOKUP(C857,customers!$A$1:$A$1001,customers!G856:G1856,0)</f>
        <v>0</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IF(_xlfn.XLOOKUP(C858,customers!$A$1:$A$1001,customers!C857:C1857,0)=0, " ",_xlfn.XLOOKUP(C858,customers!$A$1:$A$1001,customers!C857:C1857,0))</f>
        <v xml:space="preserve"> </v>
      </c>
      <c r="H858" s="2">
        <f>_xlfn.XLOOKUP(C858,customers!$A$1:$A$1001,customers!G857:G1857,0)</f>
        <v>0</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IF(_xlfn.XLOOKUP(C859,customers!$A$1:$A$1001,customers!C858:C1858,0)=0, " ",_xlfn.XLOOKUP(C859,customers!$A$1:$A$1001,customers!C858:C1858,0))</f>
        <v xml:space="preserve"> </v>
      </c>
      <c r="H859" s="2">
        <f>_xlfn.XLOOKUP(C859,customers!$A$1:$A$1001,customers!G858:G1858,0)</f>
        <v>0</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IF(_xlfn.XLOOKUP(C860,customers!$A$1:$A$1001,customers!C859:C1859,0)=0, " ",_xlfn.XLOOKUP(C860,customers!$A$1:$A$1001,customers!C859:C1859,0))</f>
        <v xml:space="preserve"> </v>
      </c>
      <c r="H860" s="2">
        <f>_xlfn.XLOOKUP(C860,customers!$A$1:$A$1001,customers!G859:G1859,0)</f>
        <v>0</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IF(_xlfn.XLOOKUP(C861,customers!$A$1:$A$1001,customers!C860:C1860,0)=0, " ",_xlfn.XLOOKUP(C861,customers!$A$1:$A$1001,customers!C860:C1860,0))</f>
        <v xml:space="preserve"> </v>
      </c>
      <c r="H861" s="2">
        <f>_xlfn.XLOOKUP(C861,customers!$A$1:$A$1001,customers!G860:G1860,0)</f>
        <v>0</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IF(_xlfn.XLOOKUP(C862,customers!$A$1:$A$1001,customers!C861:C1861,0)=0, " ",_xlfn.XLOOKUP(C862,customers!$A$1:$A$1001,customers!C861:C1861,0))</f>
        <v xml:space="preserve"> </v>
      </c>
      <c r="H862" s="2">
        <f>_xlfn.XLOOKUP(C862,customers!$A$1:$A$1001,customers!G861:G1861,0)</f>
        <v>0</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IF(_xlfn.XLOOKUP(C863,customers!$A$1:$A$1001,customers!C862:C1862,0)=0, " ",_xlfn.XLOOKUP(C863,customers!$A$1:$A$1001,customers!C862:C1862,0))</f>
        <v xml:space="preserve"> </v>
      </c>
      <c r="H863" s="2">
        <f>_xlfn.XLOOKUP(C863,customers!$A$1:$A$1001,customers!G862:G1862,0)</f>
        <v>0</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IF(_xlfn.XLOOKUP(C864,customers!$A$1:$A$1001,customers!C863:C1863,0)=0, " ",_xlfn.XLOOKUP(C864,customers!$A$1:$A$1001,customers!C863:C1863,0))</f>
        <v xml:space="preserve"> </v>
      </c>
      <c r="H864" s="2">
        <f>_xlfn.XLOOKUP(C864,customers!$A$1:$A$1001,customers!G863:G1863,0)</f>
        <v>0</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IF(_xlfn.XLOOKUP(C865,customers!$A$1:$A$1001,customers!C864:C1864,0)=0, " ",_xlfn.XLOOKUP(C865,customers!$A$1:$A$1001,customers!C864:C1864,0))</f>
        <v xml:space="preserve"> </v>
      </c>
      <c r="H865" s="2">
        <f>_xlfn.XLOOKUP(C865,customers!$A$1:$A$1001,customers!G864:G1864,0)</f>
        <v>0</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IF(_xlfn.XLOOKUP(C866,customers!$A$1:$A$1001,customers!C865:C1865,0)=0, " ",_xlfn.XLOOKUP(C866,customers!$A$1:$A$1001,customers!C865:C1865,0))</f>
        <v xml:space="preserve"> </v>
      </c>
      <c r="H866" s="2">
        <f>_xlfn.XLOOKUP(C866,customers!$A$1:$A$1001,customers!G865:G1865,0)</f>
        <v>0</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IF(_xlfn.XLOOKUP(C867,customers!$A$1:$A$1001,customers!C866:C1866,0)=0, " ",_xlfn.XLOOKUP(C867,customers!$A$1:$A$1001,customers!C866:C1866,0))</f>
        <v xml:space="preserve"> </v>
      </c>
      <c r="H867" s="2">
        <f>_xlfn.XLOOKUP(C867,customers!$A$1:$A$1001,customers!G866:G1866,0)</f>
        <v>0</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IF(_xlfn.XLOOKUP(C868,customers!$A$1:$A$1001,customers!C867:C1867,0)=0, " ",_xlfn.XLOOKUP(C868,customers!$A$1:$A$1001,customers!C867:C1867,0))</f>
        <v xml:space="preserve"> </v>
      </c>
      <c r="H868" s="2">
        <f>_xlfn.XLOOKUP(C868,customers!$A$1:$A$1001,customers!G867:G1867,0)</f>
        <v>0</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IF(_xlfn.XLOOKUP(C869,customers!$A$1:$A$1001,customers!C868:C1868,0)=0, " ",_xlfn.XLOOKUP(C869,customers!$A$1:$A$1001,customers!C868:C1868,0))</f>
        <v xml:space="preserve"> </v>
      </c>
      <c r="H869" s="2">
        <f>_xlfn.XLOOKUP(C869,customers!$A$1:$A$1001,customers!G868:G1868,0)</f>
        <v>0</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IF(_xlfn.XLOOKUP(C870,customers!$A$1:$A$1001,customers!C869:C1869,0)=0, " ",_xlfn.XLOOKUP(C870,customers!$A$1:$A$1001,customers!C869:C1869,0))</f>
        <v xml:space="preserve"> </v>
      </c>
      <c r="H870" s="2">
        <f>_xlfn.XLOOKUP(C870,customers!$A$1:$A$1001,customers!G869:G1869,0)</f>
        <v>0</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IF(_xlfn.XLOOKUP(C871,customers!$A$1:$A$1001,customers!C870:C1870,0)=0, " ",_xlfn.XLOOKUP(C871,customers!$A$1:$A$1001,customers!C870:C1870,0))</f>
        <v xml:space="preserve"> </v>
      </c>
      <c r="H871" s="2">
        <f>_xlfn.XLOOKUP(C871,customers!$A$1:$A$1001,customers!G870:G1870,0)</f>
        <v>0</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IF(_xlfn.XLOOKUP(C872,customers!$A$1:$A$1001,customers!C871:C1871,0)=0, " ",_xlfn.XLOOKUP(C872,customers!$A$1:$A$1001,customers!C871:C1871,0))</f>
        <v xml:space="preserve"> </v>
      </c>
      <c r="H872" s="2">
        <f>_xlfn.XLOOKUP(C872,customers!$A$1:$A$1001,customers!G871:G1871,0)</f>
        <v>0</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IF(_xlfn.XLOOKUP(C873,customers!$A$1:$A$1001,customers!C872:C1872,0)=0, " ",_xlfn.XLOOKUP(C873,customers!$A$1:$A$1001,customers!C872:C1872,0))</f>
        <v xml:space="preserve"> </v>
      </c>
      <c r="H873" s="2">
        <f>_xlfn.XLOOKUP(C873,customers!$A$1:$A$1001,customers!G872:G1872,0)</f>
        <v>0</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IF(_xlfn.XLOOKUP(C874,customers!$A$1:$A$1001,customers!C873:C1873,0)=0, " ",_xlfn.XLOOKUP(C874,customers!$A$1:$A$1001,customers!C873:C1873,0))</f>
        <v xml:space="preserve"> </v>
      </c>
      <c r="H874" s="2">
        <f>_xlfn.XLOOKUP(C874,customers!$A$1:$A$1001,customers!G873:G1873,0)</f>
        <v>0</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IF(_xlfn.XLOOKUP(C875,customers!$A$1:$A$1001,customers!C874:C1874,0)=0, " ",_xlfn.XLOOKUP(C875,customers!$A$1:$A$1001,customers!C874:C1874,0))</f>
        <v xml:space="preserve"> </v>
      </c>
      <c r="H875" s="2">
        <f>_xlfn.XLOOKUP(C875,customers!$A$1:$A$1001,customers!G874:G1874,0)</f>
        <v>0</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IF(_xlfn.XLOOKUP(C876,customers!$A$1:$A$1001,customers!C875:C1875,0)=0, " ",_xlfn.XLOOKUP(C876,customers!$A$1:$A$1001,customers!C875:C1875,0))</f>
        <v xml:space="preserve"> </v>
      </c>
      <c r="H876" s="2">
        <f>_xlfn.XLOOKUP(C876,customers!$A$1:$A$1001,customers!G875:G1875,0)</f>
        <v>0</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IF(_xlfn.XLOOKUP(C877,customers!$A$1:$A$1001,customers!C876:C1876,0)=0, " ",_xlfn.XLOOKUP(C877,customers!$A$1:$A$1001,customers!C876:C1876,0))</f>
        <v xml:space="preserve"> </v>
      </c>
      <c r="H877" s="2">
        <f>_xlfn.XLOOKUP(C877,customers!$A$1:$A$1001,customers!G876:G1876,0)</f>
        <v>0</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IF(_xlfn.XLOOKUP(C878,customers!$A$1:$A$1001,customers!C877:C1877,0)=0, " ",_xlfn.XLOOKUP(C878,customers!$A$1:$A$1001,customers!C877:C1877,0))</f>
        <v xml:space="preserve"> </v>
      </c>
      <c r="H878" s="2">
        <f>_xlfn.XLOOKUP(C878,customers!$A$1:$A$1001,customers!G877:G1877,0)</f>
        <v>0</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IF(_xlfn.XLOOKUP(C879,customers!$A$1:$A$1001,customers!C878:C1878,0)=0, " ",_xlfn.XLOOKUP(C879,customers!$A$1:$A$1001,customers!C878:C1878,0))</f>
        <v xml:space="preserve"> </v>
      </c>
      <c r="H879" s="2">
        <f>_xlfn.XLOOKUP(C879,customers!$A$1:$A$1001,customers!G878:G1878,0)</f>
        <v>0</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IF(_xlfn.XLOOKUP(C880,customers!$A$1:$A$1001,customers!C879:C1879,0)=0, " ",_xlfn.XLOOKUP(C880,customers!$A$1:$A$1001,customers!C879:C1879,0))</f>
        <v xml:space="preserve"> </v>
      </c>
      <c r="H880" s="2">
        <f>_xlfn.XLOOKUP(C880,customers!$A$1:$A$1001,customers!G879:G1879,0)</f>
        <v>0</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IF(_xlfn.XLOOKUP(C881,customers!$A$1:$A$1001,customers!C880:C1880,0)=0, " ",_xlfn.XLOOKUP(C881,customers!$A$1:$A$1001,customers!C880:C1880,0))</f>
        <v xml:space="preserve"> </v>
      </c>
      <c r="H881" s="2">
        <f>_xlfn.XLOOKUP(C881,customers!$A$1:$A$1001,customers!G880:G1880,0)</f>
        <v>0</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IF(_xlfn.XLOOKUP(C882,customers!$A$1:$A$1001,customers!C881:C1881,0)=0, " ",_xlfn.XLOOKUP(C882,customers!$A$1:$A$1001,customers!C881:C1881,0))</f>
        <v xml:space="preserve"> </v>
      </c>
      <c r="H882" s="2">
        <f>_xlfn.XLOOKUP(C882,customers!$A$1:$A$1001,customers!G881:G1881,0)</f>
        <v>0</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IF(_xlfn.XLOOKUP(C883,customers!$A$1:$A$1001,customers!C882:C1882,0)=0, " ",_xlfn.XLOOKUP(C883,customers!$A$1:$A$1001,customers!C882:C1882,0))</f>
        <v xml:space="preserve"> </v>
      </c>
      <c r="H883" s="2">
        <f>_xlfn.XLOOKUP(C883,customers!$A$1:$A$1001,customers!G882:G1882,0)</f>
        <v>0</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IF(_xlfn.XLOOKUP(C884,customers!$A$1:$A$1001,customers!C883:C1883,0)=0, " ",_xlfn.XLOOKUP(C884,customers!$A$1:$A$1001,customers!C883:C1883,0))</f>
        <v xml:space="preserve"> </v>
      </c>
      <c r="H884" s="2">
        <f>_xlfn.XLOOKUP(C884,customers!$A$1:$A$1001,customers!G883:G1883,0)</f>
        <v>0</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IF(_xlfn.XLOOKUP(C885,customers!$A$1:$A$1001,customers!C884:C1884,0)=0, " ",_xlfn.XLOOKUP(C885,customers!$A$1:$A$1001,customers!C884:C1884,0))</f>
        <v xml:space="preserve"> </v>
      </c>
      <c r="H885" s="2">
        <f>_xlfn.XLOOKUP(C885,customers!$A$1:$A$1001,customers!G884:G1884,0)</f>
        <v>0</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IF(_xlfn.XLOOKUP(C886,customers!$A$1:$A$1001,customers!C885:C1885,0)=0, " ",_xlfn.XLOOKUP(C886,customers!$A$1:$A$1001,customers!C885:C1885,0))</f>
        <v xml:space="preserve"> </v>
      </c>
      <c r="H886" s="2">
        <f>_xlfn.XLOOKUP(C886,customers!$A$1:$A$1001,customers!G885:G1885,0)</f>
        <v>0</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IF(_xlfn.XLOOKUP(C887,customers!$A$1:$A$1001,customers!C886:C1886,0)=0, " ",_xlfn.XLOOKUP(C887,customers!$A$1:$A$1001,customers!C886:C1886,0))</f>
        <v xml:space="preserve"> </v>
      </c>
      <c r="H887" s="2">
        <f>_xlfn.XLOOKUP(C887,customers!$A$1:$A$1001,customers!G886:G1886,0)</f>
        <v>0</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IF(_xlfn.XLOOKUP(C888,customers!$A$1:$A$1001,customers!C887:C1887,0)=0, " ",_xlfn.XLOOKUP(C888,customers!$A$1:$A$1001,customers!C887:C1887,0))</f>
        <v xml:space="preserve"> </v>
      </c>
      <c r="H888" s="2">
        <f>_xlfn.XLOOKUP(C888,customers!$A$1:$A$1001,customers!G887:G1887,0)</f>
        <v>0</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IF(_xlfn.XLOOKUP(C889,customers!$A$1:$A$1001,customers!C888:C1888,0)=0, " ",_xlfn.XLOOKUP(C889,customers!$A$1:$A$1001,customers!C888:C1888,0))</f>
        <v xml:space="preserve"> </v>
      </c>
      <c r="H889" s="2">
        <f>_xlfn.XLOOKUP(C889,customers!$A$1:$A$1001,customers!G888:G1888,0)</f>
        <v>0</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IF(_xlfn.XLOOKUP(C890,customers!$A$1:$A$1001,customers!C889:C1889,0)=0, " ",_xlfn.XLOOKUP(C890,customers!$A$1:$A$1001,customers!C889:C1889,0))</f>
        <v xml:space="preserve"> </v>
      </c>
      <c r="H890" s="2">
        <f>_xlfn.XLOOKUP(C890,customers!$A$1:$A$1001,customers!G889:G1889,0)</f>
        <v>0</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IF(_xlfn.XLOOKUP(C891,customers!$A$1:$A$1001,customers!C890:C1890,0)=0, " ",_xlfn.XLOOKUP(C891,customers!$A$1:$A$1001,customers!C890:C1890,0))</f>
        <v xml:space="preserve"> </v>
      </c>
      <c r="H891" s="2">
        <f>_xlfn.XLOOKUP(C891,customers!$A$1:$A$1001,customers!G890:G1890,0)</f>
        <v>0</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IF(_xlfn.XLOOKUP(C892,customers!$A$1:$A$1001,customers!C891:C1891,0)=0, " ",_xlfn.XLOOKUP(C892,customers!$A$1:$A$1001,customers!C891:C1891,0))</f>
        <v xml:space="preserve"> </v>
      </c>
      <c r="H892" s="2">
        <f>_xlfn.XLOOKUP(C892,customers!$A$1:$A$1001,customers!G891:G1891,0)</f>
        <v>0</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IF(_xlfn.XLOOKUP(C893,customers!$A$1:$A$1001,customers!C892:C1892,0)=0, " ",_xlfn.XLOOKUP(C893,customers!$A$1:$A$1001,customers!C892:C1892,0))</f>
        <v xml:space="preserve"> </v>
      </c>
      <c r="H893" s="2">
        <f>_xlfn.XLOOKUP(C893,customers!$A$1:$A$1001,customers!G892:G1892,0)</f>
        <v>0</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IF(_xlfn.XLOOKUP(C894,customers!$A$1:$A$1001,customers!C893:C1893,0)=0, " ",_xlfn.XLOOKUP(C894,customers!$A$1:$A$1001,customers!C893:C1893,0))</f>
        <v xml:space="preserve"> </v>
      </c>
      <c r="H894" s="2">
        <f>_xlfn.XLOOKUP(C894,customers!$A$1:$A$1001,customers!G893:G1893,0)</f>
        <v>0</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IF(_xlfn.XLOOKUP(C895,customers!$A$1:$A$1001,customers!C894:C1894,0)=0, " ",_xlfn.XLOOKUP(C895,customers!$A$1:$A$1001,customers!C894:C1894,0))</f>
        <v xml:space="preserve"> </v>
      </c>
      <c r="H895" s="2">
        <f>_xlfn.XLOOKUP(C895,customers!$A$1:$A$1001,customers!G894:G1894,0)</f>
        <v>0</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IF(_xlfn.XLOOKUP(C896,customers!$A$1:$A$1001,customers!C895:C1895,0)=0, " ",_xlfn.XLOOKUP(C896,customers!$A$1:$A$1001,customers!C895:C1895,0))</f>
        <v xml:space="preserve"> </v>
      </c>
      <c r="H896" s="2">
        <f>_xlfn.XLOOKUP(C896,customers!$A$1:$A$1001,customers!G895:G1895,0)</f>
        <v>0</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IF(_xlfn.XLOOKUP(C897,customers!$A$1:$A$1001,customers!C896:C1896,0)=0, " ",_xlfn.XLOOKUP(C897,customers!$A$1:$A$1001,customers!C896:C1896,0))</f>
        <v xml:space="preserve"> </v>
      </c>
      <c r="H897" s="2">
        <f>_xlfn.XLOOKUP(C897,customers!$A$1:$A$1001,customers!G896:G1896,0)</f>
        <v>0</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IF(_xlfn.XLOOKUP(C898,customers!$A$1:$A$1001,customers!C897:C1897,0)=0, " ",_xlfn.XLOOKUP(C898,customers!$A$1:$A$1001,customers!C897:C1897,0))</f>
        <v xml:space="preserve"> </v>
      </c>
      <c r="H898" s="2">
        <f>_xlfn.XLOOKUP(C898,customers!$A$1:$A$1001,customers!G897:G1897,0)</f>
        <v>0</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IF(_xlfn.XLOOKUP(C899,customers!$A$1:$A$1001,customers!C898:C1898,0)=0, " ",_xlfn.XLOOKUP(C899,customers!$A$1:$A$1001,customers!C898:C1898,0))</f>
        <v xml:space="preserve"> </v>
      </c>
      <c r="H899" s="2">
        <f>_xlfn.XLOOKUP(C899,customers!$A$1:$A$1001,customers!G898:G1898,0)</f>
        <v>0</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 "Excelsa",IF(I899="Ara","Arabica",IF(I899="Lib","Liberica"))))</f>
        <v>Excelsa</v>
      </c>
      <c r="O899" t="str">
        <f t="shared" ref="O899:O962" si="44">IF(J899="M","Medium",IF(J899="L","Light",IF(J899="D","Dark","")))</f>
        <v>Dark</v>
      </c>
      <c r="P899" t="str">
        <f>_xlfn.XLOOKUP(Orders[[#This Row],[Customer ID]],customers!$A$1:$A$1001,customers!$I$1:$I$1001)</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IF(_xlfn.XLOOKUP(C900,customers!$A$1:$A$1001,customers!C899:C1899,0)=0, " ",_xlfn.XLOOKUP(C900,customers!$A$1:$A$1001,customers!C899:C1899,0))</f>
        <v xml:space="preserve"> </v>
      </c>
      <c r="H900" s="2">
        <f>_xlfn.XLOOKUP(C900,customers!$A$1:$A$1001,customers!G899:G1899,0)</f>
        <v>0</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IF(_xlfn.XLOOKUP(C901,customers!$A$1:$A$1001,customers!C900:C1900,0)=0, " ",_xlfn.XLOOKUP(C901,customers!$A$1:$A$1001,customers!C900:C1900,0))</f>
        <v xml:space="preserve"> </v>
      </c>
      <c r="H901" s="2">
        <f>_xlfn.XLOOKUP(C901,customers!$A$1:$A$1001,customers!G900:G1900,0)</f>
        <v>0</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IF(_xlfn.XLOOKUP(C902,customers!$A$1:$A$1001,customers!C901:C1901,0)=0, " ",_xlfn.XLOOKUP(C902,customers!$A$1:$A$1001,customers!C901:C1901,0))</f>
        <v xml:space="preserve"> </v>
      </c>
      <c r="H902" s="2">
        <f>_xlfn.XLOOKUP(C902,customers!$A$1:$A$1001,customers!G901:G1901,0)</f>
        <v>0</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IF(_xlfn.XLOOKUP(C903,customers!$A$1:$A$1001,customers!C902:C1902,0)=0, " ",_xlfn.XLOOKUP(C903,customers!$A$1:$A$1001,customers!C902:C1902,0))</f>
        <v xml:space="preserve"> </v>
      </c>
      <c r="H903" s="2">
        <f>_xlfn.XLOOKUP(C903,customers!$A$1:$A$1001,customers!G902:G1902,0)</f>
        <v>0</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IF(_xlfn.XLOOKUP(C904,customers!$A$1:$A$1001,customers!C903:C1903,0)=0, " ",_xlfn.XLOOKUP(C904,customers!$A$1:$A$1001,customers!C903:C1903,0))</f>
        <v xml:space="preserve"> </v>
      </c>
      <c r="H904" s="2">
        <f>_xlfn.XLOOKUP(C904,customers!$A$1:$A$1001,customers!G903:G1903,0)</f>
        <v>0</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IF(_xlfn.XLOOKUP(C905,customers!$A$1:$A$1001,customers!C904:C1904,0)=0, " ",_xlfn.XLOOKUP(C905,customers!$A$1:$A$1001,customers!C904:C1904,0))</f>
        <v xml:space="preserve"> </v>
      </c>
      <c r="H905" s="2">
        <f>_xlfn.XLOOKUP(C905,customers!$A$1:$A$1001,customers!G904:G1904,0)</f>
        <v>0</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IF(_xlfn.XLOOKUP(C906,customers!$A$1:$A$1001,customers!C905:C1905,0)=0, " ",_xlfn.XLOOKUP(C906,customers!$A$1:$A$1001,customers!C905:C1905,0))</f>
        <v xml:space="preserve"> </v>
      </c>
      <c r="H906" s="2">
        <f>_xlfn.XLOOKUP(C906,customers!$A$1:$A$1001,customers!G905:G1905,0)</f>
        <v>0</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IF(_xlfn.XLOOKUP(C907,customers!$A$1:$A$1001,customers!C906:C1906,0)=0, " ",_xlfn.XLOOKUP(C907,customers!$A$1:$A$1001,customers!C906:C1906,0))</f>
        <v xml:space="preserve"> </v>
      </c>
      <c r="H907" s="2">
        <f>_xlfn.XLOOKUP(C907,customers!$A$1:$A$1001,customers!G906:G1906,0)</f>
        <v>0</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IF(_xlfn.XLOOKUP(C908,customers!$A$1:$A$1001,customers!C907:C1907,0)=0, " ",_xlfn.XLOOKUP(C908,customers!$A$1:$A$1001,customers!C907:C1907,0))</f>
        <v xml:space="preserve"> </v>
      </c>
      <c r="H908" s="2">
        <f>_xlfn.XLOOKUP(C908,customers!$A$1:$A$1001,customers!G907:G1907,0)</f>
        <v>0</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IF(_xlfn.XLOOKUP(C909,customers!$A$1:$A$1001,customers!C908:C1908,0)=0, " ",_xlfn.XLOOKUP(C909,customers!$A$1:$A$1001,customers!C908:C1908,0))</f>
        <v xml:space="preserve"> </v>
      </c>
      <c r="H909" s="2">
        <f>_xlfn.XLOOKUP(C909,customers!$A$1:$A$1001,customers!G908:G1908,0)</f>
        <v>0</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IF(_xlfn.XLOOKUP(C910,customers!$A$1:$A$1001,customers!C909:C1909,0)=0, " ",_xlfn.XLOOKUP(C910,customers!$A$1:$A$1001,customers!C909:C1909,0))</f>
        <v xml:space="preserve"> </v>
      </c>
      <c r="H910" s="2">
        <f>_xlfn.XLOOKUP(C910,customers!$A$1:$A$1001,customers!G909:G1909,0)</f>
        <v>0</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IF(_xlfn.XLOOKUP(C911,customers!$A$1:$A$1001,customers!C910:C1910,0)=0, " ",_xlfn.XLOOKUP(C911,customers!$A$1:$A$1001,customers!C910:C1910,0))</f>
        <v xml:space="preserve"> </v>
      </c>
      <c r="H911" s="2">
        <f>_xlfn.XLOOKUP(C911,customers!$A$1:$A$1001,customers!G910:G1910,0)</f>
        <v>0</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IF(_xlfn.XLOOKUP(C912,customers!$A$1:$A$1001,customers!C911:C1911,0)=0, " ",_xlfn.XLOOKUP(C912,customers!$A$1:$A$1001,customers!C911:C1911,0))</f>
        <v xml:space="preserve"> </v>
      </c>
      <c r="H912" s="2">
        <f>_xlfn.XLOOKUP(C912,customers!$A$1:$A$1001,customers!G911:G1911,0)</f>
        <v>0</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IF(_xlfn.XLOOKUP(C913,customers!$A$1:$A$1001,customers!C912:C1912,0)=0, " ",_xlfn.XLOOKUP(C913,customers!$A$1:$A$1001,customers!C912:C1912,0))</f>
        <v xml:space="preserve"> </v>
      </c>
      <c r="H913" s="2">
        <f>_xlfn.XLOOKUP(C913,customers!$A$1:$A$1001,customers!G912:G1912,0)</f>
        <v>0</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IF(_xlfn.XLOOKUP(C914,customers!$A$1:$A$1001,customers!C913:C1913,0)=0, " ",_xlfn.XLOOKUP(C914,customers!$A$1:$A$1001,customers!C913:C1913,0))</f>
        <v xml:space="preserve"> </v>
      </c>
      <c r="H914" s="2">
        <f>_xlfn.XLOOKUP(C914,customers!$A$1:$A$1001,customers!G913:G1913,0)</f>
        <v>0</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IF(_xlfn.XLOOKUP(C915,customers!$A$1:$A$1001,customers!C914:C1914,0)=0, " ",_xlfn.XLOOKUP(C915,customers!$A$1:$A$1001,customers!C914:C1914,0))</f>
        <v xml:space="preserve"> </v>
      </c>
      <c r="H915" s="2">
        <f>_xlfn.XLOOKUP(C915,customers!$A$1:$A$1001,customers!G914:G1914,0)</f>
        <v>0</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IF(_xlfn.XLOOKUP(C916,customers!$A$1:$A$1001,customers!C915:C1915,0)=0, " ",_xlfn.XLOOKUP(C916,customers!$A$1:$A$1001,customers!C915:C1915,0))</f>
        <v xml:space="preserve"> </v>
      </c>
      <c r="H916" s="2">
        <f>_xlfn.XLOOKUP(C916,customers!$A$1:$A$1001,customers!G915:G1915,0)</f>
        <v>0</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IF(_xlfn.XLOOKUP(C917,customers!$A$1:$A$1001,customers!C916:C1916,0)=0, " ",_xlfn.XLOOKUP(C917,customers!$A$1:$A$1001,customers!C916:C1916,0))</f>
        <v xml:space="preserve"> </v>
      </c>
      <c r="H917" s="2">
        <f>_xlfn.XLOOKUP(C917,customers!$A$1:$A$1001,customers!G916:G1916,0)</f>
        <v>0</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IF(_xlfn.XLOOKUP(C918,customers!$A$1:$A$1001,customers!C917:C1917,0)=0, " ",_xlfn.XLOOKUP(C918,customers!$A$1:$A$1001,customers!C917:C1917,0))</f>
        <v xml:space="preserve"> </v>
      </c>
      <c r="H918" s="2">
        <f>_xlfn.XLOOKUP(C918,customers!$A$1:$A$1001,customers!G917:G1917,0)</f>
        <v>0</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IF(_xlfn.XLOOKUP(C919,customers!$A$1:$A$1001,customers!C918:C1918,0)=0, " ",_xlfn.XLOOKUP(C919,customers!$A$1:$A$1001,customers!C918:C1918,0))</f>
        <v xml:space="preserve"> </v>
      </c>
      <c r="H919" s="2">
        <f>_xlfn.XLOOKUP(C919,customers!$A$1:$A$1001,customers!G918:G1918,0)</f>
        <v>0</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IF(_xlfn.XLOOKUP(C920,customers!$A$1:$A$1001,customers!C919:C1919,0)=0, " ",_xlfn.XLOOKUP(C920,customers!$A$1:$A$1001,customers!C919:C1919,0))</f>
        <v xml:space="preserve"> </v>
      </c>
      <c r="H920" s="2">
        <f>_xlfn.XLOOKUP(C920,customers!$A$1:$A$1001,customers!G919:G1919,0)</f>
        <v>0</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IF(_xlfn.XLOOKUP(C921,customers!$A$1:$A$1001,customers!C920:C1920,0)=0, " ",_xlfn.XLOOKUP(C921,customers!$A$1:$A$1001,customers!C920:C1920,0))</f>
        <v xml:space="preserve"> </v>
      </c>
      <c r="H921" s="2">
        <f>_xlfn.XLOOKUP(C921,customers!$A$1:$A$1001,customers!G920:G1920,0)</f>
        <v>0</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IF(_xlfn.XLOOKUP(C922,customers!$A$1:$A$1001,customers!C921:C1921,0)=0, " ",_xlfn.XLOOKUP(C922,customers!$A$1:$A$1001,customers!C921:C1921,0))</f>
        <v xml:space="preserve"> </v>
      </c>
      <c r="H922" s="2">
        <f>_xlfn.XLOOKUP(C922,customers!$A$1:$A$1001,customers!G921:G1921,0)</f>
        <v>0</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IF(_xlfn.XLOOKUP(C923,customers!$A$1:$A$1001,customers!C922:C1922,0)=0, " ",_xlfn.XLOOKUP(C923,customers!$A$1:$A$1001,customers!C922:C1922,0))</f>
        <v xml:space="preserve"> </v>
      </c>
      <c r="H923" s="2">
        <f>_xlfn.XLOOKUP(C923,customers!$A$1:$A$1001,customers!G922:G1922,0)</f>
        <v>0</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IF(_xlfn.XLOOKUP(C924,customers!$A$1:$A$1001,customers!C923:C1923,0)=0, " ",_xlfn.XLOOKUP(C924,customers!$A$1:$A$1001,customers!C923:C1923,0))</f>
        <v xml:space="preserve"> </v>
      </c>
      <c r="H924" s="2">
        <f>_xlfn.XLOOKUP(C924,customers!$A$1:$A$1001,customers!G923:G1923,0)</f>
        <v>0</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IF(_xlfn.XLOOKUP(C925,customers!$A$1:$A$1001,customers!C924:C1924,0)=0, " ",_xlfn.XLOOKUP(C925,customers!$A$1:$A$1001,customers!C924:C1924,0))</f>
        <v xml:space="preserve"> </v>
      </c>
      <c r="H925" s="2">
        <f>_xlfn.XLOOKUP(C925,customers!$A$1:$A$1001,customers!G924:G1924,0)</f>
        <v>0</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IF(_xlfn.XLOOKUP(C926,customers!$A$1:$A$1001,customers!C925:C1925,0)=0, " ",_xlfn.XLOOKUP(C926,customers!$A$1:$A$1001,customers!C925:C1925,0))</f>
        <v xml:space="preserve"> </v>
      </c>
      <c r="H926" s="2">
        <f>_xlfn.XLOOKUP(C926,customers!$A$1:$A$1001,customers!G925:G1925,0)</f>
        <v>0</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IF(_xlfn.XLOOKUP(C927,customers!$A$1:$A$1001,customers!C926:C1926,0)=0, " ",_xlfn.XLOOKUP(C927,customers!$A$1:$A$1001,customers!C926:C1926,0))</f>
        <v xml:space="preserve"> </v>
      </c>
      <c r="H927" s="2">
        <f>_xlfn.XLOOKUP(C927,customers!$A$1:$A$1001,customers!G926:G1926,0)</f>
        <v>0</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IF(_xlfn.XLOOKUP(C928,customers!$A$1:$A$1001,customers!C927:C1927,0)=0, " ",_xlfn.XLOOKUP(C928,customers!$A$1:$A$1001,customers!C927:C1927,0))</f>
        <v xml:space="preserve"> </v>
      </c>
      <c r="H928" s="2">
        <f>_xlfn.XLOOKUP(C928,customers!$A$1:$A$1001,customers!G927:G1927,0)</f>
        <v>0</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IF(_xlfn.XLOOKUP(C929,customers!$A$1:$A$1001,customers!C928:C1928,0)=0, " ",_xlfn.XLOOKUP(C929,customers!$A$1:$A$1001,customers!C928:C1928,0))</f>
        <v xml:space="preserve"> </v>
      </c>
      <c r="H929" s="2">
        <f>_xlfn.XLOOKUP(C929,customers!$A$1:$A$1001,customers!G928:G1928,0)</f>
        <v>0</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IF(_xlfn.XLOOKUP(C930,customers!$A$1:$A$1001,customers!C929:C1929,0)=0, " ",_xlfn.XLOOKUP(C930,customers!$A$1:$A$1001,customers!C929:C1929,0))</f>
        <v xml:space="preserve"> </v>
      </c>
      <c r="H930" s="2">
        <f>_xlfn.XLOOKUP(C930,customers!$A$1:$A$1001,customers!G929:G1929,0)</f>
        <v>0</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IF(_xlfn.XLOOKUP(C931,customers!$A$1:$A$1001,customers!C930:C1930,0)=0, " ",_xlfn.XLOOKUP(C931,customers!$A$1:$A$1001,customers!C930:C1930,0))</f>
        <v xml:space="preserve"> </v>
      </c>
      <c r="H931" s="2">
        <f>_xlfn.XLOOKUP(C931,customers!$A$1:$A$1001,customers!G930:G1930,0)</f>
        <v>0</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IF(_xlfn.XLOOKUP(C932,customers!$A$1:$A$1001,customers!C931:C1931,0)=0, " ",_xlfn.XLOOKUP(C932,customers!$A$1:$A$1001,customers!C931:C1931,0))</f>
        <v xml:space="preserve"> </v>
      </c>
      <c r="H932" s="2">
        <f>_xlfn.XLOOKUP(C932,customers!$A$1:$A$1001,customers!G931:G1931,0)</f>
        <v>0</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IF(_xlfn.XLOOKUP(C933,customers!$A$1:$A$1001,customers!C932:C1932,0)=0, " ",_xlfn.XLOOKUP(C933,customers!$A$1:$A$1001,customers!C932:C1932,0))</f>
        <v xml:space="preserve"> </v>
      </c>
      <c r="H933" s="2">
        <f>_xlfn.XLOOKUP(C933,customers!$A$1:$A$1001,customers!G932:G1932,0)</f>
        <v>0</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IF(_xlfn.XLOOKUP(C934,customers!$A$1:$A$1001,customers!C933:C1933,0)=0, " ",_xlfn.XLOOKUP(C934,customers!$A$1:$A$1001,customers!C933:C1933,0))</f>
        <v xml:space="preserve"> </v>
      </c>
      <c r="H934" s="2">
        <f>_xlfn.XLOOKUP(C934,customers!$A$1:$A$1001,customers!G933:G1933,0)</f>
        <v>0</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IF(_xlfn.XLOOKUP(C935,customers!$A$1:$A$1001,customers!C934:C1934,0)=0, " ",_xlfn.XLOOKUP(C935,customers!$A$1:$A$1001,customers!C934:C1934,0))</f>
        <v xml:space="preserve"> </v>
      </c>
      <c r="H935" s="2">
        <f>_xlfn.XLOOKUP(C935,customers!$A$1:$A$1001,customers!G934:G1934,0)</f>
        <v>0</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IF(_xlfn.XLOOKUP(C936,customers!$A$1:$A$1001,customers!C935:C1935,0)=0, " ",_xlfn.XLOOKUP(C936,customers!$A$1:$A$1001,customers!C935:C1935,0))</f>
        <v xml:space="preserve"> </v>
      </c>
      <c r="H936" s="2">
        <f>_xlfn.XLOOKUP(C936,customers!$A$1:$A$1001,customers!G935:G1935,0)</f>
        <v>0</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IF(_xlfn.XLOOKUP(C937,customers!$A$1:$A$1001,customers!C936:C1936,0)=0, " ",_xlfn.XLOOKUP(C937,customers!$A$1:$A$1001,customers!C936:C1936,0))</f>
        <v xml:space="preserve"> </v>
      </c>
      <c r="H937" s="2">
        <f>_xlfn.XLOOKUP(C937,customers!$A$1:$A$1001,customers!G936:G1936,0)</f>
        <v>0</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IF(_xlfn.XLOOKUP(C938,customers!$A$1:$A$1001,customers!C937:C1937,0)=0, " ",_xlfn.XLOOKUP(C938,customers!$A$1:$A$1001,customers!C937:C1937,0))</f>
        <v xml:space="preserve"> </v>
      </c>
      <c r="H938" s="2">
        <f>_xlfn.XLOOKUP(C938,customers!$A$1:$A$1001,customers!G937:G1937,0)</f>
        <v>0</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IF(_xlfn.XLOOKUP(C939,customers!$A$1:$A$1001,customers!C938:C1938,0)=0, " ",_xlfn.XLOOKUP(C939,customers!$A$1:$A$1001,customers!C938:C1938,0))</f>
        <v xml:space="preserve"> </v>
      </c>
      <c r="H939" s="2">
        <f>_xlfn.XLOOKUP(C939,customers!$A$1:$A$1001,customers!G938:G1938,0)</f>
        <v>0</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IF(_xlfn.XLOOKUP(C940,customers!$A$1:$A$1001,customers!C939:C1939,0)=0, " ",_xlfn.XLOOKUP(C940,customers!$A$1:$A$1001,customers!C939:C1939,0))</f>
        <v xml:space="preserve"> </v>
      </c>
      <c r="H940" s="2">
        <f>_xlfn.XLOOKUP(C940,customers!$A$1:$A$1001,customers!G939:G1939,0)</f>
        <v>0</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IF(_xlfn.XLOOKUP(C941,customers!$A$1:$A$1001,customers!C940:C1940,0)=0, " ",_xlfn.XLOOKUP(C941,customers!$A$1:$A$1001,customers!C940:C1940,0))</f>
        <v xml:space="preserve"> </v>
      </c>
      <c r="H941" s="2">
        <f>_xlfn.XLOOKUP(C941,customers!$A$1:$A$1001,customers!G940:G1940,0)</f>
        <v>0</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IF(_xlfn.XLOOKUP(C942,customers!$A$1:$A$1001,customers!C941:C1941,0)=0, " ",_xlfn.XLOOKUP(C942,customers!$A$1:$A$1001,customers!C941:C1941,0))</f>
        <v xml:space="preserve"> </v>
      </c>
      <c r="H942" s="2">
        <f>_xlfn.XLOOKUP(C942,customers!$A$1:$A$1001,customers!G941:G1941,0)</f>
        <v>0</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IF(_xlfn.XLOOKUP(C943,customers!$A$1:$A$1001,customers!C942:C1942,0)=0, " ",_xlfn.XLOOKUP(C943,customers!$A$1:$A$1001,customers!C942:C1942,0))</f>
        <v xml:space="preserve"> </v>
      </c>
      <c r="H943" s="2">
        <f>_xlfn.XLOOKUP(C943,customers!$A$1:$A$1001,customers!G942:G1942,0)</f>
        <v>0</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IF(_xlfn.XLOOKUP(C944,customers!$A$1:$A$1001,customers!C943:C1943,0)=0, " ",_xlfn.XLOOKUP(C944,customers!$A$1:$A$1001,customers!C943:C1943,0))</f>
        <v xml:space="preserve"> </v>
      </c>
      <c r="H944" s="2">
        <f>_xlfn.XLOOKUP(C944,customers!$A$1:$A$1001,customers!G943:G1943,0)</f>
        <v>0</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IF(_xlfn.XLOOKUP(C945,customers!$A$1:$A$1001,customers!C944:C1944,0)=0, " ",_xlfn.XLOOKUP(C945,customers!$A$1:$A$1001,customers!C944:C1944,0))</f>
        <v xml:space="preserve"> </v>
      </c>
      <c r="H945" s="2">
        <f>_xlfn.XLOOKUP(C945,customers!$A$1:$A$1001,customers!G944:G1944,0)</f>
        <v>0</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IF(_xlfn.XLOOKUP(C946,customers!$A$1:$A$1001,customers!C945:C1945,0)=0, " ",_xlfn.XLOOKUP(C946,customers!$A$1:$A$1001,customers!C945:C1945,0))</f>
        <v xml:space="preserve"> </v>
      </c>
      <c r="H946" s="2">
        <f>_xlfn.XLOOKUP(C946,customers!$A$1:$A$1001,customers!G945:G1945,0)</f>
        <v>0</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IF(_xlfn.XLOOKUP(C947,customers!$A$1:$A$1001,customers!C946:C1946,0)=0, " ",_xlfn.XLOOKUP(C947,customers!$A$1:$A$1001,customers!C946:C1946,0))</f>
        <v xml:space="preserve"> </v>
      </c>
      <c r="H947" s="2">
        <f>_xlfn.XLOOKUP(C947,customers!$A$1:$A$1001,customers!G946:G1946,0)</f>
        <v>0</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IF(_xlfn.XLOOKUP(C948,customers!$A$1:$A$1001,customers!C947:C1947,0)=0, " ",_xlfn.XLOOKUP(C948,customers!$A$1:$A$1001,customers!C947:C1947,0))</f>
        <v xml:space="preserve"> </v>
      </c>
      <c r="H948" s="2">
        <f>_xlfn.XLOOKUP(C948,customers!$A$1:$A$1001,customers!G947:G1947,0)</f>
        <v>0</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IF(_xlfn.XLOOKUP(C949,customers!$A$1:$A$1001,customers!C948:C1948,0)=0, " ",_xlfn.XLOOKUP(C949,customers!$A$1:$A$1001,customers!C948:C1948,0))</f>
        <v xml:space="preserve"> </v>
      </c>
      <c r="H949" s="2">
        <f>_xlfn.XLOOKUP(C949,customers!$A$1:$A$1001,customers!G948:G1948,0)</f>
        <v>0</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IF(_xlfn.XLOOKUP(C950,customers!$A$1:$A$1001,customers!C949:C1949,0)=0, " ",_xlfn.XLOOKUP(C950,customers!$A$1:$A$1001,customers!C949:C1949,0))</f>
        <v xml:space="preserve"> </v>
      </c>
      <c r="H950" s="2">
        <f>_xlfn.XLOOKUP(C950,customers!$A$1:$A$1001,customers!G949:G1949,0)</f>
        <v>0</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IF(_xlfn.XLOOKUP(C951,customers!$A$1:$A$1001,customers!C950:C1950,0)=0, " ",_xlfn.XLOOKUP(C951,customers!$A$1:$A$1001,customers!C950:C1950,0))</f>
        <v xml:space="preserve"> </v>
      </c>
      <c r="H951" s="2">
        <f>_xlfn.XLOOKUP(C951,customers!$A$1:$A$1001,customers!G950:G1950,0)</f>
        <v>0</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IF(_xlfn.XLOOKUP(C952,customers!$A$1:$A$1001,customers!C951:C1951,0)=0, " ",_xlfn.XLOOKUP(C952,customers!$A$1:$A$1001,customers!C951:C1951,0))</f>
        <v xml:space="preserve"> </v>
      </c>
      <c r="H952" s="2">
        <f>_xlfn.XLOOKUP(C952,customers!$A$1:$A$1001,customers!G951:G1951,0)</f>
        <v>0</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IF(_xlfn.XLOOKUP(C953,customers!$A$1:$A$1001,customers!C952:C1952,0)=0, " ",_xlfn.XLOOKUP(C953,customers!$A$1:$A$1001,customers!C952:C1952,0))</f>
        <v xml:space="preserve"> </v>
      </c>
      <c r="H953" s="2">
        <f>_xlfn.XLOOKUP(C953,customers!$A$1:$A$1001,customers!G952:G1952,0)</f>
        <v>0</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IF(_xlfn.XLOOKUP(C954,customers!$A$1:$A$1001,customers!C953:C1953,0)=0, " ",_xlfn.XLOOKUP(C954,customers!$A$1:$A$1001,customers!C953:C1953,0))</f>
        <v xml:space="preserve"> </v>
      </c>
      <c r="H954" s="2">
        <f>_xlfn.XLOOKUP(C954,customers!$A$1:$A$1001,customers!G953:G1953,0)</f>
        <v>0</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IF(_xlfn.XLOOKUP(C955,customers!$A$1:$A$1001,customers!C954:C1954,0)=0, " ",_xlfn.XLOOKUP(C955,customers!$A$1:$A$1001,customers!C954:C1954,0))</f>
        <v xml:space="preserve"> </v>
      </c>
      <c r="H955" s="2">
        <f>_xlfn.XLOOKUP(C955,customers!$A$1:$A$1001,customers!G954:G1954,0)</f>
        <v>0</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IF(_xlfn.XLOOKUP(C956,customers!$A$1:$A$1001,customers!C955:C1955,0)=0, " ",_xlfn.XLOOKUP(C956,customers!$A$1:$A$1001,customers!C955:C1955,0))</f>
        <v xml:space="preserve"> </v>
      </c>
      <c r="H956" s="2">
        <f>_xlfn.XLOOKUP(C956,customers!$A$1:$A$1001,customers!G955:G1955,0)</f>
        <v>0</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IF(_xlfn.XLOOKUP(C957,customers!$A$1:$A$1001,customers!C956:C1956,0)=0, " ",_xlfn.XLOOKUP(C957,customers!$A$1:$A$1001,customers!C956:C1956,0))</f>
        <v xml:space="preserve"> </v>
      </c>
      <c r="H957" s="2">
        <f>_xlfn.XLOOKUP(C957,customers!$A$1:$A$1001,customers!G956:G1956,0)</f>
        <v>0</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IF(_xlfn.XLOOKUP(C958,customers!$A$1:$A$1001,customers!C957:C1957,0)=0, " ",_xlfn.XLOOKUP(C958,customers!$A$1:$A$1001,customers!C957:C1957,0))</f>
        <v xml:space="preserve"> </v>
      </c>
      <c r="H958" s="2">
        <f>_xlfn.XLOOKUP(C958,customers!$A$1:$A$1001,customers!G957:G1957,0)</f>
        <v>0</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IF(_xlfn.XLOOKUP(C959,customers!$A$1:$A$1001,customers!C958:C1958,0)=0, " ",_xlfn.XLOOKUP(C959,customers!$A$1:$A$1001,customers!C958:C1958,0))</f>
        <v xml:space="preserve"> </v>
      </c>
      <c r="H959" s="2">
        <f>_xlfn.XLOOKUP(C959,customers!$A$1:$A$1001,customers!G958:G1958,0)</f>
        <v>0</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IF(_xlfn.XLOOKUP(C960,customers!$A$1:$A$1001,customers!C959:C1959,0)=0, " ",_xlfn.XLOOKUP(C960,customers!$A$1:$A$1001,customers!C959:C1959,0))</f>
        <v xml:space="preserve"> </v>
      </c>
      <c r="H960" s="2">
        <f>_xlfn.XLOOKUP(C960,customers!$A$1:$A$1001,customers!G959:G1959,0)</f>
        <v>0</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IF(_xlfn.XLOOKUP(C961,customers!$A$1:$A$1001,customers!C960:C1960,0)=0, " ",_xlfn.XLOOKUP(C961,customers!$A$1:$A$1001,customers!C960:C1960,0))</f>
        <v xml:space="preserve"> </v>
      </c>
      <c r="H961" s="2">
        <f>_xlfn.XLOOKUP(C961,customers!$A$1:$A$1001,customers!G960:G1960,0)</f>
        <v>0</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IF(_xlfn.XLOOKUP(C962,customers!$A$1:$A$1001,customers!C961:C1961,0)=0, " ",_xlfn.XLOOKUP(C962,customers!$A$1:$A$1001,customers!C961:C1961,0))</f>
        <v xml:space="preserve"> </v>
      </c>
      <c r="H962" s="2">
        <f>_xlfn.XLOOKUP(C962,customers!$A$1:$A$1001,customers!G961:G1961,0)</f>
        <v>0</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IF(_xlfn.XLOOKUP(C963,customers!$A$1:$A$1001,customers!C962:C1962,0)=0, " ",_xlfn.XLOOKUP(C963,customers!$A$1:$A$1001,customers!C962:C1962,0))</f>
        <v xml:space="preserve"> </v>
      </c>
      <c r="H963" s="2">
        <f>_xlfn.XLOOKUP(C963,customers!$A$1:$A$1001,customers!G962:G1962,0)</f>
        <v>0</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 "Excelsa",IF(I963="Ara","Arabica",IF(I963="Lib","Liberica"))))</f>
        <v>Arabica</v>
      </c>
      <c r="O963" t="str">
        <f t="shared" ref="O963:O1001" si="47">IF(J963="M","Medium",IF(J963="L","Light",IF(J963="D","Dark","")))</f>
        <v>Dark</v>
      </c>
      <c r="P963" t="str">
        <f>_xlfn.XLOOKUP(Orders[[#This Row],[Customer ID]],customers!$A$1:$A$1001,customers!$I$1:$I$1001)</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IF(_xlfn.XLOOKUP(C964,customers!$A$1:$A$1001,customers!C963:C1963,0)=0, " ",_xlfn.XLOOKUP(C964,customers!$A$1:$A$1001,customers!C963:C1963,0))</f>
        <v xml:space="preserve"> </v>
      </c>
      <c r="H964" s="2">
        <f>_xlfn.XLOOKUP(C964,customers!$A$1:$A$1001,customers!G963:G1963,0)</f>
        <v>0</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IF(_xlfn.XLOOKUP(C965,customers!$A$1:$A$1001,customers!C964:C1964,0)=0, " ",_xlfn.XLOOKUP(C965,customers!$A$1:$A$1001,customers!C964:C1964,0))</f>
        <v xml:space="preserve"> </v>
      </c>
      <c r="H965" s="2">
        <f>_xlfn.XLOOKUP(C965,customers!$A$1:$A$1001,customers!G964:G1964,0)</f>
        <v>0</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IF(_xlfn.XLOOKUP(C966,customers!$A$1:$A$1001,customers!C965:C1965,0)=0, " ",_xlfn.XLOOKUP(C966,customers!$A$1:$A$1001,customers!C965:C1965,0))</f>
        <v xml:space="preserve"> </v>
      </c>
      <c r="H966" s="2">
        <f>_xlfn.XLOOKUP(C966,customers!$A$1:$A$1001,customers!G965:G1965,0)</f>
        <v>0</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IF(_xlfn.XLOOKUP(C967,customers!$A$1:$A$1001,customers!C966:C1966,0)=0, " ",_xlfn.XLOOKUP(C967,customers!$A$1:$A$1001,customers!C966:C1966,0))</f>
        <v xml:space="preserve"> </v>
      </c>
      <c r="H967" s="2">
        <f>_xlfn.XLOOKUP(C967,customers!$A$1:$A$1001,customers!G966:G1966,0)</f>
        <v>0</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IF(_xlfn.XLOOKUP(C968,customers!$A$1:$A$1001,customers!C967:C1967,0)=0, " ",_xlfn.XLOOKUP(C968,customers!$A$1:$A$1001,customers!C967:C1967,0))</f>
        <v xml:space="preserve"> </v>
      </c>
      <c r="H968" s="2">
        <f>_xlfn.XLOOKUP(C968,customers!$A$1:$A$1001,customers!G967:G1967,0)</f>
        <v>0</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IF(_xlfn.XLOOKUP(C969,customers!$A$1:$A$1001,customers!C968:C1968,0)=0, " ",_xlfn.XLOOKUP(C969,customers!$A$1:$A$1001,customers!C968:C1968,0))</f>
        <v xml:space="preserve"> </v>
      </c>
      <c r="H969" s="2">
        <f>_xlfn.XLOOKUP(C969,customers!$A$1:$A$1001,customers!G968:G1968,0)</f>
        <v>0</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IF(_xlfn.XLOOKUP(C970,customers!$A$1:$A$1001,customers!C969:C1969,0)=0, " ",_xlfn.XLOOKUP(C970,customers!$A$1:$A$1001,customers!C969:C1969,0))</f>
        <v xml:space="preserve"> </v>
      </c>
      <c r="H970" s="2">
        <f>_xlfn.XLOOKUP(C970,customers!$A$1:$A$1001,customers!G969:G1969,0)</f>
        <v>0</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IF(_xlfn.XLOOKUP(C971,customers!$A$1:$A$1001,customers!C970:C1970,0)=0, " ",_xlfn.XLOOKUP(C971,customers!$A$1:$A$1001,customers!C970:C1970,0))</f>
        <v xml:space="preserve"> </v>
      </c>
      <c r="H971" s="2">
        <f>_xlfn.XLOOKUP(C971,customers!$A$1:$A$1001,customers!G970:G1970,0)</f>
        <v>0</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IF(_xlfn.XLOOKUP(C972,customers!$A$1:$A$1001,customers!C971:C1971,0)=0, " ",_xlfn.XLOOKUP(C972,customers!$A$1:$A$1001,customers!C971:C1971,0))</f>
        <v xml:space="preserve"> </v>
      </c>
      <c r="H972" s="2">
        <f>_xlfn.XLOOKUP(C972,customers!$A$1:$A$1001,customers!G971:G1971,0)</f>
        <v>0</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IF(_xlfn.XLOOKUP(C973,customers!$A$1:$A$1001,customers!C972:C1972,0)=0, " ",_xlfn.XLOOKUP(C973,customers!$A$1:$A$1001,customers!C972:C1972,0))</f>
        <v xml:space="preserve"> </v>
      </c>
      <c r="H973" s="2">
        <f>_xlfn.XLOOKUP(C973,customers!$A$1:$A$1001,customers!G972:G1972,0)</f>
        <v>0</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IF(_xlfn.XLOOKUP(C974,customers!$A$1:$A$1001,customers!C973:C1973,0)=0, " ",_xlfn.XLOOKUP(C974,customers!$A$1:$A$1001,customers!C973:C1973,0))</f>
        <v xml:space="preserve"> </v>
      </c>
      <c r="H974" s="2">
        <f>_xlfn.XLOOKUP(C974,customers!$A$1:$A$1001,customers!G973:G1973,0)</f>
        <v>0</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IF(_xlfn.XLOOKUP(C975,customers!$A$1:$A$1001,customers!C974:C1974,0)=0, " ",_xlfn.XLOOKUP(C975,customers!$A$1:$A$1001,customers!C974:C1974,0))</f>
        <v xml:space="preserve"> </v>
      </c>
      <c r="H975" s="2">
        <f>_xlfn.XLOOKUP(C975,customers!$A$1:$A$1001,customers!G974:G1974,0)</f>
        <v>0</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IF(_xlfn.XLOOKUP(C976,customers!$A$1:$A$1001,customers!C975:C1975,0)=0, " ",_xlfn.XLOOKUP(C976,customers!$A$1:$A$1001,customers!C975:C1975,0))</f>
        <v xml:space="preserve"> </v>
      </c>
      <c r="H976" s="2">
        <f>_xlfn.XLOOKUP(C976,customers!$A$1:$A$1001,customers!G975:G1975,0)</f>
        <v>0</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IF(_xlfn.XLOOKUP(C977,customers!$A$1:$A$1001,customers!C976:C1976,0)=0, " ",_xlfn.XLOOKUP(C977,customers!$A$1:$A$1001,customers!C976:C1976,0))</f>
        <v xml:space="preserve"> </v>
      </c>
      <c r="H977" s="2">
        <f>_xlfn.XLOOKUP(C977,customers!$A$1:$A$1001,customers!G976:G1976,0)</f>
        <v>0</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IF(_xlfn.XLOOKUP(C978,customers!$A$1:$A$1001,customers!C977:C1977,0)=0, " ",_xlfn.XLOOKUP(C978,customers!$A$1:$A$1001,customers!C977:C1977,0))</f>
        <v xml:space="preserve"> </v>
      </c>
      <c r="H978" s="2">
        <f>_xlfn.XLOOKUP(C978,customers!$A$1:$A$1001,customers!G977:G1977,0)</f>
        <v>0</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IF(_xlfn.XLOOKUP(C979,customers!$A$1:$A$1001,customers!C978:C1978,0)=0, " ",_xlfn.XLOOKUP(C979,customers!$A$1:$A$1001,customers!C978:C1978,0))</f>
        <v xml:space="preserve"> </v>
      </c>
      <c r="H979" s="2">
        <f>_xlfn.XLOOKUP(C979,customers!$A$1:$A$1001,customers!G978:G1978,0)</f>
        <v>0</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IF(_xlfn.XLOOKUP(C980,customers!$A$1:$A$1001,customers!C979:C1979,0)=0, " ",_xlfn.XLOOKUP(C980,customers!$A$1:$A$1001,customers!C979:C1979,0))</f>
        <v xml:space="preserve"> </v>
      </c>
      <c r="H980" s="2">
        <f>_xlfn.XLOOKUP(C980,customers!$A$1:$A$1001,customers!G979:G1979,0)</f>
        <v>0</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IF(_xlfn.XLOOKUP(C981,customers!$A$1:$A$1001,customers!C980:C1980,0)=0, " ",_xlfn.XLOOKUP(C981,customers!$A$1:$A$1001,customers!C980:C1980,0))</f>
        <v xml:space="preserve"> </v>
      </c>
      <c r="H981" s="2">
        <f>_xlfn.XLOOKUP(C981,customers!$A$1:$A$1001,customers!G980:G1980,0)</f>
        <v>0</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IF(_xlfn.XLOOKUP(C982,customers!$A$1:$A$1001,customers!C981:C1981,0)=0, " ",_xlfn.XLOOKUP(C982,customers!$A$1:$A$1001,customers!C981:C1981,0))</f>
        <v xml:space="preserve"> </v>
      </c>
      <c r="H982" s="2">
        <f>_xlfn.XLOOKUP(C982,customers!$A$1:$A$1001,customers!G981:G1981,0)</f>
        <v>0</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IF(_xlfn.XLOOKUP(C983,customers!$A$1:$A$1001,customers!C982:C1982,0)=0, " ",_xlfn.XLOOKUP(C983,customers!$A$1:$A$1001,customers!C982:C1982,0))</f>
        <v xml:space="preserve"> </v>
      </c>
      <c r="H983" s="2">
        <f>_xlfn.XLOOKUP(C983,customers!$A$1:$A$1001,customers!G982:G1982,0)</f>
        <v>0</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IF(_xlfn.XLOOKUP(C984,customers!$A$1:$A$1001,customers!C983:C1983,0)=0, " ",_xlfn.XLOOKUP(C984,customers!$A$1:$A$1001,customers!C983:C1983,0))</f>
        <v xml:space="preserve"> </v>
      </c>
      <c r="H984" s="2">
        <f>_xlfn.XLOOKUP(C984,customers!$A$1:$A$1001,customers!G983:G1983,0)</f>
        <v>0</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IF(_xlfn.XLOOKUP(C985,customers!$A$1:$A$1001,customers!C984:C1984,0)=0, " ",_xlfn.XLOOKUP(C985,customers!$A$1:$A$1001,customers!C984:C1984,0))</f>
        <v xml:space="preserve"> </v>
      </c>
      <c r="H985" s="2">
        <f>_xlfn.XLOOKUP(C985,customers!$A$1:$A$1001,customers!G984:G1984,0)</f>
        <v>0</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IF(_xlfn.XLOOKUP(C986,customers!$A$1:$A$1001,customers!C985:C1985,0)=0, " ",_xlfn.XLOOKUP(C986,customers!$A$1:$A$1001,customers!C985:C1985,0))</f>
        <v xml:space="preserve"> </v>
      </c>
      <c r="H986" s="2">
        <f>_xlfn.XLOOKUP(C986,customers!$A$1:$A$1001,customers!G985:G1985,0)</f>
        <v>0</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IF(_xlfn.XLOOKUP(C987,customers!$A$1:$A$1001,customers!C986:C1986,0)=0, " ",_xlfn.XLOOKUP(C987,customers!$A$1:$A$1001,customers!C986:C1986,0))</f>
        <v xml:space="preserve"> </v>
      </c>
      <c r="H987" s="2">
        <f>_xlfn.XLOOKUP(C987,customers!$A$1:$A$1001,customers!G986:G1986,0)</f>
        <v>0</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IF(_xlfn.XLOOKUP(C988,customers!$A$1:$A$1001,customers!C987:C1987,0)=0, " ",_xlfn.XLOOKUP(C988,customers!$A$1:$A$1001,customers!C987:C1987,0))</f>
        <v xml:space="preserve"> </v>
      </c>
      <c r="H988" s="2">
        <f>_xlfn.XLOOKUP(C988,customers!$A$1:$A$1001,customers!G987:G1987,0)</f>
        <v>0</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IF(_xlfn.XLOOKUP(C989,customers!$A$1:$A$1001,customers!C988:C1988,0)=0, " ",_xlfn.XLOOKUP(C989,customers!$A$1:$A$1001,customers!C988:C1988,0))</f>
        <v xml:space="preserve"> </v>
      </c>
      <c r="H989" s="2">
        <f>_xlfn.XLOOKUP(C989,customers!$A$1:$A$1001,customers!G988:G1988,0)</f>
        <v>0</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IF(_xlfn.XLOOKUP(C990,customers!$A$1:$A$1001,customers!C989:C1989,0)=0, " ",_xlfn.XLOOKUP(C990,customers!$A$1:$A$1001,customers!C989:C1989,0))</f>
        <v xml:space="preserve"> </v>
      </c>
      <c r="H990" s="2">
        <f>_xlfn.XLOOKUP(C990,customers!$A$1:$A$1001,customers!G989:G1989,0)</f>
        <v>0</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IF(_xlfn.XLOOKUP(C991,customers!$A$1:$A$1001,customers!C990:C1990,0)=0, " ",_xlfn.XLOOKUP(C991,customers!$A$1:$A$1001,customers!C990:C1990,0))</f>
        <v xml:space="preserve"> </v>
      </c>
      <c r="H991" s="2">
        <f>_xlfn.XLOOKUP(C991,customers!$A$1:$A$1001,customers!G990:G1990,0)</f>
        <v>0</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IF(_xlfn.XLOOKUP(C992,customers!$A$1:$A$1001,customers!C991:C1991,0)=0, " ",_xlfn.XLOOKUP(C992,customers!$A$1:$A$1001,customers!C991:C1991,0))</f>
        <v xml:space="preserve"> </v>
      </c>
      <c r="H992" s="2">
        <f>_xlfn.XLOOKUP(C992,customers!$A$1:$A$1001,customers!G991:G1991,0)</f>
        <v>0</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IF(_xlfn.XLOOKUP(C993,customers!$A$1:$A$1001,customers!C992:C1992,0)=0, " ",_xlfn.XLOOKUP(C993,customers!$A$1:$A$1001,customers!C992:C1992,0))</f>
        <v xml:space="preserve"> </v>
      </c>
      <c r="H993" s="2">
        <f>_xlfn.XLOOKUP(C993,customers!$A$1:$A$1001,customers!G992:G1992,0)</f>
        <v>0</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IF(_xlfn.XLOOKUP(C994,customers!$A$1:$A$1001,customers!C993:C1993,0)=0, " ",_xlfn.XLOOKUP(C994,customers!$A$1:$A$1001,customers!C993:C1993,0))</f>
        <v xml:space="preserve"> </v>
      </c>
      <c r="H994" s="2">
        <f>_xlfn.XLOOKUP(C994,customers!$A$1:$A$1001,customers!G993:G1993,0)</f>
        <v>0</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IF(_xlfn.XLOOKUP(C995,customers!$A$1:$A$1001,customers!C994:C1994,0)=0, " ",_xlfn.XLOOKUP(C995,customers!$A$1:$A$1001,customers!C994:C1994,0))</f>
        <v xml:space="preserve"> </v>
      </c>
      <c r="H995" s="2">
        <f>_xlfn.XLOOKUP(C995,customers!$A$1:$A$1001,customers!G994:G1994,0)</f>
        <v>0</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IF(_xlfn.XLOOKUP(C996,customers!$A$1:$A$1001,customers!C995:C1995,0)=0, " ",_xlfn.XLOOKUP(C996,customers!$A$1:$A$1001,customers!C995:C1995,0))</f>
        <v xml:space="preserve"> </v>
      </c>
      <c r="H996" s="2">
        <f>_xlfn.XLOOKUP(C996,customers!$A$1:$A$1001,customers!G995:G1995,0)</f>
        <v>0</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IF(_xlfn.XLOOKUP(C997,customers!$A$1:$A$1001,customers!C996:C1996,0)=0, " ",_xlfn.XLOOKUP(C997,customers!$A$1:$A$1001,customers!C996:C1996,0))</f>
        <v xml:space="preserve"> </v>
      </c>
      <c r="H997" s="2">
        <f>_xlfn.XLOOKUP(C997,customers!$A$1:$A$1001,customers!G996:G1996,0)</f>
        <v>0</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IF(_xlfn.XLOOKUP(C998,customers!$A$1:$A$1001,customers!C997:C1997,0)=0, " ",_xlfn.XLOOKUP(C998,customers!$A$1:$A$1001,customers!C997:C1997,0))</f>
        <v xml:space="preserve"> </v>
      </c>
      <c r="H998" s="2">
        <f>_xlfn.XLOOKUP(C998,customers!$A$1:$A$1001,customers!G997:G1997,0)</f>
        <v>0</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IF(_xlfn.XLOOKUP(C999,customers!$A$1:$A$1001,customers!C998:C1998,0)=0, " ",_xlfn.XLOOKUP(C999,customers!$A$1:$A$1001,customers!C998:C1998,0))</f>
        <v xml:space="preserve"> </v>
      </c>
      <c r="H999" s="2">
        <f>_xlfn.XLOOKUP(C999,customers!$A$1:$A$1001,customers!G998:G1998,0)</f>
        <v>0</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IF(_xlfn.XLOOKUP(C1000,customers!$A$1:$A$1001,customers!C999:C1999,0)=0, " ",_xlfn.XLOOKUP(C1000,customers!$A$1:$A$1001,customers!C999:C1999,0))</f>
        <v xml:space="preserve"> </v>
      </c>
      <c r="H1000" s="2">
        <f>_xlfn.XLOOKUP(C1000,customers!$A$1:$A$1001,customers!G999:G1999,0)</f>
        <v>0</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IF(_xlfn.XLOOKUP(C1001,customers!$A$1:$A$1001,customers!C1000:C2000,0)=0, " ",_xlfn.XLOOKUP(C1001,customers!$A$1:$A$1001,customers!C1000:C2000,0))</f>
        <v xml:space="preserve"> </v>
      </c>
      <c r="H1001" s="2">
        <f>_xlfn.XLOOKUP(C1001,customers!$A$1:$A$1001,customers!G1000:G2000,0)</f>
        <v>0</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36" workbookViewId="0">
      <selection activeCell="H2" sqref="H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Gul Ekberova</cp:lastModifiedBy>
  <cp:revision/>
  <dcterms:created xsi:type="dcterms:W3CDTF">2022-11-26T09:51:45Z</dcterms:created>
  <dcterms:modified xsi:type="dcterms:W3CDTF">2024-10-27T08:22:06Z</dcterms:modified>
  <cp:category/>
  <cp:contentStatus/>
</cp:coreProperties>
</file>