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s\edu\itmo-parallel-computing\"/>
    </mc:Choice>
  </mc:AlternateContent>
  <xr:revisionPtr revIDLastSave="0" documentId="8_{3EDC0911-1E8F-455D-9F85-A42DC03BB778}" xr6:coauthVersionLast="47" xr6:coauthVersionMax="47" xr10:uidLastSave="{00000000-0000-0000-0000-000000000000}"/>
  <bookViews>
    <workbookView xWindow="-120" yWindow="-120" windowWidth="29040" windowHeight="15720" xr2:uid="{0DCEED6B-5136-4CB7-BA20-3787E59DF8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B18" i="1"/>
  <c r="C17" i="1"/>
  <c r="C20" i="1" s="1"/>
  <c r="D17" i="1"/>
  <c r="E17" i="1"/>
  <c r="E20" i="1" s="1"/>
  <c r="F17" i="1"/>
  <c r="F20" i="1" s="1"/>
  <c r="B15" i="1"/>
  <c r="B17" i="1" s="1"/>
  <c r="B19" i="1" s="1"/>
  <c r="C15" i="1"/>
  <c r="D15" i="1"/>
  <c r="E15" i="1"/>
  <c r="F15" i="1"/>
  <c r="G15" i="1"/>
  <c r="G17" i="1" s="1"/>
  <c r="H15" i="1"/>
  <c r="H17" i="1" s="1"/>
  <c r="I15" i="1"/>
  <c r="I17" i="1" s="1"/>
  <c r="J15" i="1"/>
  <c r="J17" i="1" s="1"/>
  <c r="K15" i="1"/>
  <c r="K17" i="1" s="1"/>
  <c r="C14" i="1"/>
  <c r="D14" i="1"/>
  <c r="E14" i="1"/>
  <c r="F14" i="1"/>
  <c r="G14" i="1"/>
  <c r="H14" i="1"/>
  <c r="I14" i="1"/>
  <c r="J14" i="1"/>
  <c r="K14" i="1"/>
  <c r="B14" i="1"/>
  <c r="B20" i="1" l="1"/>
  <c r="G19" i="1"/>
  <c r="C19" i="1"/>
  <c r="F19" i="1"/>
  <c r="E19" i="1"/>
  <c r="D19" i="1"/>
  <c r="D20" i="1"/>
  <c r="K19" i="1"/>
  <c r="K20" i="1"/>
  <c r="J19" i="1"/>
  <c r="J20" i="1"/>
  <c r="I19" i="1"/>
  <c r="I20" i="1"/>
  <c r="H19" i="1"/>
  <c r="H20" i="1"/>
  <c r="G20" i="1"/>
</calcChain>
</file>

<file path=xl/sharedStrings.xml><?xml version="1.0" encoding="utf-8"?>
<sst xmlns="http://schemas.openxmlformats.org/spreadsheetml/2006/main" count="8" uniqueCount="8">
  <si>
    <t>min</t>
  </si>
  <si>
    <t>N</t>
  </si>
  <si>
    <t>STD</t>
  </si>
  <si>
    <t>ИНТ</t>
  </si>
  <si>
    <t>АЛЬФА</t>
  </si>
  <si>
    <t>СРЕД</t>
  </si>
  <si>
    <t>МИН-ДОВ</t>
  </si>
  <si>
    <t>МАКС-ДОВ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</si>
</sst>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выполнения - 4 потока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Лист1!$A$14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Лист1!$B$1:$K$1</c:f>
              <c:numCache>
                <c:formatCode>General</c:formatCode>
                <c:ptCount val="10"/>
                <c:pt idx="0">
                  <c:v>1900</c:v>
                </c:pt>
                <c:pt idx="1">
                  <c:v>2040</c:v>
                </c:pt>
                <c:pt idx="2">
                  <c:v>2180</c:v>
                </c:pt>
                <c:pt idx="3">
                  <c:v>2320</c:v>
                </c:pt>
                <c:pt idx="4">
                  <c:v>2460</c:v>
                </c:pt>
                <c:pt idx="5">
                  <c:v>2600</c:v>
                </c:pt>
                <c:pt idx="6">
                  <c:v>2740</c:v>
                </c:pt>
                <c:pt idx="7">
                  <c:v>2880</c:v>
                </c:pt>
                <c:pt idx="8">
                  <c:v>3020</c:v>
                </c:pt>
                <c:pt idx="9">
                  <c:v>3160</c:v>
                </c:pt>
              </c:numCache>
            </c:numRef>
          </c:cat>
          <c:val>
            <c:numRef>
              <c:f>Лист1!$B$14:$K$14</c:f>
              <c:numCache>
                <c:formatCode>General</c:formatCode>
                <c:ptCount val="10"/>
                <c:pt idx="0">
                  <c:v>9.8710389999999997</c:v>
                </c:pt>
                <c:pt idx="1">
                  <c:v>12.479441</c:v>
                </c:pt>
                <c:pt idx="2">
                  <c:v>15.404712</c:v>
                </c:pt>
                <c:pt idx="3">
                  <c:v>17.226451999999998</c:v>
                </c:pt>
                <c:pt idx="4">
                  <c:v>21.594560000000001</c:v>
                </c:pt>
                <c:pt idx="5">
                  <c:v>23.856828</c:v>
                </c:pt>
                <c:pt idx="6">
                  <c:v>27.496459999999999</c:v>
                </c:pt>
                <c:pt idx="7">
                  <c:v>31.379619000000002</c:v>
                </c:pt>
                <c:pt idx="8">
                  <c:v>36.292363999999999</c:v>
                </c:pt>
                <c:pt idx="9">
                  <c:v>40.967751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89-494D-ABCD-7FB0DA74D47D}"/>
            </c:ext>
          </c:extLst>
        </c:ser>
        <c:ser>
          <c:idx val="1"/>
          <c:order val="1"/>
          <c:tx>
            <c:strRef>
              <c:f>Лист1!$A$18</c:f>
              <c:strCache>
                <c:ptCount val="1"/>
                <c:pt idx="0">
                  <c:v>СРЕД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Лист1!$B$1:$K$1</c:f>
              <c:numCache>
                <c:formatCode>General</c:formatCode>
                <c:ptCount val="10"/>
                <c:pt idx="0">
                  <c:v>1900</c:v>
                </c:pt>
                <c:pt idx="1">
                  <c:v>2040</c:v>
                </c:pt>
                <c:pt idx="2">
                  <c:v>2180</c:v>
                </c:pt>
                <c:pt idx="3">
                  <c:v>2320</c:v>
                </c:pt>
                <c:pt idx="4">
                  <c:v>2460</c:v>
                </c:pt>
                <c:pt idx="5">
                  <c:v>2600</c:v>
                </c:pt>
                <c:pt idx="6">
                  <c:v>2740</c:v>
                </c:pt>
                <c:pt idx="7">
                  <c:v>2880</c:v>
                </c:pt>
                <c:pt idx="8">
                  <c:v>3020</c:v>
                </c:pt>
                <c:pt idx="9">
                  <c:v>3160</c:v>
                </c:pt>
              </c:numCache>
            </c:numRef>
          </c:cat>
          <c:val>
            <c:numRef>
              <c:f>Лист1!$B$18:$K$18</c:f>
              <c:numCache>
                <c:formatCode>General</c:formatCode>
                <c:ptCount val="10"/>
                <c:pt idx="0">
                  <c:v>11.101489400000002</c:v>
                </c:pt>
                <c:pt idx="1">
                  <c:v>13.204667199999998</c:v>
                </c:pt>
                <c:pt idx="2">
                  <c:v>16.000741400000003</c:v>
                </c:pt>
                <c:pt idx="3">
                  <c:v>18.665904099999999</c:v>
                </c:pt>
                <c:pt idx="4">
                  <c:v>22.573599099999999</c:v>
                </c:pt>
                <c:pt idx="5">
                  <c:v>25.273372299999998</c:v>
                </c:pt>
                <c:pt idx="6">
                  <c:v>29.521283199999999</c:v>
                </c:pt>
                <c:pt idx="7">
                  <c:v>32.910000699999998</c:v>
                </c:pt>
                <c:pt idx="8">
                  <c:v>38.122152500000006</c:v>
                </c:pt>
                <c:pt idx="9">
                  <c:v>44.750811599999999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89-494D-ABCD-7FB0DA74D47D}"/>
            </c:ext>
          </c:extLst>
        </c:ser>
        <c:ser>
          <c:idx val="2"/>
          <c:order val="2"/>
          <c:tx>
            <c:strRef>
              <c:f>Лист1!$A$19</c:f>
              <c:strCache>
                <c:ptCount val="1"/>
                <c:pt idx="0">
                  <c:v>МИН-ДОВ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Лист1!$B$1:$K$1</c:f>
              <c:numCache>
                <c:formatCode>General</c:formatCode>
                <c:ptCount val="10"/>
                <c:pt idx="0">
                  <c:v>1900</c:v>
                </c:pt>
                <c:pt idx="1">
                  <c:v>2040</c:v>
                </c:pt>
                <c:pt idx="2">
                  <c:v>2180</c:v>
                </c:pt>
                <c:pt idx="3">
                  <c:v>2320</c:v>
                </c:pt>
                <c:pt idx="4">
                  <c:v>2460</c:v>
                </c:pt>
                <c:pt idx="5">
                  <c:v>2600</c:v>
                </c:pt>
                <c:pt idx="6">
                  <c:v>2740</c:v>
                </c:pt>
                <c:pt idx="7">
                  <c:v>2880</c:v>
                </c:pt>
                <c:pt idx="8">
                  <c:v>3020</c:v>
                </c:pt>
                <c:pt idx="9">
                  <c:v>3160</c:v>
                </c:pt>
              </c:numCache>
            </c:numRef>
          </c:cat>
          <c:val>
            <c:numRef>
              <c:f>Лист1!$B$19:$K$19</c:f>
              <c:numCache>
                <c:formatCode>General</c:formatCode>
                <c:ptCount val="10"/>
                <c:pt idx="0">
                  <c:v>10.595975807301835</c:v>
                </c:pt>
                <c:pt idx="1">
                  <c:v>12.705024320340209</c:v>
                </c:pt>
                <c:pt idx="2">
                  <c:v>15.642959419698359</c:v>
                </c:pt>
                <c:pt idx="3">
                  <c:v>17.732683372674416</c:v>
                </c:pt>
                <c:pt idx="4">
                  <c:v>21.779939752448083</c:v>
                </c:pt>
                <c:pt idx="5">
                  <c:v>24.769559243216968</c:v>
                </c:pt>
                <c:pt idx="6">
                  <c:v>27.851212378142922</c:v>
                </c:pt>
                <c:pt idx="7">
                  <c:v>32.172641656035935</c:v>
                </c:pt>
                <c:pt idx="8">
                  <c:v>37.066228681994176</c:v>
                </c:pt>
                <c:pt idx="9">
                  <c:v>41.476973077939633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89-494D-ABCD-7FB0DA74D47D}"/>
            </c:ext>
          </c:extLst>
        </c:ser>
        <c:ser>
          <c:idx val="3"/>
          <c:order val="3"/>
          <c:tx>
            <c:strRef>
              <c:f>Лист1!$A$20</c:f>
              <c:strCache>
                <c:ptCount val="1"/>
                <c:pt idx="0">
                  <c:v>МАКС-ДОВ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Лист1!$B$1:$K$1</c:f>
              <c:numCache>
                <c:formatCode>General</c:formatCode>
                <c:ptCount val="10"/>
                <c:pt idx="0">
                  <c:v>1900</c:v>
                </c:pt>
                <c:pt idx="1">
                  <c:v>2040</c:v>
                </c:pt>
                <c:pt idx="2">
                  <c:v>2180</c:v>
                </c:pt>
                <c:pt idx="3">
                  <c:v>2320</c:v>
                </c:pt>
                <c:pt idx="4">
                  <c:v>2460</c:v>
                </c:pt>
                <c:pt idx="5">
                  <c:v>2600</c:v>
                </c:pt>
                <c:pt idx="6">
                  <c:v>2740</c:v>
                </c:pt>
                <c:pt idx="7">
                  <c:v>2880</c:v>
                </c:pt>
                <c:pt idx="8">
                  <c:v>3020</c:v>
                </c:pt>
                <c:pt idx="9">
                  <c:v>3160</c:v>
                </c:pt>
              </c:numCache>
            </c:numRef>
          </c:cat>
          <c:val>
            <c:numRef>
              <c:f>Лист1!$B$20:$K$20</c:f>
              <c:numCache>
                <c:formatCode>General</c:formatCode>
                <c:ptCount val="10"/>
                <c:pt idx="0">
                  <c:v>11.607002992698169</c:v>
                </c:pt>
                <c:pt idx="1">
                  <c:v>13.704310079659786</c:v>
                </c:pt>
                <c:pt idx="2">
                  <c:v>16.358523380301644</c:v>
                </c:pt>
                <c:pt idx="3">
                  <c:v>19.599124827325582</c:v>
                </c:pt>
                <c:pt idx="4">
                  <c:v>23.367258447551915</c:v>
                </c:pt>
                <c:pt idx="5">
                  <c:v>25.777185356783029</c:v>
                </c:pt>
                <c:pt idx="6">
                  <c:v>31.191354021857077</c:v>
                </c:pt>
                <c:pt idx="7">
                  <c:v>33.64735974396406</c:v>
                </c:pt>
                <c:pt idx="8">
                  <c:v>39.178076318005836</c:v>
                </c:pt>
                <c:pt idx="9">
                  <c:v>48.024650122060365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89-494D-ABCD-7FB0DA74D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3321823"/>
        <c:axId val="1743320863"/>
      </c:lineChart>
      <c:catAx>
        <c:axId val="1743321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3320863"/>
        <c:crosses val="autoZero"/>
        <c:auto val="1"/>
        <c:lblAlgn val="ctr"/>
        <c:lblOffset val="100"/>
        <c:noMultiLvlLbl val="0"/>
      </c:catAx>
      <c:valAx>
        <c:axId val="174332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332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609598</xdr:colOff>
      <xdr:row>1</xdr:row>
      <xdr:rowOff>23811</xdr:rowOff>
    </xdr:from>
    <xdr:to>
      <xdr:col>21</xdr:col>
      <xdr:colOff>609599</xdr:colOff>
      <xdr:row>29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37F542F-3C0D-5ED6-98EA-098B9DA21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DDEB-A026-4DC0-B51E-F4D234B1DB93}">
  <dimension ref="A1:K20"/>
  <sheetViews>
    <sheetView tabSelected="1" workbookViewId="0">
      <selection activeCell="I34" sqref="I34"/>
    </sheetView>
  </sheetViews>
  <sheetFormatPr defaultRowHeight="15" x14ac:dyDescent="0.25"/>
  <cols>
    <col min="1" max="1" width="12.140625" customWidth="1"/>
  </cols>
  <sheetData>
    <row r="1" spans="1:11" x14ac:dyDescent="0.25">
      <c r="B1" s="1">
        <v>1900</v>
      </c>
      <c r="C1" s="1">
        <v>2040</v>
      </c>
      <c r="D1" s="1">
        <v>2180</v>
      </c>
      <c r="E1" s="1">
        <v>2320</v>
      </c>
      <c r="F1" s="1">
        <v>2460</v>
      </c>
      <c r="G1" s="1">
        <v>2600</v>
      </c>
      <c r="H1" s="1">
        <v>2740</v>
      </c>
      <c r="I1" s="1">
        <v>2880</v>
      </c>
      <c r="J1" s="1">
        <v>3020</v>
      </c>
      <c r="K1" s="1">
        <v>3160</v>
      </c>
    </row>
    <row r="2" spans="1:11" x14ac:dyDescent="0.25">
      <c r="B2">
        <v>10.115639</v>
      </c>
      <c r="C2">
        <v>13.034249000000001</v>
      </c>
      <c r="D2">
        <v>16.993048999999999</v>
      </c>
      <c r="E2">
        <v>20.083928</v>
      </c>
      <c r="F2">
        <v>21.793538999999999</v>
      </c>
      <c r="G2">
        <v>26.251196</v>
      </c>
      <c r="H2">
        <v>36.309973999999997</v>
      </c>
      <c r="I2">
        <v>32.813851999999997</v>
      </c>
      <c r="J2">
        <v>38.150993999999997</v>
      </c>
      <c r="K2">
        <v>59.163688</v>
      </c>
    </row>
    <row r="3" spans="1:11" x14ac:dyDescent="0.25">
      <c r="B3">
        <v>9.8710389999999997</v>
      </c>
      <c r="C3">
        <v>13.407382</v>
      </c>
      <c r="D3">
        <v>15.404712</v>
      </c>
      <c r="E3">
        <v>19.681446999999999</v>
      </c>
      <c r="F3">
        <v>21.946062999999999</v>
      </c>
      <c r="G3">
        <v>23.856828</v>
      </c>
      <c r="H3">
        <v>28.270906</v>
      </c>
      <c r="I3">
        <v>32.458939000000001</v>
      </c>
      <c r="J3">
        <v>40.363886000000001</v>
      </c>
      <c r="K3">
        <v>46.685383999999999</v>
      </c>
    </row>
    <row r="4" spans="1:11" x14ac:dyDescent="0.25">
      <c r="B4">
        <v>11.694881000000001</v>
      </c>
      <c r="C4">
        <v>15.183721999999999</v>
      </c>
      <c r="D4">
        <v>15.984102</v>
      </c>
      <c r="E4">
        <v>17.367449000000001</v>
      </c>
      <c r="F4">
        <v>22.204397</v>
      </c>
      <c r="G4">
        <v>23.864747999999999</v>
      </c>
      <c r="H4">
        <v>31.929334000000001</v>
      </c>
      <c r="I4">
        <v>34.206679999999999</v>
      </c>
      <c r="J4">
        <v>36.718497999999997</v>
      </c>
      <c r="K4">
        <v>42.990870000000001</v>
      </c>
    </row>
    <row r="5" spans="1:11" x14ac:dyDescent="0.25">
      <c r="B5">
        <v>11.204978000000001</v>
      </c>
      <c r="C5">
        <v>12.673769999999999</v>
      </c>
      <c r="D5">
        <v>15.897589</v>
      </c>
      <c r="E5">
        <v>20.988492999999998</v>
      </c>
      <c r="F5">
        <v>22.671513999999998</v>
      </c>
      <c r="G5">
        <v>25.718050000000002</v>
      </c>
      <c r="H5">
        <v>29.39678</v>
      </c>
      <c r="I5">
        <v>35.214711000000001</v>
      </c>
      <c r="J5">
        <v>37.234811000000001</v>
      </c>
      <c r="K5">
        <v>41.992995999999998</v>
      </c>
    </row>
    <row r="6" spans="1:11" x14ac:dyDescent="0.25">
      <c r="B6">
        <v>11.475603</v>
      </c>
      <c r="C6">
        <v>13.871309999999999</v>
      </c>
      <c r="D6">
        <v>17.051973</v>
      </c>
      <c r="E6">
        <v>20.667034000000001</v>
      </c>
      <c r="F6">
        <v>24.986117</v>
      </c>
      <c r="G6">
        <v>25.335341</v>
      </c>
      <c r="H6">
        <v>28.880153</v>
      </c>
      <c r="I6">
        <v>31.800412999999999</v>
      </c>
      <c r="J6">
        <v>36.292363999999999</v>
      </c>
      <c r="K6">
        <v>40.967751</v>
      </c>
    </row>
    <row r="7" spans="1:11" x14ac:dyDescent="0.25">
      <c r="B7">
        <v>11.478844</v>
      </c>
      <c r="C7">
        <v>12.682865</v>
      </c>
      <c r="D7">
        <v>15.472811</v>
      </c>
      <c r="E7">
        <v>17.479455999999999</v>
      </c>
      <c r="F7">
        <v>21.594560000000001</v>
      </c>
      <c r="G7">
        <v>25.523492000000001</v>
      </c>
      <c r="H7">
        <v>27.496459999999999</v>
      </c>
      <c r="I7">
        <v>32.085132999999999</v>
      </c>
      <c r="J7">
        <v>37.867016999999997</v>
      </c>
      <c r="K7">
        <v>44.066710999999998</v>
      </c>
    </row>
    <row r="8" spans="1:11" x14ac:dyDescent="0.25">
      <c r="B8">
        <v>11.722276000000001</v>
      </c>
      <c r="C8">
        <v>12.479441</v>
      </c>
      <c r="D8">
        <v>15.979444000000001</v>
      </c>
      <c r="E8">
        <v>17.480270999999998</v>
      </c>
      <c r="F8">
        <v>22.01886</v>
      </c>
      <c r="G8">
        <v>25.732158999999999</v>
      </c>
      <c r="H8">
        <v>28.815342999999999</v>
      </c>
      <c r="I8">
        <v>32.302464999999998</v>
      </c>
      <c r="J8">
        <v>37.829346999999999</v>
      </c>
      <c r="K8">
        <v>43.421495</v>
      </c>
    </row>
    <row r="9" spans="1:11" x14ac:dyDescent="0.25">
      <c r="B9">
        <v>10.444417</v>
      </c>
      <c r="C9">
        <v>12.938469</v>
      </c>
      <c r="D9">
        <v>15.884012999999999</v>
      </c>
      <c r="E9">
        <v>17.974056000000001</v>
      </c>
      <c r="F9">
        <v>24.888179000000001</v>
      </c>
      <c r="G9">
        <v>25.994976999999999</v>
      </c>
      <c r="H9">
        <v>28.043821999999999</v>
      </c>
      <c r="I9">
        <v>33.861367000000001</v>
      </c>
      <c r="J9">
        <v>36.688704999999999</v>
      </c>
      <c r="K9">
        <v>42.468907999999999</v>
      </c>
    </row>
    <row r="10" spans="1:11" x14ac:dyDescent="0.25">
      <c r="B10">
        <v>10.57748</v>
      </c>
      <c r="C10">
        <v>12.706431</v>
      </c>
      <c r="D10">
        <v>15.544636000000001</v>
      </c>
      <c r="E10">
        <v>17.226451999999998</v>
      </c>
      <c r="F10">
        <v>21.719339000000002</v>
      </c>
      <c r="G10">
        <v>25.212721999999999</v>
      </c>
      <c r="H10">
        <v>27.666594</v>
      </c>
      <c r="I10">
        <v>32.976827999999998</v>
      </c>
      <c r="J10">
        <v>38.388075000000001</v>
      </c>
      <c r="K10">
        <v>43.141404999999999</v>
      </c>
    </row>
    <row r="11" spans="1:11" x14ac:dyDescent="0.25">
      <c r="B11">
        <v>12.429736999999999</v>
      </c>
      <c r="C11">
        <v>13.069032999999999</v>
      </c>
      <c r="D11">
        <v>15.795085</v>
      </c>
      <c r="E11">
        <v>17.710455</v>
      </c>
      <c r="F11">
        <v>21.913423000000002</v>
      </c>
      <c r="G11">
        <v>25.244209999999999</v>
      </c>
      <c r="H11">
        <v>28.403466000000002</v>
      </c>
      <c r="I11">
        <v>31.379619000000002</v>
      </c>
      <c r="J11">
        <v>41.687828000000003</v>
      </c>
      <c r="K11">
        <v>42.608908</v>
      </c>
    </row>
    <row r="12" spans="1:11" x14ac:dyDescent="0.25">
      <c r="A12" s="1" t="s">
        <v>4</v>
      </c>
      <c r="B12" s="1">
        <v>0.05</v>
      </c>
    </row>
    <row r="13" spans="1:11" x14ac:dyDescent="0.25">
      <c r="A13" s="1" t="s">
        <v>1</v>
      </c>
      <c r="B13" s="1">
        <v>10</v>
      </c>
    </row>
    <row r="14" spans="1:11" x14ac:dyDescent="0.25">
      <c r="A14" s="1" t="s">
        <v>0</v>
      </c>
      <c r="B14">
        <f>MIN(B2:B11)</f>
        <v>9.8710389999999997</v>
      </c>
      <c r="C14">
        <f t="shared" ref="C14:K14" si="0">MIN(C2:C11)</f>
        <v>12.479441</v>
      </c>
      <c r="D14">
        <f t="shared" si="0"/>
        <v>15.404712</v>
      </c>
      <c r="E14">
        <f t="shared" si="0"/>
        <v>17.226451999999998</v>
      </c>
      <c r="F14">
        <f t="shared" si="0"/>
        <v>21.594560000000001</v>
      </c>
      <c r="G14">
        <f t="shared" si="0"/>
        <v>23.856828</v>
      </c>
      <c r="H14">
        <f t="shared" si="0"/>
        <v>27.496459999999999</v>
      </c>
      <c r="I14">
        <f t="shared" si="0"/>
        <v>31.379619000000002</v>
      </c>
      <c r="J14">
        <f t="shared" si="0"/>
        <v>36.292363999999999</v>
      </c>
      <c r="K14">
        <f t="shared" si="0"/>
        <v>40.967751</v>
      </c>
    </row>
    <row r="15" spans="1:11" x14ac:dyDescent="0.25">
      <c r="A15" s="1" t="s">
        <v>2</v>
      </c>
      <c r="B15">
        <f>STDEVA(B2:B11)</f>
        <v>0.81561414072412686</v>
      </c>
      <c r="C15">
        <f t="shared" ref="C15:K15" si="1">STDEVA(C2:C11)</f>
        <v>0.80614211734157359</v>
      </c>
      <c r="D15">
        <f t="shared" si="1"/>
        <v>0.57725854783203978</v>
      </c>
      <c r="E15">
        <f t="shared" si="1"/>
        <v>1.5056924929772681</v>
      </c>
      <c r="F15">
        <f t="shared" si="1"/>
        <v>1.2805190525662675</v>
      </c>
      <c r="G15">
        <f t="shared" si="1"/>
        <v>0.8128704338105458</v>
      </c>
      <c r="H15">
        <f t="shared" si="1"/>
        <v>2.6945534165501663</v>
      </c>
      <c r="I15">
        <f t="shared" si="1"/>
        <v>1.1896820812234814</v>
      </c>
      <c r="J15">
        <f t="shared" si="1"/>
        <v>1.7036661524691894</v>
      </c>
      <c r="K15">
        <f t="shared" si="1"/>
        <v>5.2821309488192805</v>
      </c>
    </row>
    <row r="16" spans="1:11" x14ac:dyDescent="0.25">
      <c r="A16" s="1"/>
    </row>
    <row r="17" spans="1:11" x14ac:dyDescent="0.25">
      <c r="A17" s="1" t="s">
        <v>3</v>
      </c>
      <c r="B17">
        <f>CONFIDENCE($B$12,B15,$B$13)</f>
        <v>0.50551359269816731</v>
      </c>
      <c r="C17">
        <f t="shared" ref="C17:J17" si="2">CONFIDENCE($B$12,C15,$B$13)</f>
        <v>0.4996428796597881</v>
      </c>
      <c r="D17">
        <f t="shared" si="2"/>
        <v>0.35778198030164327</v>
      </c>
      <c r="E17">
        <f t="shared" si="2"/>
        <v>0.93322072732558148</v>
      </c>
      <c r="F17">
        <f t="shared" si="2"/>
        <v>0.79365934755191614</v>
      </c>
      <c r="G17">
        <f t="shared" si="2"/>
        <v>0.50381305678303001</v>
      </c>
      <c r="H17">
        <f t="shared" si="2"/>
        <v>1.6700708218570766</v>
      </c>
      <c r="I17">
        <f t="shared" si="2"/>
        <v>0.73735904396406549</v>
      </c>
      <c r="J17">
        <f t="shared" si="2"/>
        <v>1.0559238180058292</v>
      </c>
      <c r="K17">
        <f>CONFIDENCE($B$12,K15,$B$13)</f>
        <v>3.2738385220603692</v>
      </c>
    </row>
    <row r="18" spans="1:11" x14ac:dyDescent="0.25">
      <c r="A18" s="1" t="s">
        <v>5</v>
      </c>
      <c r="B18">
        <f>AVERAGE(B2:B11)</f>
        <v>11.101489400000002</v>
      </c>
      <c r="C18">
        <f t="shared" ref="C18:K18" si="3">AVERAGE(C2:C11)</f>
        <v>13.204667199999998</v>
      </c>
      <c r="D18">
        <f t="shared" si="3"/>
        <v>16.000741400000003</v>
      </c>
      <c r="E18">
        <f t="shared" si="3"/>
        <v>18.665904099999999</v>
      </c>
      <c r="F18">
        <f t="shared" si="3"/>
        <v>22.573599099999999</v>
      </c>
      <c r="G18">
        <f t="shared" si="3"/>
        <v>25.273372299999998</v>
      </c>
      <c r="H18">
        <f t="shared" si="3"/>
        <v>29.521283199999999</v>
      </c>
      <c r="I18">
        <f t="shared" si="3"/>
        <v>32.910000699999998</v>
      </c>
      <c r="J18">
        <f t="shared" si="3"/>
        <v>38.122152500000006</v>
      </c>
      <c r="K18">
        <f t="shared" si="3"/>
        <v>44.750811599999999</v>
      </c>
    </row>
    <row r="19" spans="1:11" x14ac:dyDescent="0.25">
      <c r="A19" s="1" t="s">
        <v>6</v>
      </c>
      <c r="B19">
        <f>B18-B17</f>
        <v>10.595975807301835</v>
      </c>
      <c r="C19">
        <f t="shared" ref="C19:K19" si="4">C18-C17</f>
        <v>12.705024320340209</v>
      </c>
      <c r="D19">
        <f t="shared" si="4"/>
        <v>15.642959419698359</v>
      </c>
      <c r="E19">
        <f t="shared" si="4"/>
        <v>17.732683372674416</v>
      </c>
      <c r="F19">
        <f t="shared" si="4"/>
        <v>21.779939752448083</v>
      </c>
      <c r="G19">
        <f t="shared" si="4"/>
        <v>24.769559243216968</v>
      </c>
      <c r="H19">
        <f t="shared" si="4"/>
        <v>27.851212378142922</v>
      </c>
      <c r="I19">
        <f t="shared" si="4"/>
        <v>32.172641656035935</v>
      </c>
      <c r="J19">
        <f t="shared" si="4"/>
        <v>37.066228681994176</v>
      </c>
      <c r="K19">
        <f t="shared" si="4"/>
        <v>41.476973077939633</v>
      </c>
    </row>
    <row r="20" spans="1:11" x14ac:dyDescent="0.25">
      <c r="A20" s="1" t="s">
        <v>7</v>
      </c>
      <c r="B20">
        <f>B18+B17</f>
        <v>11.607002992698169</v>
      </c>
      <c r="C20">
        <f t="shared" ref="C20:K20" si="5">C18+C17</f>
        <v>13.704310079659786</v>
      </c>
      <c r="D20">
        <f t="shared" si="5"/>
        <v>16.358523380301644</v>
      </c>
      <c r="E20">
        <f t="shared" si="5"/>
        <v>19.599124827325582</v>
      </c>
      <c r="F20">
        <f t="shared" si="5"/>
        <v>23.367258447551915</v>
      </c>
      <c r="G20">
        <f t="shared" si="5"/>
        <v>25.777185356783029</v>
      </c>
      <c r="H20">
        <f t="shared" si="5"/>
        <v>31.191354021857077</v>
      </c>
      <c r="I20">
        <f t="shared" si="5"/>
        <v>33.64735974396406</v>
      </c>
      <c r="J20">
        <f t="shared" si="5"/>
        <v>39.178076318005836</v>
      </c>
      <c r="K20">
        <f t="shared" si="5"/>
        <v>48.024650122060365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2023-05-04T16:50:25Z</dcterms:created>
  <dcterms:modified xsi:type="dcterms:W3CDTF">2023-05-04T17:44:00Z</dcterms:modified>
</cp:coreProperties>
</file>