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s\edu\itmo-parallel-computing\"/>
    </mc:Choice>
  </mc:AlternateContent>
  <xr:revisionPtr revIDLastSave="0" documentId="13_ncr:1_{3456C04B-CEFF-4E75-BDEC-7D2084490AD4}" xr6:coauthVersionLast="47" xr6:coauthVersionMax="47" xr10:uidLastSave="{00000000-0000-0000-0000-000000000000}"/>
  <bookViews>
    <workbookView xWindow="-120" yWindow="-120" windowWidth="29040" windowHeight="15720" tabRatio="456" activeTab="1" xr2:uid="{B7FCCE40-8094-4485-A069-2C0CA05E1453}"/>
  </bookViews>
  <sheets>
    <sheet name="Лист2" sheetId="2" r:id="rId1"/>
    <sheet name="Лист1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C18" i="3"/>
  <c r="D18" i="3"/>
  <c r="E18" i="3"/>
  <c r="F18" i="3"/>
  <c r="G18" i="3"/>
  <c r="H18" i="3"/>
  <c r="I18" i="3"/>
  <c r="J18" i="3"/>
  <c r="K18" i="3"/>
  <c r="B18" i="3"/>
  <c r="B17" i="3"/>
  <c r="C14" i="3"/>
  <c r="D14" i="3"/>
  <c r="E14" i="3"/>
  <c r="F14" i="3"/>
  <c r="G14" i="3"/>
  <c r="H14" i="3"/>
  <c r="I14" i="3"/>
  <c r="J14" i="3"/>
  <c r="K14" i="3"/>
  <c r="B14" i="3"/>
  <c r="C15" i="3"/>
  <c r="D15" i="3"/>
  <c r="E15" i="3"/>
  <c r="F15" i="3"/>
  <c r="G15" i="3"/>
  <c r="H15" i="3"/>
  <c r="I15" i="3"/>
  <c r="J15" i="3"/>
  <c r="K15" i="3"/>
  <c r="B15" i="3"/>
  <c r="C7" i="3"/>
  <c r="D7" i="3"/>
  <c r="E7" i="3"/>
  <c r="F7" i="3"/>
  <c r="G7" i="3"/>
  <c r="H7" i="3"/>
  <c r="I7" i="3"/>
  <c r="J7" i="3"/>
  <c r="K7" i="3"/>
  <c r="B7" i="3"/>
  <c r="C6" i="3"/>
  <c r="D6" i="3"/>
  <c r="E6" i="3"/>
  <c r="F6" i="3"/>
  <c r="G6" i="3"/>
  <c r="H6" i="3"/>
  <c r="I6" i="3"/>
  <c r="J6" i="3"/>
  <c r="K6" i="3"/>
  <c r="B6" i="3"/>
  <c r="C5" i="3"/>
  <c r="D5" i="3"/>
  <c r="E5" i="3"/>
  <c r="F5" i="3"/>
  <c r="G5" i="3"/>
  <c r="H5" i="3"/>
  <c r="I5" i="3"/>
  <c r="J5" i="3"/>
  <c r="K5" i="3"/>
  <c r="B5" i="3"/>
  <c r="C4" i="3"/>
  <c r="D4" i="3"/>
  <c r="E4" i="3"/>
  <c r="F4" i="3"/>
  <c r="G4" i="3"/>
  <c r="H4" i="3"/>
  <c r="I4" i="3"/>
  <c r="J4" i="3"/>
  <c r="K4" i="3"/>
  <c r="B4" i="3"/>
  <c r="C17" i="3"/>
  <c r="F17" i="3"/>
  <c r="B8" i="3"/>
  <c r="C8" i="3"/>
  <c r="D8" i="3"/>
  <c r="E8" i="3"/>
  <c r="F8" i="3"/>
  <c r="G8" i="3"/>
  <c r="H8" i="3"/>
  <c r="H17" i="3" s="1"/>
  <c r="I8" i="3"/>
  <c r="J8" i="3"/>
  <c r="K8" i="3"/>
  <c r="B9" i="3"/>
  <c r="C9" i="3"/>
  <c r="D9" i="3"/>
  <c r="E9" i="3"/>
  <c r="F9" i="3"/>
  <c r="G9" i="3"/>
  <c r="H9" i="3"/>
  <c r="I9" i="3"/>
  <c r="J9" i="3"/>
  <c r="K9" i="3"/>
  <c r="C3" i="3"/>
  <c r="D3" i="3"/>
  <c r="E3" i="3"/>
  <c r="F3" i="3"/>
  <c r="G3" i="3"/>
  <c r="H3" i="3"/>
  <c r="I3" i="3"/>
  <c r="J3" i="3"/>
  <c r="K3" i="3"/>
  <c r="B3" i="3"/>
  <c r="C2" i="3"/>
  <c r="D2" i="3"/>
  <c r="E2" i="3"/>
  <c r="F2" i="3"/>
  <c r="G2" i="3"/>
  <c r="H2" i="3"/>
  <c r="I2" i="3"/>
  <c r="J2" i="3"/>
  <c r="K2" i="3"/>
  <c r="B2" i="3"/>
  <c r="D17" i="3" l="1"/>
  <c r="C20" i="3"/>
  <c r="F20" i="3"/>
  <c r="J17" i="3"/>
  <c r="I17" i="3"/>
  <c r="I20" i="3" s="1"/>
  <c r="E17" i="3"/>
  <c r="G17" i="3"/>
  <c r="G20" i="3" s="1"/>
  <c r="K17" i="3"/>
  <c r="H20" i="3"/>
  <c r="H19" i="3"/>
  <c r="BC12" i="2"/>
  <c r="BB12" i="2"/>
  <c r="BA12" i="2"/>
  <c r="AZ12" i="2"/>
  <c r="AY12" i="2"/>
  <c r="AX12" i="2"/>
  <c r="AW12" i="2"/>
  <c r="AV12" i="2"/>
  <c r="AU12" i="2"/>
  <c r="AT12" i="2"/>
  <c r="BC11" i="2"/>
  <c r="BB11" i="2"/>
  <c r="BA11" i="2"/>
  <c r="AZ11" i="2"/>
  <c r="AY11" i="2"/>
  <c r="AX11" i="2"/>
  <c r="AW11" i="2"/>
  <c r="AV11" i="2"/>
  <c r="AU11" i="2"/>
  <c r="AT11" i="2"/>
  <c r="BC10" i="2"/>
  <c r="BB10" i="2"/>
  <c r="BA10" i="2"/>
  <c r="AZ10" i="2"/>
  <c r="AY10" i="2"/>
  <c r="AX10" i="2"/>
  <c r="AW10" i="2"/>
  <c r="AV10" i="2"/>
  <c r="AU10" i="2"/>
  <c r="AT10" i="2"/>
  <c r="BC9" i="2"/>
  <c r="BB9" i="2"/>
  <c r="BA9" i="2"/>
  <c r="AZ9" i="2"/>
  <c r="AY9" i="2"/>
  <c r="AX9" i="2"/>
  <c r="AW9" i="2"/>
  <c r="AV9" i="2"/>
  <c r="AU9" i="2"/>
  <c r="AT9" i="2"/>
  <c r="BC8" i="2"/>
  <c r="BB8" i="2"/>
  <c r="BA8" i="2"/>
  <c r="AZ8" i="2"/>
  <c r="AY8" i="2"/>
  <c r="AX8" i="2"/>
  <c r="AW8" i="2"/>
  <c r="AV8" i="2"/>
  <c r="AU8" i="2"/>
  <c r="AT8" i="2"/>
  <c r="BC7" i="2"/>
  <c r="BB7" i="2"/>
  <c r="BA7" i="2"/>
  <c r="AZ7" i="2"/>
  <c r="AY7" i="2"/>
  <c r="AX7" i="2"/>
  <c r="AW7" i="2"/>
  <c r="AV7" i="2"/>
  <c r="AU7" i="2"/>
  <c r="AT7" i="2"/>
  <c r="BC6" i="2"/>
  <c r="BB6" i="2"/>
  <c r="BA6" i="2"/>
  <c r="AZ6" i="2"/>
  <c r="AY6" i="2"/>
  <c r="AX6" i="2"/>
  <c r="AW6" i="2"/>
  <c r="AV6" i="2"/>
  <c r="AU6" i="2"/>
  <c r="AT6" i="2"/>
  <c r="BC5" i="2"/>
  <c r="BB5" i="2"/>
  <c r="BA5" i="2"/>
  <c r="AZ5" i="2"/>
  <c r="AY5" i="2"/>
  <c r="AX5" i="2"/>
  <c r="AW5" i="2"/>
  <c r="AV5" i="2"/>
  <c r="AU5" i="2"/>
  <c r="AT5" i="2"/>
  <c r="BC99" i="2"/>
  <c r="BB99" i="2"/>
  <c r="BA99" i="2"/>
  <c r="AZ99" i="2"/>
  <c r="AY99" i="2"/>
  <c r="AX99" i="2"/>
  <c r="AW99" i="2"/>
  <c r="AV99" i="2"/>
  <c r="AU99" i="2"/>
  <c r="AT99" i="2"/>
  <c r="BC98" i="2"/>
  <c r="BB98" i="2"/>
  <c r="BA98" i="2"/>
  <c r="AZ98" i="2"/>
  <c r="AY98" i="2"/>
  <c r="AX98" i="2"/>
  <c r="AW98" i="2"/>
  <c r="AV98" i="2"/>
  <c r="AU98" i="2"/>
  <c r="AT98" i="2"/>
  <c r="BC97" i="2"/>
  <c r="BB97" i="2"/>
  <c r="BA97" i="2"/>
  <c r="AZ97" i="2"/>
  <c r="AY97" i="2"/>
  <c r="AX97" i="2"/>
  <c r="AW97" i="2"/>
  <c r="AV97" i="2"/>
  <c r="AU97" i="2"/>
  <c r="AT97" i="2"/>
  <c r="BC96" i="2"/>
  <c r="BB96" i="2"/>
  <c r="BA96" i="2"/>
  <c r="AZ96" i="2"/>
  <c r="AY96" i="2"/>
  <c r="AX96" i="2"/>
  <c r="AW96" i="2"/>
  <c r="AV96" i="2"/>
  <c r="AU96" i="2"/>
  <c r="AT96" i="2"/>
  <c r="BC95" i="2"/>
  <c r="BB95" i="2"/>
  <c r="BA95" i="2"/>
  <c r="AZ95" i="2"/>
  <c r="AY95" i="2"/>
  <c r="AX95" i="2"/>
  <c r="AW95" i="2"/>
  <c r="AV95" i="2"/>
  <c r="AU95" i="2"/>
  <c r="AT95" i="2"/>
  <c r="BC94" i="2"/>
  <c r="BB94" i="2"/>
  <c r="BA94" i="2"/>
  <c r="AZ94" i="2"/>
  <c r="AY94" i="2"/>
  <c r="AX94" i="2"/>
  <c r="AW94" i="2"/>
  <c r="AV94" i="2"/>
  <c r="AU94" i="2"/>
  <c r="AT94" i="2"/>
  <c r="BC93" i="2"/>
  <c r="BB93" i="2"/>
  <c r="BA93" i="2"/>
  <c r="AZ93" i="2"/>
  <c r="AY93" i="2"/>
  <c r="AX93" i="2"/>
  <c r="AW93" i="2"/>
  <c r="AV93" i="2"/>
  <c r="AU93" i="2"/>
  <c r="AT93" i="2"/>
  <c r="BC92" i="2"/>
  <c r="BB92" i="2"/>
  <c r="BA92" i="2"/>
  <c r="AZ92" i="2"/>
  <c r="AY92" i="2"/>
  <c r="AX92" i="2"/>
  <c r="AW92" i="2"/>
  <c r="AV92" i="2"/>
  <c r="AU92" i="2"/>
  <c r="AT92" i="2"/>
  <c r="BC82" i="2"/>
  <c r="BB82" i="2"/>
  <c r="BA82" i="2"/>
  <c r="AZ82" i="2"/>
  <c r="AY82" i="2"/>
  <c r="AX82" i="2"/>
  <c r="AW82" i="2"/>
  <c r="AV82" i="2"/>
  <c r="AU82" i="2"/>
  <c r="AT82" i="2"/>
  <c r="BC81" i="2"/>
  <c r="BB81" i="2"/>
  <c r="BA81" i="2"/>
  <c r="AZ81" i="2"/>
  <c r="AY81" i="2"/>
  <c r="AX81" i="2"/>
  <c r="AW81" i="2"/>
  <c r="AV81" i="2"/>
  <c r="AU81" i="2"/>
  <c r="AT81" i="2"/>
  <c r="BC80" i="2"/>
  <c r="BB80" i="2"/>
  <c r="BA80" i="2"/>
  <c r="AZ80" i="2"/>
  <c r="AY80" i="2"/>
  <c r="AX80" i="2"/>
  <c r="AW80" i="2"/>
  <c r="AV80" i="2"/>
  <c r="AU80" i="2"/>
  <c r="AT80" i="2"/>
  <c r="BC79" i="2"/>
  <c r="BB79" i="2"/>
  <c r="BA79" i="2"/>
  <c r="AZ79" i="2"/>
  <c r="AY79" i="2"/>
  <c r="AX79" i="2"/>
  <c r="AW79" i="2"/>
  <c r="AV79" i="2"/>
  <c r="AU79" i="2"/>
  <c r="AT79" i="2"/>
  <c r="BC78" i="2"/>
  <c r="BB78" i="2"/>
  <c r="BA78" i="2"/>
  <c r="AZ78" i="2"/>
  <c r="AY78" i="2"/>
  <c r="AX78" i="2"/>
  <c r="AW78" i="2"/>
  <c r="AV78" i="2"/>
  <c r="AU78" i="2"/>
  <c r="AT78" i="2"/>
  <c r="BC77" i="2"/>
  <c r="BB77" i="2"/>
  <c r="BA77" i="2"/>
  <c r="AZ77" i="2"/>
  <c r="AY77" i="2"/>
  <c r="AX77" i="2"/>
  <c r="AW77" i="2"/>
  <c r="AV77" i="2"/>
  <c r="AU77" i="2"/>
  <c r="AT77" i="2"/>
  <c r="BC76" i="2"/>
  <c r="BB76" i="2"/>
  <c r="BA76" i="2"/>
  <c r="AZ76" i="2"/>
  <c r="AY76" i="2"/>
  <c r="AX76" i="2"/>
  <c r="AW76" i="2"/>
  <c r="AV76" i="2"/>
  <c r="AU76" i="2"/>
  <c r="AT76" i="2"/>
  <c r="BC75" i="2"/>
  <c r="BB75" i="2"/>
  <c r="BA75" i="2"/>
  <c r="AZ75" i="2"/>
  <c r="AY75" i="2"/>
  <c r="AX75" i="2"/>
  <c r="AW75" i="2"/>
  <c r="AV75" i="2"/>
  <c r="AU75" i="2"/>
  <c r="AT75" i="2"/>
  <c r="BC65" i="2"/>
  <c r="BB65" i="2"/>
  <c r="BA65" i="2"/>
  <c r="AZ65" i="2"/>
  <c r="AY65" i="2"/>
  <c r="AX65" i="2"/>
  <c r="AW65" i="2"/>
  <c r="AV65" i="2"/>
  <c r="AU65" i="2"/>
  <c r="AT65" i="2"/>
  <c r="BC64" i="2"/>
  <c r="BB64" i="2"/>
  <c r="BA64" i="2"/>
  <c r="AZ64" i="2"/>
  <c r="AY64" i="2"/>
  <c r="AX64" i="2"/>
  <c r="AW64" i="2"/>
  <c r="AV64" i="2"/>
  <c r="AU64" i="2"/>
  <c r="AT64" i="2"/>
  <c r="BC63" i="2"/>
  <c r="BB63" i="2"/>
  <c r="BA63" i="2"/>
  <c r="AZ63" i="2"/>
  <c r="AY63" i="2"/>
  <c r="AX63" i="2"/>
  <c r="AW63" i="2"/>
  <c r="AV63" i="2"/>
  <c r="AU63" i="2"/>
  <c r="AT63" i="2"/>
  <c r="BC62" i="2"/>
  <c r="BB62" i="2"/>
  <c r="BA62" i="2"/>
  <c r="AZ62" i="2"/>
  <c r="AY62" i="2"/>
  <c r="AX62" i="2"/>
  <c r="AW62" i="2"/>
  <c r="AV62" i="2"/>
  <c r="AU62" i="2"/>
  <c r="AT62" i="2"/>
  <c r="BC61" i="2"/>
  <c r="BB61" i="2"/>
  <c r="BA61" i="2"/>
  <c r="AZ61" i="2"/>
  <c r="AY61" i="2"/>
  <c r="AX61" i="2"/>
  <c r="AW61" i="2"/>
  <c r="AV61" i="2"/>
  <c r="AU61" i="2"/>
  <c r="AT61" i="2"/>
  <c r="BC60" i="2"/>
  <c r="BB60" i="2"/>
  <c r="BA60" i="2"/>
  <c r="AZ60" i="2"/>
  <c r="AY60" i="2"/>
  <c r="AX60" i="2"/>
  <c r="AW60" i="2"/>
  <c r="AV60" i="2"/>
  <c r="AU60" i="2"/>
  <c r="AT60" i="2"/>
  <c r="BC59" i="2"/>
  <c r="BB59" i="2"/>
  <c r="BA59" i="2"/>
  <c r="AZ59" i="2"/>
  <c r="AY59" i="2"/>
  <c r="AX59" i="2"/>
  <c r="AW59" i="2"/>
  <c r="AV59" i="2"/>
  <c r="AU59" i="2"/>
  <c r="AT59" i="2"/>
  <c r="BC58" i="2"/>
  <c r="BB58" i="2"/>
  <c r="BA58" i="2"/>
  <c r="AZ58" i="2"/>
  <c r="AY58" i="2"/>
  <c r="AX58" i="2"/>
  <c r="AW58" i="2"/>
  <c r="AV58" i="2"/>
  <c r="AU58" i="2"/>
  <c r="AT58" i="2"/>
  <c r="BC31" i="2"/>
  <c r="BB31" i="2"/>
  <c r="BA31" i="2"/>
  <c r="AZ31" i="2"/>
  <c r="AY31" i="2"/>
  <c r="AX31" i="2"/>
  <c r="AW31" i="2"/>
  <c r="AV31" i="2"/>
  <c r="AU31" i="2"/>
  <c r="AT31" i="2"/>
  <c r="BC30" i="2"/>
  <c r="BB30" i="2"/>
  <c r="BA30" i="2"/>
  <c r="AZ30" i="2"/>
  <c r="AY30" i="2"/>
  <c r="AX30" i="2"/>
  <c r="AW30" i="2"/>
  <c r="AV30" i="2"/>
  <c r="AU30" i="2"/>
  <c r="AT30" i="2"/>
  <c r="BC29" i="2"/>
  <c r="BB29" i="2"/>
  <c r="BA29" i="2"/>
  <c r="AZ29" i="2"/>
  <c r="AY29" i="2"/>
  <c r="AX29" i="2"/>
  <c r="AW29" i="2"/>
  <c r="AV29" i="2"/>
  <c r="AU29" i="2"/>
  <c r="AT29" i="2"/>
  <c r="BC28" i="2"/>
  <c r="BB28" i="2"/>
  <c r="BA28" i="2"/>
  <c r="AZ28" i="2"/>
  <c r="AY28" i="2"/>
  <c r="AX28" i="2"/>
  <c r="AW28" i="2"/>
  <c r="AV28" i="2"/>
  <c r="AU28" i="2"/>
  <c r="AT28" i="2"/>
  <c r="BC27" i="2"/>
  <c r="BB27" i="2"/>
  <c r="BA27" i="2"/>
  <c r="AZ27" i="2"/>
  <c r="AY27" i="2"/>
  <c r="AX27" i="2"/>
  <c r="AW27" i="2"/>
  <c r="AV27" i="2"/>
  <c r="AU27" i="2"/>
  <c r="AT27" i="2"/>
  <c r="BC26" i="2"/>
  <c r="BB26" i="2"/>
  <c r="BA26" i="2"/>
  <c r="AZ26" i="2"/>
  <c r="AY26" i="2"/>
  <c r="AX26" i="2"/>
  <c r="AW26" i="2"/>
  <c r="AV26" i="2"/>
  <c r="AU26" i="2"/>
  <c r="AT26" i="2"/>
  <c r="BC25" i="2"/>
  <c r="BB25" i="2"/>
  <c r="BA25" i="2"/>
  <c r="AZ25" i="2"/>
  <c r="AY25" i="2"/>
  <c r="AX25" i="2"/>
  <c r="AW25" i="2"/>
  <c r="AV25" i="2"/>
  <c r="AU25" i="2"/>
  <c r="AT25" i="2"/>
  <c r="BC24" i="2"/>
  <c r="BB24" i="2"/>
  <c r="BA24" i="2"/>
  <c r="AZ24" i="2"/>
  <c r="AY24" i="2"/>
  <c r="AX24" i="2"/>
  <c r="AW24" i="2"/>
  <c r="AV24" i="2"/>
  <c r="AU24" i="2"/>
  <c r="AT24" i="2"/>
  <c r="AT46" i="2"/>
  <c r="AU46" i="2"/>
  <c r="AV46" i="2"/>
  <c r="AW46" i="2"/>
  <c r="AX46" i="2"/>
  <c r="AY46" i="2"/>
  <c r="AZ46" i="2"/>
  <c r="BA46" i="2"/>
  <c r="BB46" i="2"/>
  <c r="BC46" i="2"/>
  <c r="AT47" i="2"/>
  <c r="AU47" i="2"/>
  <c r="AV47" i="2"/>
  <c r="AW47" i="2"/>
  <c r="AX47" i="2"/>
  <c r="AY47" i="2"/>
  <c r="AZ47" i="2"/>
  <c r="BA47" i="2"/>
  <c r="BB47" i="2"/>
  <c r="BC47" i="2"/>
  <c r="AT48" i="2"/>
  <c r="AU48" i="2"/>
  <c r="AV48" i="2"/>
  <c r="AW48" i="2"/>
  <c r="AX48" i="2"/>
  <c r="AY48" i="2"/>
  <c r="AZ48" i="2"/>
  <c r="BA48" i="2"/>
  <c r="BB48" i="2"/>
  <c r="BC48" i="2"/>
  <c r="AU45" i="2"/>
  <c r="AV45" i="2"/>
  <c r="AW45" i="2"/>
  <c r="AX45" i="2"/>
  <c r="AY45" i="2"/>
  <c r="AZ45" i="2"/>
  <c r="BA45" i="2"/>
  <c r="BB45" i="2"/>
  <c r="BC45" i="2"/>
  <c r="AT45" i="2"/>
  <c r="AT42" i="2"/>
  <c r="AU42" i="2"/>
  <c r="AV42" i="2"/>
  <c r="AW42" i="2"/>
  <c r="AX42" i="2"/>
  <c r="AY42" i="2"/>
  <c r="AZ42" i="2"/>
  <c r="BA42" i="2"/>
  <c r="BB42" i="2"/>
  <c r="BC42" i="2"/>
  <c r="AT43" i="2"/>
  <c r="AU43" i="2"/>
  <c r="AV43" i="2"/>
  <c r="AW43" i="2"/>
  <c r="AX43" i="2"/>
  <c r="AY43" i="2"/>
  <c r="AZ43" i="2"/>
  <c r="BA43" i="2"/>
  <c r="BB43" i="2"/>
  <c r="BC43" i="2"/>
  <c r="AT44" i="2"/>
  <c r="AU44" i="2"/>
  <c r="AV44" i="2"/>
  <c r="AW44" i="2"/>
  <c r="AX44" i="2"/>
  <c r="AY44" i="2"/>
  <c r="AZ44" i="2"/>
  <c r="BA44" i="2"/>
  <c r="BB44" i="2"/>
  <c r="BC44" i="2"/>
  <c r="AU41" i="2"/>
  <c r="AV41" i="2"/>
  <c r="AW41" i="2"/>
  <c r="AX41" i="2"/>
  <c r="AY41" i="2"/>
  <c r="AZ41" i="2"/>
  <c r="BA41" i="2"/>
  <c r="BB41" i="2"/>
  <c r="BC41" i="2"/>
  <c r="AT41" i="2"/>
  <c r="D20" i="3" l="1"/>
  <c r="D19" i="3"/>
  <c r="J19" i="3"/>
  <c r="F19" i="3"/>
  <c r="K19" i="3"/>
  <c r="I19" i="3"/>
  <c r="E19" i="3"/>
  <c r="G19" i="3"/>
  <c r="E20" i="3"/>
  <c r="C19" i="3"/>
  <c r="K20" i="3"/>
  <c r="J20" i="3"/>
  <c r="B20" i="3"/>
</calcChain>
</file>

<file path=xl/sharedStrings.xml><?xml version="1.0" encoding="utf-8"?>
<sst xmlns="http://schemas.openxmlformats.org/spreadsheetml/2006/main" count="140" uniqueCount="17">
  <si>
    <t>threads</t>
  </si>
  <si>
    <t>N</t>
  </si>
  <si>
    <t>generate</t>
  </si>
  <si>
    <t>sort</t>
  </si>
  <si>
    <t>reduce</t>
  </si>
  <si>
    <t>map</t>
  </si>
  <si>
    <t>generate 4</t>
  </si>
  <si>
    <t>map 4</t>
  </si>
  <si>
    <t>sort 4</t>
  </si>
  <si>
    <t>reduce 4</t>
  </si>
  <si>
    <t>АЛЬФА</t>
  </si>
  <si>
    <t>min</t>
  </si>
  <si>
    <t>STD</t>
  </si>
  <si>
    <t>ИНТ</t>
  </si>
  <si>
    <t>СРЕД</t>
  </si>
  <si>
    <t>МИН-ДОВ</t>
  </si>
  <si>
    <t>МАКС-ДОВ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</si>
</sst>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Лист2!$A$58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Лист2!$B$57:$K$57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Лист2!$B$58:$K$58</c:f>
              <c:numCache>
                <c:formatCode>General</c:formatCode>
                <c:ptCount val="10"/>
                <c:pt idx="0">
                  <c:v>1.491657</c:v>
                </c:pt>
                <c:pt idx="1">
                  <c:v>1.5511200000000001</c:v>
                </c:pt>
                <c:pt idx="2">
                  <c:v>1.6439889999999999</c:v>
                </c:pt>
                <c:pt idx="3">
                  <c:v>2.8250769999999998</c:v>
                </c:pt>
                <c:pt idx="4">
                  <c:v>2.0041500000000001</c:v>
                </c:pt>
                <c:pt idx="5">
                  <c:v>1.9777100000000001</c:v>
                </c:pt>
                <c:pt idx="6">
                  <c:v>2.0428760000000001</c:v>
                </c:pt>
                <c:pt idx="7">
                  <c:v>2.1714020000000001</c:v>
                </c:pt>
                <c:pt idx="8">
                  <c:v>2.2638280000000002</c:v>
                </c:pt>
                <c:pt idx="9">
                  <c:v>2.405751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D-4F85-9C75-20A521FDB46B}"/>
            </c:ext>
          </c:extLst>
        </c:ser>
        <c:ser>
          <c:idx val="1"/>
          <c:order val="1"/>
          <c:tx>
            <c:strRef>
              <c:f>Лист2!$A$59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Лист2!$B$57:$K$57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Лист2!$B$59:$K$59</c:f>
              <c:numCache>
                <c:formatCode>General</c:formatCode>
                <c:ptCount val="10"/>
                <c:pt idx="0">
                  <c:v>4.4398270000000002</c:v>
                </c:pt>
                <c:pt idx="1">
                  <c:v>2.3800379999999999</c:v>
                </c:pt>
                <c:pt idx="2">
                  <c:v>2.617083</c:v>
                </c:pt>
                <c:pt idx="3">
                  <c:v>4.0996509999999997</c:v>
                </c:pt>
                <c:pt idx="4">
                  <c:v>3.6992029999999998</c:v>
                </c:pt>
                <c:pt idx="5">
                  <c:v>2.9870320000000001</c:v>
                </c:pt>
                <c:pt idx="6">
                  <c:v>3.8240159999999999</c:v>
                </c:pt>
                <c:pt idx="7">
                  <c:v>3.1678980000000001</c:v>
                </c:pt>
                <c:pt idx="8">
                  <c:v>3.2746439999999999</c:v>
                </c:pt>
                <c:pt idx="9">
                  <c:v>3.7165650000000001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D-4F85-9C75-20A521FDB46B}"/>
            </c:ext>
          </c:extLst>
        </c:ser>
        <c:ser>
          <c:idx val="2"/>
          <c:order val="2"/>
          <c:tx>
            <c:strRef>
              <c:f>Лист2!$A$60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Лист2!$B$57:$K$57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Лист2!$B$60:$K$60</c:f>
              <c:numCache>
                <c:formatCode>General</c:formatCode>
                <c:ptCount val="10"/>
                <c:pt idx="0">
                  <c:v>73.988910000000004</c:v>
                </c:pt>
                <c:pt idx="1">
                  <c:v>90.050726999999995</c:v>
                </c:pt>
                <c:pt idx="2">
                  <c:v>109.248481</c:v>
                </c:pt>
                <c:pt idx="3">
                  <c:v>182.613989</c:v>
                </c:pt>
                <c:pt idx="4">
                  <c:v>166.093942</c:v>
                </c:pt>
                <c:pt idx="5">
                  <c:v>180.11254500000001</c:v>
                </c:pt>
                <c:pt idx="6">
                  <c:v>210.43210999999999</c:v>
                </c:pt>
                <c:pt idx="7">
                  <c:v>243.883453</c:v>
                </c:pt>
                <c:pt idx="8">
                  <c:v>274.85426899999999</c:v>
                </c:pt>
                <c:pt idx="9">
                  <c:v>323.92402499999997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D-4F85-9C75-20A521FDB46B}"/>
            </c:ext>
          </c:extLst>
        </c:ser>
        <c:ser>
          <c:idx val="3"/>
          <c:order val="3"/>
          <c:tx>
            <c:strRef>
              <c:f>Лист2!$A$61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Лист2!$B$57:$K$57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Лист2!$B$61:$K$61</c:f>
              <c:numCache>
                <c:formatCode>General</c:formatCode>
                <c:ptCount val="10"/>
                <c:pt idx="0">
                  <c:v>1.245317</c:v>
                </c:pt>
                <c:pt idx="1">
                  <c:v>0.68764599999999998</c:v>
                </c:pt>
                <c:pt idx="2">
                  <c:v>0.70830700000000002</c:v>
                </c:pt>
                <c:pt idx="3">
                  <c:v>1.125623</c:v>
                </c:pt>
                <c:pt idx="4">
                  <c:v>0.81207399999999996</c:v>
                </c:pt>
                <c:pt idx="5">
                  <c:v>0.80831600000000003</c:v>
                </c:pt>
                <c:pt idx="6">
                  <c:v>0.89503900000000003</c:v>
                </c:pt>
                <c:pt idx="7">
                  <c:v>0.885243</c:v>
                </c:pt>
                <c:pt idx="8">
                  <c:v>0.87738099999999997</c:v>
                </c:pt>
                <c:pt idx="9">
                  <c:v>0.86610100000000001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D-4F85-9C75-20A521FDB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283503"/>
        <c:axId val="1607289743"/>
      </c:barChart>
      <c:catAx>
        <c:axId val="160728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289743"/>
        <c:crosses val="autoZero"/>
        <c:auto val="1"/>
        <c:lblAlgn val="ctr"/>
        <c:lblOffset val="100"/>
        <c:noMultiLvlLbl val="0"/>
      </c:catAx>
      <c:valAx>
        <c:axId val="16072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28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Лист2!$W$92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Лист2!$X$91:$AG$91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Лист2!$X$92:$AG$92</c:f>
              <c:numCache>
                <c:formatCode>General</c:formatCode>
                <c:ptCount val="10"/>
                <c:pt idx="0">
                  <c:v>591</c:v>
                </c:pt>
                <c:pt idx="1">
                  <c:v>595</c:v>
                </c:pt>
                <c:pt idx="2">
                  <c:v>603</c:v>
                </c:pt>
                <c:pt idx="3">
                  <c:v>597</c:v>
                </c:pt>
                <c:pt idx="4">
                  <c:v>598</c:v>
                </c:pt>
                <c:pt idx="5">
                  <c:v>594</c:v>
                </c:pt>
                <c:pt idx="6">
                  <c:v>595</c:v>
                </c:pt>
                <c:pt idx="7">
                  <c:v>593</c:v>
                </c:pt>
                <c:pt idx="8">
                  <c:v>594</c:v>
                </c:pt>
                <c:pt idx="9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Лист2!$W$93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Лист2!$X$91:$AG$91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Лист2!$X$93:$AG$93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Лист2!$W$94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Лист2!$X$91:$AG$91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Лист2!$X$94:$AG$94</c:f>
              <c:numCache>
                <c:formatCode>General</c:formatCode>
                <c:ptCount val="10"/>
                <c:pt idx="0">
                  <c:v>43</c:v>
                </c:pt>
                <c:pt idx="1">
                  <c:v>45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48</c:v>
                </c:pt>
                <c:pt idx="6">
                  <c:v>51</c:v>
                </c:pt>
                <c:pt idx="7">
                  <c:v>46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Лист2!$W$95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Лист2!$X$91:$AG$91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Лист2!$X$95:$AG$95</c:f>
              <c:numCache>
                <c:formatCode>General</c:formatCode>
                <c:ptCount val="10"/>
                <c:pt idx="0">
                  <c:v>275</c:v>
                </c:pt>
                <c:pt idx="1">
                  <c:v>280</c:v>
                </c:pt>
                <c:pt idx="2">
                  <c:v>275</c:v>
                </c:pt>
                <c:pt idx="3">
                  <c:v>286</c:v>
                </c:pt>
                <c:pt idx="4">
                  <c:v>285</c:v>
                </c:pt>
                <c:pt idx="5">
                  <c:v>296</c:v>
                </c:pt>
                <c:pt idx="6">
                  <c:v>298</c:v>
                </c:pt>
                <c:pt idx="7">
                  <c:v>308</c:v>
                </c:pt>
                <c:pt idx="8">
                  <c:v>312</c:v>
                </c:pt>
                <c:pt idx="9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strRef>
              <c:f>Лист2!$AS$28</c:f>
              <c:strCache>
                <c:ptCount val="1"/>
                <c:pt idx="0">
                  <c:v>generate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Лист2!$AT$28:$BC$28</c:f>
              <c:numCache>
                <c:formatCode>General</c:formatCode>
                <c:ptCount val="10"/>
                <c:pt idx="0">
                  <c:v>1.378166</c:v>
                </c:pt>
                <c:pt idx="1">
                  <c:v>1.4835320000000001</c:v>
                </c:pt>
                <c:pt idx="2">
                  <c:v>1.573485</c:v>
                </c:pt>
                <c:pt idx="3">
                  <c:v>1.7019340000000001</c:v>
                </c:pt>
                <c:pt idx="4">
                  <c:v>1.7681720000000001</c:v>
                </c:pt>
                <c:pt idx="5">
                  <c:v>1.8823019999999999</c:v>
                </c:pt>
                <c:pt idx="6">
                  <c:v>1.98885</c:v>
                </c:pt>
                <c:pt idx="7">
                  <c:v>2.0698349999999999</c:v>
                </c:pt>
                <c:pt idx="8">
                  <c:v>2.1666989999999999</c:v>
                </c:pt>
                <c:pt idx="9">
                  <c:v>2.2544339999999998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tx>
            <c:strRef>
              <c:f>Лист2!$AS$29</c:f>
              <c:strCache>
                <c:ptCount val="1"/>
                <c:pt idx="0">
                  <c:v>map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Лист2!$AT$29:$BC$29</c:f>
              <c:numCache>
                <c:formatCode>General</c:formatCode>
                <c:ptCount val="10"/>
                <c:pt idx="0">
                  <c:v>3.5186739999999999</c:v>
                </c:pt>
                <c:pt idx="1">
                  <c:v>3.8061609999999999</c:v>
                </c:pt>
                <c:pt idx="2">
                  <c:v>3.99038</c:v>
                </c:pt>
                <c:pt idx="3">
                  <c:v>4.2673810000000003</c:v>
                </c:pt>
                <c:pt idx="4">
                  <c:v>4.627567</c:v>
                </c:pt>
                <c:pt idx="5">
                  <c:v>4.7916489999999996</c:v>
                </c:pt>
                <c:pt idx="6">
                  <c:v>4.9835690000000001</c:v>
                </c:pt>
                <c:pt idx="7">
                  <c:v>5.2306689999999998</c:v>
                </c:pt>
                <c:pt idx="8">
                  <c:v>5.427403</c:v>
                </c:pt>
                <c:pt idx="9">
                  <c:v>5.6645700000000003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tx>
            <c:strRef>
              <c:f>Лист2!$AS$30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Лист2!$AT$30:$BC$30</c:f>
              <c:numCache>
                <c:formatCode>General</c:formatCode>
                <c:ptCount val="10"/>
                <c:pt idx="0">
                  <c:v>145.51149000000001</c:v>
                </c:pt>
                <c:pt idx="1">
                  <c:v>178.39781600000001</c:v>
                </c:pt>
                <c:pt idx="2">
                  <c:v>219.60612599999999</c:v>
                </c:pt>
                <c:pt idx="3">
                  <c:v>262.40765399999998</c:v>
                </c:pt>
                <c:pt idx="4">
                  <c:v>302.91815600000001</c:v>
                </c:pt>
                <c:pt idx="5">
                  <c:v>363.78737100000001</c:v>
                </c:pt>
                <c:pt idx="6">
                  <c:v>416.23609900000002</c:v>
                </c:pt>
                <c:pt idx="7">
                  <c:v>478.90160900000001</c:v>
                </c:pt>
                <c:pt idx="8">
                  <c:v>561.40131199999996</c:v>
                </c:pt>
                <c:pt idx="9">
                  <c:v>632.92582400000003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tx>
            <c:strRef>
              <c:f>Лист2!$AS$31</c:f>
              <c:strCache>
                <c:ptCount val="1"/>
                <c:pt idx="0">
                  <c:v>reduce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Лист2!$AT$31:$BC$31</c:f>
              <c:numCache>
                <c:formatCode>General</c:formatCode>
                <c:ptCount val="10"/>
                <c:pt idx="0">
                  <c:v>0.69107099999999999</c:v>
                </c:pt>
                <c:pt idx="1">
                  <c:v>0.72291499999999997</c:v>
                </c:pt>
                <c:pt idx="2">
                  <c:v>0.73046500000000003</c:v>
                </c:pt>
                <c:pt idx="3">
                  <c:v>0.79986999999999997</c:v>
                </c:pt>
                <c:pt idx="4">
                  <c:v>0.79854000000000003</c:v>
                </c:pt>
                <c:pt idx="5">
                  <c:v>0.90755399999999997</c:v>
                </c:pt>
                <c:pt idx="6">
                  <c:v>0.90603400000000001</c:v>
                </c:pt>
                <c:pt idx="7">
                  <c:v>0.99717500000000003</c:v>
                </c:pt>
                <c:pt idx="8">
                  <c:v>1.0497160000000001</c:v>
                </c:pt>
                <c:pt idx="9">
                  <c:v>1.011004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tx>
            <c:strRef>
              <c:f>Лист2!$AS$24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Лист2!$AT$23:$BC$23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Лист2!$AT$24:$BC$24</c:f>
              <c:numCache>
                <c:formatCode>General</c:formatCode>
                <c:ptCount val="10"/>
                <c:pt idx="0">
                  <c:v>598</c:v>
                </c:pt>
                <c:pt idx="1">
                  <c:v>597</c:v>
                </c:pt>
                <c:pt idx="2">
                  <c:v>597</c:v>
                </c:pt>
                <c:pt idx="3">
                  <c:v>594</c:v>
                </c:pt>
                <c:pt idx="4">
                  <c:v>598</c:v>
                </c:pt>
                <c:pt idx="5">
                  <c:v>596</c:v>
                </c:pt>
                <c:pt idx="6">
                  <c:v>590</c:v>
                </c:pt>
                <c:pt idx="7">
                  <c:v>598</c:v>
                </c:pt>
                <c:pt idx="8">
                  <c:v>594</c:v>
                </c:pt>
                <c:pt idx="9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tx>
            <c:strRef>
              <c:f>Лист2!$AS$25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Лист2!$AT$23:$BC$23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Лист2!$AT$25:$BC$25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tx>
            <c:strRef>
              <c:f>Лист2!$AS$26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Лист2!$AT$23:$BC$23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Лист2!$AT$26:$BC$26</c:f>
              <c:numCache>
                <c:formatCode>General</c:formatCode>
                <c:ptCount val="10"/>
                <c:pt idx="0">
                  <c:v>43</c:v>
                </c:pt>
                <c:pt idx="1">
                  <c:v>43</c:v>
                </c:pt>
                <c:pt idx="2">
                  <c:v>40</c:v>
                </c:pt>
                <c:pt idx="3">
                  <c:v>43</c:v>
                </c:pt>
                <c:pt idx="4">
                  <c:v>37</c:v>
                </c:pt>
                <c:pt idx="5">
                  <c:v>42</c:v>
                </c:pt>
                <c:pt idx="6">
                  <c:v>41</c:v>
                </c:pt>
                <c:pt idx="7">
                  <c:v>40</c:v>
                </c:pt>
                <c:pt idx="8">
                  <c:v>44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tx>
            <c:strRef>
              <c:f>Лист2!$AS$27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Лист2!$AT$23:$BC$23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Лист2!$AT$27:$BC$27</c:f>
              <c:numCache>
                <c:formatCode>General</c:formatCode>
                <c:ptCount val="10"/>
                <c:pt idx="0">
                  <c:v>182</c:v>
                </c:pt>
                <c:pt idx="1">
                  <c:v>184</c:v>
                </c:pt>
                <c:pt idx="2">
                  <c:v>190</c:v>
                </c:pt>
                <c:pt idx="3">
                  <c:v>188</c:v>
                </c:pt>
                <c:pt idx="4">
                  <c:v>193</c:v>
                </c:pt>
                <c:pt idx="5">
                  <c:v>193</c:v>
                </c:pt>
                <c:pt idx="6">
                  <c:v>198</c:v>
                </c:pt>
                <c:pt idx="7">
                  <c:v>195</c:v>
                </c:pt>
                <c:pt idx="8">
                  <c:v>196</c:v>
                </c:pt>
                <c:pt idx="9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strRef>
              <c:f>Лист2!$AS$45</c:f>
              <c:strCache>
                <c:ptCount val="1"/>
                <c:pt idx="0">
                  <c:v>generate 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Лист2!$AT$45:$BC$45</c:f>
              <c:numCache>
                <c:formatCode>General</c:formatCode>
                <c:ptCount val="10"/>
                <c:pt idx="0">
                  <c:v>1.439986</c:v>
                </c:pt>
                <c:pt idx="1">
                  <c:v>1.5374000000000001</c:v>
                </c:pt>
                <c:pt idx="2">
                  <c:v>1.6273610000000001</c:v>
                </c:pt>
                <c:pt idx="3">
                  <c:v>1.6912160000000001</c:v>
                </c:pt>
                <c:pt idx="4">
                  <c:v>1.8045580000000001</c:v>
                </c:pt>
                <c:pt idx="5">
                  <c:v>1.913805</c:v>
                </c:pt>
                <c:pt idx="6">
                  <c:v>1.9841169999999999</c:v>
                </c:pt>
                <c:pt idx="7">
                  <c:v>2.0751439999999999</c:v>
                </c:pt>
                <c:pt idx="8">
                  <c:v>2.1719599999999999</c:v>
                </c:pt>
                <c:pt idx="9">
                  <c:v>2.2738450000000001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tx>
            <c:strRef>
              <c:f>Лист2!$AS$46</c:f>
              <c:strCache>
                <c:ptCount val="1"/>
                <c:pt idx="0">
                  <c:v>map 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Лист2!$AT$46:$BC$46</c:f>
              <c:numCache>
                <c:formatCode>General</c:formatCode>
                <c:ptCount val="10"/>
                <c:pt idx="0">
                  <c:v>2.5818110000000001</c:v>
                </c:pt>
                <c:pt idx="1">
                  <c:v>2.718766</c:v>
                </c:pt>
                <c:pt idx="2">
                  <c:v>2.938199</c:v>
                </c:pt>
                <c:pt idx="3">
                  <c:v>3.1247210000000001</c:v>
                </c:pt>
                <c:pt idx="4">
                  <c:v>3.6906110000000001</c:v>
                </c:pt>
                <c:pt idx="5">
                  <c:v>3.3827820000000002</c:v>
                </c:pt>
                <c:pt idx="6">
                  <c:v>3.5273979999999998</c:v>
                </c:pt>
                <c:pt idx="7">
                  <c:v>3.6344500000000002</c:v>
                </c:pt>
                <c:pt idx="8">
                  <c:v>3.9083450000000002</c:v>
                </c:pt>
                <c:pt idx="9">
                  <c:v>4.2576729999999996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tx>
            <c:strRef>
              <c:f>Лист2!$AS$47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Лист2!$AT$47:$BC$47</c:f>
              <c:numCache>
                <c:formatCode>General</c:formatCode>
                <c:ptCount val="10"/>
                <c:pt idx="0">
                  <c:v>83.615718999999999</c:v>
                </c:pt>
                <c:pt idx="1">
                  <c:v>109.50711800000001</c:v>
                </c:pt>
                <c:pt idx="2">
                  <c:v>137.04187400000001</c:v>
                </c:pt>
                <c:pt idx="3">
                  <c:v>153.925476</c:v>
                </c:pt>
                <c:pt idx="4">
                  <c:v>222.169534</c:v>
                </c:pt>
                <c:pt idx="5">
                  <c:v>213.109073</c:v>
                </c:pt>
                <c:pt idx="6">
                  <c:v>249.910053</c:v>
                </c:pt>
                <c:pt idx="7">
                  <c:v>303.08271000000002</c:v>
                </c:pt>
                <c:pt idx="8">
                  <c:v>326.73030399999999</c:v>
                </c:pt>
                <c:pt idx="9">
                  <c:v>412.30466799999999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tx>
            <c:strRef>
              <c:f>Лист2!$AS$48</c:f>
              <c:strCache>
                <c:ptCount val="1"/>
                <c:pt idx="0">
                  <c:v>reduce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Лист2!$AT$48:$BC$48</c:f>
              <c:numCache>
                <c:formatCode>General</c:formatCode>
                <c:ptCount val="10"/>
                <c:pt idx="0">
                  <c:v>0.58326800000000001</c:v>
                </c:pt>
                <c:pt idx="1">
                  <c:v>0.608595</c:v>
                </c:pt>
                <c:pt idx="2">
                  <c:v>0.61129100000000003</c:v>
                </c:pt>
                <c:pt idx="3">
                  <c:v>0.66661000000000004</c:v>
                </c:pt>
                <c:pt idx="4">
                  <c:v>0.77852500000000002</c:v>
                </c:pt>
                <c:pt idx="5">
                  <c:v>0.71140000000000003</c:v>
                </c:pt>
                <c:pt idx="6">
                  <c:v>0.74008700000000005</c:v>
                </c:pt>
                <c:pt idx="7">
                  <c:v>0.76853199999999999</c:v>
                </c:pt>
                <c:pt idx="8">
                  <c:v>0.80854199999999998</c:v>
                </c:pt>
                <c:pt idx="9">
                  <c:v>0.82401199999999997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tx>
            <c:strRef>
              <c:f>Лист2!$AS$41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Лист2!$AT$40:$BC$40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Лист2!$AT$41:$BC$41</c:f>
              <c:numCache>
                <c:formatCode>General</c:formatCode>
                <c:ptCount val="10"/>
                <c:pt idx="0">
                  <c:v>597</c:v>
                </c:pt>
                <c:pt idx="1">
                  <c:v>595</c:v>
                </c:pt>
                <c:pt idx="2">
                  <c:v>599</c:v>
                </c:pt>
                <c:pt idx="3">
                  <c:v>600</c:v>
                </c:pt>
                <c:pt idx="4">
                  <c:v>597</c:v>
                </c:pt>
                <c:pt idx="5">
                  <c:v>595</c:v>
                </c:pt>
                <c:pt idx="6">
                  <c:v>593</c:v>
                </c:pt>
                <c:pt idx="7">
                  <c:v>595</c:v>
                </c:pt>
                <c:pt idx="8">
                  <c:v>599</c:v>
                </c:pt>
                <c:pt idx="9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tx>
            <c:strRef>
              <c:f>Лист2!$AS$42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Лист2!$AT$40:$BC$40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Лист2!$AT$42:$BC$42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tx>
            <c:strRef>
              <c:f>Лист2!$AS$43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Лист2!$AT$40:$BC$40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Лист2!$AT$43:$BC$43</c:f>
              <c:numCache>
                <c:formatCode>General</c:formatCode>
                <c:ptCount val="10"/>
                <c:pt idx="0">
                  <c:v>42</c:v>
                </c:pt>
                <c:pt idx="1">
                  <c:v>45</c:v>
                </c:pt>
                <c:pt idx="2">
                  <c:v>42</c:v>
                </c:pt>
                <c:pt idx="3">
                  <c:v>37</c:v>
                </c:pt>
                <c:pt idx="4">
                  <c:v>43</c:v>
                </c:pt>
                <c:pt idx="5">
                  <c:v>43</c:v>
                </c:pt>
                <c:pt idx="6">
                  <c:v>46</c:v>
                </c:pt>
                <c:pt idx="7">
                  <c:v>43</c:v>
                </c:pt>
                <c:pt idx="8">
                  <c:v>44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tx>
            <c:strRef>
              <c:f>Лист2!$AS$44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Лист2!$AT$40:$BC$40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Лист2!$AT$44:$BC$44</c:f>
              <c:numCache>
                <c:formatCode>General</c:formatCode>
                <c:ptCount val="10"/>
                <c:pt idx="0">
                  <c:v>192</c:v>
                </c:pt>
                <c:pt idx="1">
                  <c:v>191</c:v>
                </c:pt>
                <c:pt idx="2">
                  <c:v>193</c:v>
                </c:pt>
                <c:pt idx="3">
                  <c:v>198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strRef>
              <c:f>Лист2!$AS$62</c:f>
              <c:strCache>
                <c:ptCount val="1"/>
                <c:pt idx="0">
                  <c:v>generate 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Лист2!$AT$62:$BC$62</c:f>
              <c:numCache>
                <c:formatCode>General</c:formatCode>
                <c:ptCount val="10"/>
                <c:pt idx="0">
                  <c:v>1.491657</c:v>
                </c:pt>
                <c:pt idx="1">
                  <c:v>1.5511200000000001</c:v>
                </c:pt>
                <c:pt idx="2">
                  <c:v>1.6439889999999999</c:v>
                </c:pt>
                <c:pt idx="3">
                  <c:v>2.8250769999999998</c:v>
                </c:pt>
                <c:pt idx="4">
                  <c:v>2.0041500000000001</c:v>
                </c:pt>
                <c:pt idx="5">
                  <c:v>1.9777100000000001</c:v>
                </c:pt>
                <c:pt idx="6">
                  <c:v>2.0428760000000001</c:v>
                </c:pt>
                <c:pt idx="7">
                  <c:v>2.1714020000000001</c:v>
                </c:pt>
                <c:pt idx="8">
                  <c:v>2.2638280000000002</c:v>
                </c:pt>
                <c:pt idx="9">
                  <c:v>2.405751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tx>
            <c:strRef>
              <c:f>Лист2!$AS$63</c:f>
              <c:strCache>
                <c:ptCount val="1"/>
                <c:pt idx="0">
                  <c:v>map 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Лист2!$AT$63:$BC$63</c:f>
              <c:numCache>
                <c:formatCode>General</c:formatCode>
                <c:ptCount val="10"/>
                <c:pt idx="0">
                  <c:v>4.4398270000000002</c:v>
                </c:pt>
                <c:pt idx="1">
                  <c:v>2.3800379999999999</c:v>
                </c:pt>
                <c:pt idx="2">
                  <c:v>2.617083</c:v>
                </c:pt>
                <c:pt idx="3">
                  <c:v>4.0996509999999997</c:v>
                </c:pt>
                <c:pt idx="4">
                  <c:v>3.6992029999999998</c:v>
                </c:pt>
                <c:pt idx="5">
                  <c:v>2.9870320000000001</c:v>
                </c:pt>
                <c:pt idx="6">
                  <c:v>3.8240159999999999</c:v>
                </c:pt>
                <c:pt idx="7">
                  <c:v>3.1678980000000001</c:v>
                </c:pt>
                <c:pt idx="8">
                  <c:v>3.2746439999999999</c:v>
                </c:pt>
                <c:pt idx="9">
                  <c:v>3.7165650000000001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tx>
            <c:strRef>
              <c:f>Лист2!$AS$64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Лист2!$AT$64:$BC$64</c:f>
              <c:numCache>
                <c:formatCode>General</c:formatCode>
                <c:ptCount val="10"/>
                <c:pt idx="0">
                  <c:v>73.988910000000004</c:v>
                </c:pt>
                <c:pt idx="1">
                  <c:v>90.050726999999995</c:v>
                </c:pt>
                <c:pt idx="2">
                  <c:v>109.248481</c:v>
                </c:pt>
                <c:pt idx="3">
                  <c:v>182.613989</c:v>
                </c:pt>
                <c:pt idx="4">
                  <c:v>166.093942</c:v>
                </c:pt>
                <c:pt idx="5">
                  <c:v>180.11254500000001</c:v>
                </c:pt>
                <c:pt idx="6">
                  <c:v>210.43210999999999</c:v>
                </c:pt>
                <c:pt idx="7">
                  <c:v>243.883453</c:v>
                </c:pt>
                <c:pt idx="8">
                  <c:v>274.85426899999999</c:v>
                </c:pt>
                <c:pt idx="9">
                  <c:v>323.92402499999997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tx>
            <c:strRef>
              <c:f>Лист2!$AS$65</c:f>
              <c:strCache>
                <c:ptCount val="1"/>
                <c:pt idx="0">
                  <c:v>reduce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Лист2!$AT$65:$BC$65</c:f>
              <c:numCache>
                <c:formatCode>General</c:formatCode>
                <c:ptCount val="10"/>
                <c:pt idx="0">
                  <c:v>1.245317</c:v>
                </c:pt>
                <c:pt idx="1">
                  <c:v>0.68764599999999998</c:v>
                </c:pt>
                <c:pt idx="2">
                  <c:v>0.70830700000000002</c:v>
                </c:pt>
                <c:pt idx="3">
                  <c:v>1.125623</c:v>
                </c:pt>
                <c:pt idx="4">
                  <c:v>0.81207399999999996</c:v>
                </c:pt>
                <c:pt idx="5">
                  <c:v>0.80831600000000003</c:v>
                </c:pt>
                <c:pt idx="6">
                  <c:v>0.89503900000000003</c:v>
                </c:pt>
                <c:pt idx="7">
                  <c:v>0.885243</c:v>
                </c:pt>
                <c:pt idx="8">
                  <c:v>0.87738099999999997</c:v>
                </c:pt>
                <c:pt idx="9">
                  <c:v>0.86610100000000001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tx>
            <c:strRef>
              <c:f>Лист2!$AS$58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Лист2!$AS$57:$BC$57</c:f>
              <c:strCache>
                <c:ptCount val="11"/>
                <c:pt idx="0">
                  <c:v>N</c:v>
                </c:pt>
                <c:pt idx="1">
                  <c:v>1900</c:v>
                </c:pt>
                <c:pt idx="2">
                  <c:v>2040</c:v>
                </c:pt>
                <c:pt idx="3">
                  <c:v>2180</c:v>
                </c:pt>
                <c:pt idx="4">
                  <c:v>2320</c:v>
                </c:pt>
                <c:pt idx="5">
                  <c:v>2460</c:v>
                </c:pt>
                <c:pt idx="6">
                  <c:v>2600</c:v>
                </c:pt>
                <c:pt idx="7">
                  <c:v>2740</c:v>
                </c:pt>
                <c:pt idx="8">
                  <c:v>2880</c:v>
                </c:pt>
                <c:pt idx="9">
                  <c:v>3020</c:v>
                </c:pt>
                <c:pt idx="10">
                  <c:v>3160</c:v>
                </c:pt>
              </c:strCache>
            </c:strRef>
          </c:cat>
          <c:val>
            <c:numRef>
              <c:f>Лист2!$AT$58:$BC$58</c:f>
              <c:numCache>
                <c:formatCode>General</c:formatCode>
                <c:ptCount val="10"/>
                <c:pt idx="0">
                  <c:v>596</c:v>
                </c:pt>
                <c:pt idx="1">
                  <c:v>595</c:v>
                </c:pt>
                <c:pt idx="2">
                  <c:v>596</c:v>
                </c:pt>
                <c:pt idx="3">
                  <c:v>597</c:v>
                </c:pt>
                <c:pt idx="4">
                  <c:v>593</c:v>
                </c:pt>
                <c:pt idx="5">
                  <c:v>592</c:v>
                </c:pt>
                <c:pt idx="6">
                  <c:v>598</c:v>
                </c:pt>
                <c:pt idx="7">
                  <c:v>601</c:v>
                </c:pt>
                <c:pt idx="8">
                  <c:v>593</c:v>
                </c:pt>
                <c:pt idx="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tx>
            <c:strRef>
              <c:f>Лист2!$AS$59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Лист2!$AS$57:$BC$57</c:f>
              <c:strCache>
                <c:ptCount val="11"/>
                <c:pt idx="0">
                  <c:v>N</c:v>
                </c:pt>
                <c:pt idx="1">
                  <c:v>1900</c:v>
                </c:pt>
                <c:pt idx="2">
                  <c:v>2040</c:v>
                </c:pt>
                <c:pt idx="3">
                  <c:v>2180</c:v>
                </c:pt>
                <c:pt idx="4">
                  <c:v>2320</c:v>
                </c:pt>
                <c:pt idx="5">
                  <c:v>2460</c:v>
                </c:pt>
                <c:pt idx="6">
                  <c:v>2600</c:v>
                </c:pt>
                <c:pt idx="7">
                  <c:v>2740</c:v>
                </c:pt>
                <c:pt idx="8">
                  <c:v>2880</c:v>
                </c:pt>
                <c:pt idx="9">
                  <c:v>3020</c:v>
                </c:pt>
                <c:pt idx="10">
                  <c:v>3160</c:v>
                </c:pt>
              </c:strCache>
            </c:strRef>
          </c:cat>
          <c:val>
            <c:numRef>
              <c:f>Лист2!$AT$59:$BC$59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tx>
            <c:strRef>
              <c:f>Лист2!$AS$60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Лист2!$AS$57:$BC$57</c:f>
              <c:strCache>
                <c:ptCount val="11"/>
                <c:pt idx="0">
                  <c:v>N</c:v>
                </c:pt>
                <c:pt idx="1">
                  <c:v>1900</c:v>
                </c:pt>
                <c:pt idx="2">
                  <c:v>2040</c:v>
                </c:pt>
                <c:pt idx="3">
                  <c:v>2180</c:v>
                </c:pt>
                <c:pt idx="4">
                  <c:v>2320</c:v>
                </c:pt>
                <c:pt idx="5">
                  <c:v>2460</c:v>
                </c:pt>
                <c:pt idx="6">
                  <c:v>2600</c:v>
                </c:pt>
                <c:pt idx="7">
                  <c:v>2740</c:v>
                </c:pt>
                <c:pt idx="8">
                  <c:v>2880</c:v>
                </c:pt>
                <c:pt idx="9">
                  <c:v>3020</c:v>
                </c:pt>
                <c:pt idx="10">
                  <c:v>3160</c:v>
                </c:pt>
              </c:strCache>
            </c:strRef>
          </c:cat>
          <c:val>
            <c:numRef>
              <c:f>Лист2!$AT$60:$BC$60</c:f>
              <c:numCache>
                <c:formatCode>General</c:formatCode>
                <c:ptCount val="10"/>
                <c:pt idx="0">
                  <c:v>43</c:v>
                </c:pt>
                <c:pt idx="1">
                  <c:v>40</c:v>
                </c:pt>
                <c:pt idx="2">
                  <c:v>39</c:v>
                </c:pt>
                <c:pt idx="3">
                  <c:v>43</c:v>
                </c:pt>
                <c:pt idx="4">
                  <c:v>44</c:v>
                </c:pt>
                <c:pt idx="5">
                  <c:v>39</c:v>
                </c:pt>
                <c:pt idx="6">
                  <c:v>39</c:v>
                </c:pt>
                <c:pt idx="7">
                  <c:v>41</c:v>
                </c:pt>
                <c:pt idx="8">
                  <c:v>42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tx>
            <c:strRef>
              <c:f>Лист2!$AS$61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Лист2!$AS$57:$BC$57</c:f>
              <c:strCache>
                <c:ptCount val="11"/>
                <c:pt idx="0">
                  <c:v>N</c:v>
                </c:pt>
                <c:pt idx="1">
                  <c:v>1900</c:v>
                </c:pt>
                <c:pt idx="2">
                  <c:v>2040</c:v>
                </c:pt>
                <c:pt idx="3">
                  <c:v>2180</c:v>
                </c:pt>
                <c:pt idx="4">
                  <c:v>2320</c:v>
                </c:pt>
                <c:pt idx="5">
                  <c:v>2460</c:v>
                </c:pt>
                <c:pt idx="6">
                  <c:v>2600</c:v>
                </c:pt>
                <c:pt idx="7">
                  <c:v>2740</c:v>
                </c:pt>
                <c:pt idx="8">
                  <c:v>2880</c:v>
                </c:pt>
                <c:pt idx="9">
                  <c:v>3020</c:v>
                </c:pt>
                <c:pt idx="10">
                  <c:v>3160</c:v>
                </c:pt>
              </c:strCache>
            </c:strRef>
          </c:cat>
          <c:val>
            <c:numRef>
              <c:f>Лист2!$AT$61:$BC$61</c:f>
              <c:numCache>
                <c:formatCode>General</c:formatCode>
                <c:ptCount val="10"/>
                <c:pt idx="0">
                  <c:v>199</c:v>
                </c:pt>
                <c:pt idx="1">
                  <c:v>204</c:v>
                </c:pt>
                <c:pt idx="2">
                  <c:v>206</c:v>
                </c:pt>
                <c:pt idx="3">
                  <c:v>204</c:v>
                </c:pt>
                <c:pt idx="4">
                  <c:v>207</c:v>
                </c:pt>
                <c:pt idx="5">
                  <c:v>173</c:v>
                </c:pt>
                <c:pt idx="6">
                  <c:v>211</c:v>
                </c:pt>
                <c:pt idx="7">
                  <c:v>209</c:v>
                </c:pt>
                <c:pt idx="8">
                  <c:v>214</c:v>
                </c:pt>
                <c:pt idx="9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strRef>
              <c:f>Лист2!$AS$79</c:f>
              <c:strCache>
                <c:ptCount val="1"/>
                <c:pt idx="0">
                  <c:v>generate 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Лист2!$AT$79:$BC$79</c:f>
              <c:numCache>
                <c:formatCode>General</c:formatCode>
                <c:ptCount val="10"/>
                <c:pt idx="0">
                  <c:v>9.5178460000000005</c:v>
                </c:pt>
                <c:pt idx="1">
                  <c:v>11.320395</c:v>
                </c:pt>
                <c:pt idx="2">
                  <c:v>20.343332</c:v>
                </c:pt>
                <c:pt idx="3">
                  <c:v>16.899967</c:v>
                </c:pt>
                <c:pt idx="4">
                  <c:v>25.103846999999998</c:v>
                </c:pt>
                <c:pt idx="5">
                  <c:v>29.62152</c:v>
                </c:pt>
                <c:pt idx="6">
                  <c:v>12.414154</c:v>
                </c:pt>
                <c:pt idx="7">
                  <c:v>21.564869000000002</c:v>
                </c:pt>
                <c:pt idx="8">
                  <c:v>19.271939</c:v>
                </c:pt>
                <c:pt idx="9">
                  <c:v>11.507353999999999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tx>
            <c:strRef>
              <c:f>Лист2!$AS$80</c:f>
              <c:strCache>
                <c:ptCount val="1"/>
                <c:pt idx="0">
                  <c:v>map 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Лист2!$AT$80:$BC$80</c:f>
              <c:numCache>
                <c:formatCode>General</c:formatCode>
                <c:ptCount val="10"/>
                <c:pt idx="0">
                  <c:v>4.4489470000000004</c:v>
                </c:pt>
                <c:pt idx="1">
                  <c:v>6.2097150000000001</c:v>
                </c:pt>
                <c:pt idx="2">
                  <c:v>8.4075740000000003</c:v>
                </c:pt>
                <c:pt idx="3">
                  <c:v>4.27515</c:v>
                </c:pt>
                <c:pt idx="4">
                  <c:v>4.6395179999999998</c:v>
                </c:pt>
                <c:pt idx="5">
                  <c:v>8.5666790000000006</c:v>
                </c:pt>
                <c:pt idx="6">
                  <c:v>6.2786309999999999</c:v>
                </c:pt>
                <c:pt idx="7">
                  <c:v>5.9977080000000003</c:v>
                </c:pt>
                <c:pt idx="8">
                  <c:v>6.195316</c:v>
                </c:pt>
                <c:pt idx="9">
                  <c:v>5.5264179999999996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tx>
            <c:strRef>
              <c:f>Лист2!$AS$81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Лист2!$AT$81:$BC$81</c:f>
              <c:numCache>
                <c:formatCode>General</c:formatCode>
                <c:ptCount val="10"/>
                <c:pt idx="0">
                  <c:v>129.430173</c:v>
                </c:pt>
                <c:pt idx="1">
                  <c:v>150.86440400000001</c:v>
                </c:pt>
                <c:pt idx="2">
                  <c:v>126.395459</c:v>
                </c:pt>
                <c:pt idx="3">
                  <c:v>227.64826199999999</c:v>
                </c:pt>
                <c:pt idx="4">
                  <c:v>277.053605</c:v>
                </c:pt>
                <c:pt idx="5">
                  <c:v>373.15189400000003</c:v>
                </c:pt>
                <c:pt idx="6">
                  <c:v>302.47973999999999</c:v>
                </c:pt>
                <c:pt idx="7">
                  <c:v>383.11746199999999</c:v>
                </c:pt>
                <c:pt idx="8">
                  <c:v>451.93503600000003</c:v>
                </c:pt>
                <c:pt idx="9">
                  <c:v>595.53679299999999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tx>
            <c:strRef>
              <c:f>Лист2!$AS$82</c:f>
              <c:strCache>
                <c:ptCount val="1"/>
                <c:pt idx="0">
                  <c:v>reduce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Лист2!$AT$82:$BC$82</c:f>
              <c:numCache>
                <c:formatCode>General</c:formatCode>
                <c:ptCount val="10"/>
                <c:pt idx="0">
                  <c:v>2.231849</c:v>
                </c:pt>
                <c:pt idx="1">
                  <c:v>2.6911130000000001</c:v>
                </c:pt>
                <c:pt idx="2">
                  <c:v>3.8196279999999998</c:v>
                </c:pt>
                <c:pt idx="3">
                  <c:v>2.1196980000000001</c:v>
                </c:pt>
                <c:pt idx="4">
                  <c:v>2.2046209999999999</c:v>
                </c:pt>
                <c:pt idx="5">
                  <c:v>2.9688910000000002</c:v>
                </c:pt>
                <c:pt idx="6">
                  <c:v>2.7967230000000001</c:v>
                </c:pt>
                <c:pt idx="7">
                  <c:v>2.6990479999999999</c:v>
                </c:pt>
                <c:pt idx="8">
                  <c:v>2.7159</c:v>
                </c:pt>
                <c:pt idx="9">
                  <c:v>2.3932980000000001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tx>
            <c:strRef>
              <c:f>Лист2!$AS$75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Лист2!$AT$74:$BC$74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Лист2!$AT$75:$BC$75</c:f>
              <c:numCache>
                <c:formatCode>General</c:formatCode>
                <c:ptCount val="10"/>
                <c:pt idx="0">
                  <c:v>593</c:v>
                </c:pt>
                <c:pt idx="1">
                  <c:v>585</c:v>
                </c:pt>
                <c:pt idx="2">
                  <c:v>587</c:v>
                </c:pt>
                <c:pt idx="3">
                  <c:v>599</c:v>
                </c:pt>
                <c:pt idx="4">
                  <c:v>590</c:v>
                </c:pt>
                <c:pt idx="5">
                  <c:v>595</c:v>
                </c:pt>
                <c:pt idx="6">
                  <c:v>593</c:v>
                </c:pt>
                <c:pt idx="7">
                  <c:v>595</c:v>
                </c:pt>
                <c:pt idx="8">
                  <c:v>600</c:v>
                </c:pt>
                <c:pt idx="9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tx>
            <c:strRef>
              <c:f>Лист2!$AS$76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Лист2!$AT$74:$BC$74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Лист2!$AT$76:$BC$76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tx>
            <c:strRef>
              <c:f>Лист2!$AS$77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Лист2!$AT$74:$BC$74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Лист2!$AT$77:$BC$77</c:f>
              <c:numCache>
                <c:formatCode>General</c:formatCode>
                <c:ptCount val="10"/>
                <c:pt idx="0">
                  <c:v>42</c:v>
                </c:pt>
                <c:pt idx="1">
                  <c:v>42</c:v>
                </c:pt>
                <c:pt idx="2">
                  <c:v>64</c:v>
                </c:pt>
                <c:pt idx="3">
                  <c:v>42</c:v>
                </c:pt>
                <c:pt idx="4">
                  <c:v>54</c:v>
                </c:pt>
                <c:pt idx="5">
                  <c:v>39</c:v>
                </c:pt>
                <c:pt idx="6">
                  <c:v>52</c:v>
                </c:pt>
                <c:pt idx="7">
                  <c:v>38</c:v>
                </c:pt>
                <c:pt idx="8">
                  <c:v>44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tx>
            <c:strRef>
              <c:f>Лист2!$AS$78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Лист2!$AT$74:$BC$74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Лист2!$AT$78:$BC$78</c:f>
              <c:numCache>
                <c:formatCode>General</c:formatCode>
                <c:ptCount val="10"/>
                <c:pt idx="0">
                  <c:v>224</c:v>
                </c:pt>
                <c:pt idx="1">
                  <c:v>231</c:v>
                </c:pt>
                <c:pt idx="2">
                  <c:v>218</c:v>
                </c:pt>
                <c:pt idx="3">
                  <c:v>227</c:v>
                </c:pt>
                <c:pt idx="4">
                  <c:v>225</c:v>
                </c:pt>
                <c:pt idx="5">
                  <c:v>239</c:v>
                </c:pt>
                <c:pt idx="6">
                  <c:v>233</c:v>
                </c:pt>
                <c:pt idx="7">
                  <c:v>245</c:v>
                </c:pt>
                <c:pt idx="8">
                  <c:v>240</c:v>
                </c:pt>
                <c:pt idx="9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tx>
            <c:strRef>
              <c:f>Лист2!$AS$96</c:f>
              <c:strCache>
                <c:ptCount val="1"/>
                <c:pt idx="0">
                  <c:v>generate 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Лист2!$AT$96:$BC$96</c:f>
              <c:numCache>
                <c:formatCode>General</c:formatCode>
                <c:ptCount val="10"/>
                <c:pt idx="0">
                  <c:v>40.922482000000002</c:v>
                </c:pt>
                <c:pt idx="1">
                  <c:v>63.774655000000003</c:v>
                </c:pt>
                <c:pt idx="2">
                  <c:v>53.949660999999999</c:v>
                </c:pt>
                <c:pt idx="3">
                  <c:v>53.267654999999998</c:v>
                </c:pt>
                <c:pt idx="4">
                  <c:v>64.076640999999995</c:v>
                </c:pt>
                <c:pt idx="5">
                  <c:v>48.772399999999998</c:v>
                </c:pt>
                <c:pt idx="6">
                  <c:v>64.958665999999994</c:v>
                </c:pt>
                <c:pt idx="7">
                  <c:v>59.852204</c:v>
                </c:pt>
                <c:pt idx="8">
                  <c:v>47.199913000000002</c:v>
                </c:pt>
                <c:pt idx="9">
                  <c:v>52.163243000000001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tx>
            <c:strRef>
              <c:f>Лист2!$AS$97</c:f>
              <c:strCache>
                <c:ptCount val="1"/>
                <c:pt idx="0">
                  <c:v>map 4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Лист2!$AT$97:$BC$97</c:f>
              <c:numCache>
                <c:formatCode>General</c:formatCode>
                <c:ptCount val="10"/>
                <c:pt idx="0">
                  <c:v>19.262549</c:v>
                </c:pt>
                <c:pt idx="1">
                  <c:v>7.7948329999999997</c:v>
                </c:pt>
                <c:pt idx="2">
                  <c:v>7.3811140000000002</c:v>
                </c:pt>
                <c:pt idx="3">
                  <c:v>9.1826249999999998</c:v>
                </c:pt>
                <c:pt idx="4">
                  <c:v>8.3340189999999996</c:v>
                </c:pt>
                <c:pt idx="5">
                  <c:v>8.0493310000000005</c:v>
                </c:pt>
                <c:pt idx="6">
                  <c:v>8.8364360000000008</c:v>
                </c:pt>
                <c:pt idx="7">
                  <c:v>7.6311530000000003</c:v>
                </c:pt>
                <c:pt idx="8">
                  <c:v>8.4015799999999992</c:v>
                </c:pt>
                <c:pt idx="9">
                  <c:v>12.980282000000001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tx>
            <c:strRef>
              <c:f>Лист2!$AS$98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Лист2!$AT$98:$BC$98</c:f>
              <c:numCache>
                <c:formatCode>General</c:formatCode>
                <c:ptCount val="10"/>
                <c:pt idx="0">
                  <c:v>279.64934299999999</c:v>
                </c:pt>
                <c:pt idx="1">
                  <c:v>317.68106</c:v>
                </c:pt>
                <c:pt idx="2">
                  <c:v>389.72748200000001</c:v>
                </c:pt>
                <c:pt idx="3">
                  <c:v>436.59837800000003</c:v>
                </c:pt>
                <c:pt idx="4">
                  <c:v>563.17984300000001</c:v>
                </c:pt>
                <c:pt idx="5">
                  <c:v>676.08544300000005</c:v>
                </c:pt>
                <c:pt idx="6">
                  <c:v>838.53934800000002</c:v>
                </c:pt>
                <c:pt idx="7">
                  <c:v>794.88888799999995</c:v>
                </c:pt>
                <c:pt idx="8">
                  <c:v>879.15002800000002</c:v>
                </c:pt>
                <c:pt idx="9">
                  <c:v>1506.663339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tx>
            <c:strRef>
              <c:f>Лист2!$AS$99</c:f>
              <c:strCache>
                <c:ptCount val="1"/>
                <c:pt idx="0">
                  <c:v>reduce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Лист2!$AT$99:$BC$99</c:f>
              <c:numCache>
                <c:formatCode>General</c:formatCode>
                <c:ptCount val="10"/>
                <c:pt idx="0">
                  <c:v>5.1284229999999997</c:v>
                </c:pt>
                <c:pt idx="1">
                  <c:v>5.4268140000000002</c:v>
                </c:pt>
                <c:pt idx="2">
                  <c:v>4.8805300000000003</c:v>
                </c:pt>
                <c:pt idx="3">
                  <c:v>5.5313780000000001</c:v>
                </c:pt>
                <c:pt idx="4">
                  <c:v>5.1719010000000001</c:v>
                </c:pt>
                <c:pt idx="5">
                  <c:v>5.1568170000000002</c:v>
                </c:pt>
                <c:pt idx="6">
                  <c:v>5.1965510000000004</c:v>
                </c:pt>
                <c:pt idx="7">
                  <c:v>4.8377030000000003</c:v>
                </c:pt>
                <c:pt idx="8">
                  <c:v>4.8593169999999999</c:v>
                </c:pt>
                <c:pt idx="9">
                  <c:v>5.8796790000000003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tx>
            <c:strRef>
              <c:f>Лист2!$AS$92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Лист2!$AT$91:$BC$91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Лист2!$AT$92:$BC$92</c:f>
              <c:numCache>
                <c:formatCode>General</c:formatCode>
                <c:ptCount val="10"/>
                <c:pt idx="0">
                  <c:v>591</c:v>
                </c:pt>
                <c:pt idx="1">
                  <c:v>595</c:v>
                </c:pt>
                <c:pt idx="2">
                  <c:v>603</c:v>
                </c:pt>
                <c:pt idx="3">
                  <c:v>597</c:v>
                </c:pt>
                <c:pt idx="4">
                  <c:v>598</c:v>
                </c:pt>
                <c:pt idx="5">
                  <c:v>594</c:v>
                </c:pt>
                <c:pt idx="6">
                  <c:v>595</c:v>
                </c:pt>
                <c:pt idx="7">
                  <c:v>593</c:v>
                </c:pt>
                <c:pt idx="8">
                  <c:v>594</c:v>
                </c:pt>
                <c:pt idx="9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tx>
            <c:strRef>
              <c:f>Лист2!$AS$93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Лист2!$AT$91:$BC$91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Лист2!$AT$93:$BC$93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tx>
            <c:strRef>
              <c:f>Лист2!$AS$94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Лист2!$AT$91:$BC$91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Лист2!$AT$94:$BC$94</c:f>
              <c:numCache>
                <c:formatCode>General</c:formatCode>
                <c:ptCount val="10"/>
                <c:pt idx="0">
                  <c:v>43</c:v>
                </c:pt>
                <c:pt idx="1">
                  <c:v>45</c:v>
                </c:pt>
                <c:pt idx="2">
                  <c:v>44</c:v>
                </c:pt>
                <c:pt idx="3">
                  <c:v>45</c:v>
                </c:pt>
                <c:pt idx="4">
                  <c:v>49</c:v>
                </c:pt>
                <c:pt idx="5">
                  <c:v>48</c:v>
                </c:pt>
                <c:pt idx="6">
                  <c:v>51</c:v>
                </c:pt>
                <c:pt idx="7">
                  <c:v>46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tx>
            <c:strRef>
              <c:f>Лист2!$AS$95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Лист2!$AT$91:$BC$91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Лист2!$AT$95:$BC$95</c:f>
              <c:numCache>
                <c:formatCode>General</c:formatCode>
                <c:ptCount val="10"/>
                <c:pt idx="0">
                  <c:v>275</c:v>
                </c:pt>
                <c:pt idx="1">
                  <c:v>280</c:v>
                </c:pt>
                <c:pt idx="2">
                  <c:v>275</c:v>
                </c:pt>
                <c:pt idx="3">
                  <c:v>286</c:v>
                </c:pt>
                <c:pt idx="4">
                  <c:v>285</c:v>
                </c:pt>
                <c:pt idx="5">
                  <c:v>296</c:v>
                </c:pt>
                <c:pt idx="6">
                  <c:v>298</c:v>
                </c:pt>
                <c:pt idx="7">
                  <c:v>308</c:v>
                </c:pt>
                <c:pt idx="8">
                  <c:v>312</c:v>
                </c:pt>
                <c:pt idx="9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Лист2!$W$5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Лист2!$X$4:$AG$4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Лист2!$X$5:$AG$5</c:f>
              <c:numCache>
                <c:formatCode>General</c:formatCode>
                <c:ptCount val="10"/>
                <c:pt idx="0">
                  <c:v>590</c:v>
                </c:pt>
                <c:pt idx="1">
                  <c:v>586</c:v>
                </c:pt>
                <c:pt idx="2">
                  <c:v>593</c:v>
                </c:pt>
                <c:pt idx="3">
                  <c:v>604</c:v>
                </c:pt>
                <c:pt idx="4">
                  <c:v>603</c:v>
                </c:pt>
                <c:pt idx="5">
                  <c:v>593</c:v>
                </c:pt>
                <c:pt idx="6">
                  <c:v>597</c:v>
                </c:pt>
                <c:pt idx="7">
                  <c:v>595</c:v>
                </c:pt>
                <c:pt idx="8">
                  <c:v>593</c:v>
                </c:pt>
                <c:pt idx="9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Лист2!$W$6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Лист2!$X$4:$AG$4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Лист2!$X$6:$AG$6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Лист2!$W$7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Лист2!$X$4:$AG$4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Лист2!$X$7:$AG$7</c:f>
              <c:numCache>
                <c:formatCode>General</c:formatCode>
                <c:ptCount val="10"/>
                <c:pt idx="0">
                  <c:v>41</c:v>
                </c:pt>
                <c:pt idx="1">
                  <c:v>48</c:v>
                </c:pt>
                <c:pt idx="2">
                  <c:v>43</c:v>
                </c:pt>
                <c:pt idx="3">
                  <c:v>41</c:v>
                </c:pt>
                <c:pt idx="4">
                  <c:v>45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48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Лист2!$W$8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Лист2!$X$4:$AG$4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Лист2!$X$8:$AG$8</c:f>
              <c:numCache>
                <c:formatCode>General</c:formatCode>
                <c:ptCount val="10"/>
                <c:pt idx="0">
                  <c:v>187</c:v>
                </c:pt>
                <c:pt idx="1">
                  <c:v>181</c:v>
                </c:pt>
                <c:pt idx="2">
                  <c:v>183</c:v>
                </c:pt>
                <c:pt idx="3">
                  <c:v>179</c:v>
                </c:pt>
                <c:pt idx="4">
                  <c:v>176</c:v>
                </c:pt>
                <c:pt idx="5">
                  <c:v>179</c:v>
                </c:pt>
                <c:pt idx="6">
                  <c:v>176</c:v>
                </c:pt>
                <c:pt idx="7">
                  <c:v>182</c:v>
                </c:pt>
                <c:pt idx="8">
                  <c:v>181</c:v>
                </c:pt>
                <c:pt idx="9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3-43AD-8F8C-AF4EF600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Лист2!$AT$9:$BC$9</c:f>
              <c:numCache>
                <c:formatCode>General</c:formatCode>
                <c:ptCount val="10"/>
                <c:pt idx="0">
                  <c:v>1.2972349999999999</c:v>
                </c:pt>
                <c:pt idx="1">
                  <c:v>1.4059539999999999</c:v>
                </c:pt>
                <c:pt idx="2">
                  <c:v>1.502991</c:v>
                </c:pt>
                <c:pt idx="3">
                  <c:v>1.6071800000000001</c:v>
                </c:pt>
                <c:pt idx="4">
                  <c:v>1.7037389999999999</c:v>
                </c:pt>
                <c:pt idx="5">
                  <c:v>1.7960069999999999</c:v>
                </c:pt>
                <c:pt idx="6">
                  <c:v>1.885891</c:v>
                </c:pt>
                <c:pt idx="7">
                  <c:v>2.0043850000000001</c:v>
                </c:pt>
                <c:pt idx="8">
                  <c:v>2.0828250000000001</c:v>
                </c:pt>
                <c:pt idx="9">
                  <c:v>2.2304059999999999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F3-4B2C-BE2A-3290CC768E4B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Лист2!$AT$10:$BC$10</c:f>
              <c:numCache>
                <c:formatCode>General</c:formatCode>
                <c:ptCount val="10"/>
                <c:pt idx="0">
                  <c:v>6.321669</c:v>
                </c:pt>
                <c:pt idx="1">
                  <c:v>6.567717</c:v>
                </c:pt>
                <c:pt idx="2">
                  <c:v>7.2364810000000004</c:v>
                </c:pt>
                <c:pt idx="3">
                  <c:v>7.7033040000000002</c:v>
                </c:pt>
                <c:pt idx="4">
                  <c:v>8.9144710000000007</c:v>
                </c:pt>
                <c:pt idx="5">
                  <c:v>8.956671</c:v>
                </c:pt>
                <c:pt idx="6">
                  <c:v>10.04529</c:v>
                </c:pt>
                <c:pt idx="7">
                  <c:v>10.034084</c:v>
                </c:pt>
                <c:pt idx="8">
                  <c:v>9.9241729999999997</c:v>
                </c:pt>
                <c:pt idx="9">
                  <c:v>10.69355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F3-4B2C-BE2A-3290CC768E4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Лист2!$AT$11:$BC$11</c:f>
              <c:numCache>
                <c:formatCode>General</c:formatCode>
                <c:ptCount val="10"/>
                <c:pt idx="0">
                  <c:v>1217.6389690000001</c:v>
                </c:pt>
                <c:pt idx="1">
                  <c:v>1477.7174</c:v>
                </c:pt>
                <c:pt idx="2">
                  <c:v>1797.737122</c:v>
                </c:pt>
                <c:pt idx="3">
                  <c:v>2165.1825899999999</c:v>
                </c:pt>
                <c:pt idx="4">
                  <c:v>2653.9053920000001</c:v>
                </c:pt>
                <c:pt idx="5">
                  <c:v>3047.8711130000002</c:v>
                </c:pt>
                <c:pt idx="6">
                  <c:v>3548.125505</c:v>
                </c:pt>
                <c:pt idx="7">
                  <c:v>4087.9917139999998</c:v>
                </c:pt>
                <c:pt idx="8">
                  <c:v>5007.7066420000001</c:v>
                </c:pt>
                <c:pt idx="9">
                  <c:v>5462.1007440000003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F3-4B2C-BE2A-3290CC768E4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Лист2!$AT$12:$BC$12</c:f>
              <c:numCache>
                <c:formatCode>General</c:formatCode>
                <c:ptCount val="10"/>
                <c:pt idx="0">
                  <c:v>1.9629000000000001</c:v>
                </c:pt>
                <c:pt idx="1">
                  <c:v>2.0329950000000001</c:v>
                </c:pt>
                <c:pt idx="2">
                  <c:v>2.047539</c:v>
                </c:pt>
                <c:pt idx="3">
                  <c:v>2.4032589999999998</c:v>
                </c:pt>
                <c:pt idx="4">
                  <c:v>2.3221970000000001</c:v>
                </c:pt>
                <c:pt idx="5">
                  <c:v>3.0395979999999998</c:v>
                </c:pt>
                <c:pt idx="6">
                  <c:v>3.0701160000000001</c:v>
                </c:pt>
                <c:pt idx="7">
                  <c:v>3.6802290000000002</c:v>
                </c:pt>
                <c:pt idx="8">
                  <c:v>3.778934</c:v>
                </c:pt>
                <c:pt idx="9">
                  <c:v>3.5755629999999998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25231"/>
        <c:axId val="1644021647"/>
      </c:area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Лист2!$AT$4:$BC$4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Лист2!$AT$5:$BC$5</c:f>
              <c:numCache>
                <c:formatCode>General</c:formatCode>
                <c:ptCount val="10"/>
                <c:pt idx="0">
                  <c:v>590</c:v>
                </c:pt>
                <c:pt idx="1">
                  <c:v>586</c:v>
                </c:pt>
                <c:pt idx="2">
                  <c:v>593</c:v>
                </c:pt>
                <c:pt idx="3">
                  <c:v>604</c:v>
                </c:pt>
                <c:pt idx="4">
                  <c:v>603</c:v>
                </c:pt>
                <c:pt idx="5">
                  <c:v>593</c:v>
                </c:pt>
                <c:pt idx="6">
                  <c:v>597</c:v>
                </c:pt>
                <c:pt idx="7">
                  <c:v>595</c:v>
                </c:pt>
                <c:pt idx="8">
                  <c:v>593</c:v>
                </c:pt>
                <c:pt idx="9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3-4B2C-BE2A-3290CC768E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Лист2!$AT$4:$BC$4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Лист2!$AT$6:$BC$6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3-4B2C-BE2A-3290CC768E4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Лист2!$AT$4:$BC$4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Лист2!$AT$7:$BC$7</c:f>
              <c:numCache>
                <c:formatCode>General</c:formatCode>
                <c:ptCount val="10"/>
                <c:pt idx="0">
                  <c:v>41</c:v>
                </c:pt>
                <c:pt idx="1">
                  <c:v>48</c:v>
                </c:pt>
                <c:pt idx="2">
                  <c:v>43</c:v>
                </c:pt>
                <c:pt idx="3">
                  <c:v>41</c:v>
                </c:pt>
                <c:pt idx="4">
                  <c:v>45</c:v>
                </c:pt>
                <c:pt idx="5">
                  <c:v>45</c:v>
                </c:pt>
                <c:pt idx="6">
                  <c:v>46</c:v>
                </c:pt>
                <c:pt idx="7">
                  <c:v>44</c:v>
                </c:pt>
                <c:pt idx="8">
                  <c:v>48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3-4B2C-BE2A-3290CC768E4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Лист2!$AT$4:$BC$4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Лист2!$AT$8:$BC$8</c:f>
              <c:numCache>
                <c:formatCode>General</c:formatCode>
                <c:ptCount val="10"/>
                <c:pt idx="0">
                  <c:v>187</c:v>
                </c:pt>
                <c:pt idx="1">
                  <c:v>181</c:v>
                </c:pt>
                <c:pt idx="2">
                  <c:v>183</c:v>
                </c:pt>
                <c:pt idx="3">
                  <c:v>179</c:v>
                </c:pt>
                <c:pt idx="4">
                  <c:v>176</c:v>
                </c:pt>
                <c:pt idx="5">
                  <c:v>179</c:v>
                </c:pt>
                <c:pt idx="6">
                  <c:v>176</c:v>
                </c:pt>
                <c:pt idx="7">
                  <c:v>182</c:v>
                </c:pt>
                <c:pt idx="8">
                  <c:v>181</c:v>
                </c:pt>
                <c:pt idx="9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3-4B2C-BE2A-3290CC76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5231"/>
        <c:axId val="1644021647"/>
      </c:barChart>
      <c:catAx>
        <c:axId val="16369252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1647"/>
        <c:crosses val="autoZero"/>
        <c:auto val="1"/>
        <c:lblAlgn val="ctr"/>
        <c:lblOffset val="100"/>
        <c:noMultiLvlLbl val="0"/>
      </c:catAx>
      <c:valAx>
        <c:axId val="16440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Лист2!$A$5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Лист2!$B$4:$K$4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Лист2!$B$5:$K$5</c:f>
              <c:numCache>
                <c:formatCode>General</c:formatCode>
                <c:ptCount val="10"/>
                <c:pt idx="0">
                  <c:v>1.2972349999999999</c:v>
                </c:pt>
                <c:pt idx="1">
                  <c:v>1.4059539999999999</c:v>
                </c:pt>
                <c:pt idx="2">
                  <c:v>1.502991</c:v>
                </c:pt>
                <c:pt idx="3">
                  <c:v>1.6071800000000001</c:v>
                </c:pt>
                <c:pt idx="4">
                  <c:v>1.7037389999999999</c:v>
                </c:pt>
                <c:pt idx="5">
                  <c:v>1.7960069999999999</c:v>
                </c:pt>
                <c:pt idx="6">
                  <c:v>1.885891</c:v>
                </c:pt>
                <c:pt idx="7">
                  <c:v>2.0043850000000001</c:v>
                </c:pt>
                <c:pt idx="8">
                  <c:v>2.0828250000000001</c:v>
                </c:pt>
                <c:pt idx="9">
                  <c:v>2.2304059999999999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Лист2!$A$6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Лист2!$B$4:$K$4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Лист2!$B$6:$K$6</c:f>
              <c:numCache>
                <c:formatCode>General</c:formatCode>
                <c:ptCount val="10"/>
                <c:pt idx="0">
                  <c:v>6.321669</c:v>
                </c:pt>
                <c:pt idx="1">
                  <c:v>6.567717</c:v>
                </c:pt>
                <c:pt idx="2">
                  <c:v>7.2364810000000004</c:v>
                </c:pt>
                <c:pt idx="3">
                  <c:v>7.7033040000000002</c:v>
                </c:pt>
                <c:pt idx="4">
                  <c:v>8.9144710000000007</c:v>
                </c:pt>
                <c:pt idx="5">
                  <c:v>8.956671</c:v>
                </c:pt>
                <c:pt idx="6">
                  <c:v>10.04529</c:v>
                </c:pt>
                <c:pt idx="7">
                  <c:v>10.034084</c:v>
                </c:pt>
                <c:pt idx="8">
                  <c:v>9.9241729999999997</c:v>
                </c:pt>
                <c:pt idx="9">
                  <c:v>10.69355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Лист2!$A$7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Лист2!$B$4:$K$4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Лист2!$B$7:$K$7</c:f>
              <c:numCache>
                <c:formatCode>General</c:formatCode>
                <c:ptCount val="10"/>
                <c:pt idx="0">
                  <c:v>1217.6389690000001</c:v>
                </c:pt>
                <c:pt idx="1">
                  <c:v>1477.7174</c:v>
                </c:pt>
                <c:pt idx="2">
                  <c:v>1797.737122</c:v>
                </c:pt>
                <c:pt idx="3">
                  <c:v>2165.1825899999999</c:v>
                </c:pt>
                <c:pt idx="4">
                  <c:v>2653.9053920000001</c:v>
                </c:pt>
                <c:pt idx="5">
                  <c:v>3047.8711130000002</c:v>
                </c:pt>
                <c:pt idx="6">
                  <c:v>3548.125505</c:v>
                </c:pt>
                <c:pt idx="7">
                  <c:v>4087.9917139999998</c:v>
                </c:pt>
                <c:pt idx="8">
                  <c:v>5007.7066420000001</c:v>
                </c:pt>
                <c:pt idx="9">
                  <c:v>5462.1007440000003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Лист2!$A$8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Лист2!$B$4:$K$4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Лист2!$B$8:$K$8</c:f>
              <c:numCache>
                <c:formatCode>General</c:formatCode>
                <c:ptCount val="10"/>
                <c:pt idx="0">
                  <c:v>1.9629000000000001</c:v>
                </c:pt>
                <c:pt idx="1">
                  <c:v>2.0329950000000001</c:v>
                </c:pt>
                <c:pt idx="2">
                  <c:v>2.047539</c:v>
                </c:pt>
                <c:pt idx="3">
                  <c:v>2.4032589999999998</c:v>
                </c:pt>
                <c:pt idx="4">
                  <c:v>2.3221970000000001</c:v>
                </c:pt>
                <c:pt idx="5">
                  <c:v>3.0395979999999998</c:v>
                </c:pt>
                <c:pt idx="6">
                  <c:v>3.0701160000000001</c:v>
                </c:pt>
                <c:pt idx="7">
                  <c:v>3.6802290000000002</c:v>
                </c:pt>
                <c:pt idx="8">
                  <c:v>3.778934</c:v>
                </c:pt>
                <c:pt idx="9">
                  <c:v>3.5755629999999998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выполнения,</a:t>
            </a:r>
            <a:r>
              <a:rPr lang="ru-RU" baseline="0"/>
              <a:t> дов интервал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Лист1!$B$14:$K$14</c:f>
              <c:numCache>
                <c:formatCode>General</c:formatCode>
                <c:ptCount val="10"/>
                <c:pt idx="0">
                  <c:v>818</c:v>
                </c:pt>
                <c:pt idx="1">
                  <c:v>816</c:v>
                </c:pt>
                <c:pt idx="2">
                  <c:v>820</c:v>
                </c:pt>
                <c:pt idx="3">
                  <c:v>824</c:v>
                </c:pt>
                <c:pt idx="4">
                  <c:v>824</c:v>
                </c:pt>
                <c:pt idx="5">
                  <c:v>805</c:v>
                </c:pt>
                <c:pt idx="6">
                  <c:v>819</c:v>
                </c:pt>
                <c:pt idx="7">
                  <c:v>821</c:v>
                </c:pt>
                <c:pt idx="8">
                  <c:v>822</c:v>
                </c:pt>
                <c:pt idx="9">
                  <c:v>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E-49C7-876B-6133BF12D796}"/>
            </c:ext>
          </c:extLst>
        </c:ser>
        <c:ser>
          <c:idx val="1"/>
          <c:order val="1"/>
          <c:tx>
            <c:strRef>
              <c:f>Лист1!$A$18</c:f>
              <c:strCache>
                <c:ptCount val="1"/>
                <c:pt idx="0">
                  <c:v>СРЕД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Лист1!$B$18:$K$18</c:f>
              <c:numCache>
                <c:formatCode>General</c:formatCode>
                <c:ptCount val="10"/>
                <c:pt idx="0">
                  <c:v>846.5</c:v>
                </c:pt>
                <c:pt idx="1">
                  <c:v>848.16666666666663</c:v>
                </c:pt>
                <c:pt idx="2">
                  <c:v>852.33333333333337</c:v>
                </c:pt>
                <c:pt idx="3">
                  <c:v>854.33333333333337</c:v>
                </c:pt>
                <c:pt idx="4">
                  <c:v>855.66666666666663</c:v>
                </c:pt>
                <c:pt idx="5">
                  <c:v>850</c:v>
                </c:pt>
                <c:pt idx="6">
                  <c:v>859.16666666666663</c:v>
                </c:pt>
                <c:pt idx="7">
                  <c:v>861.5</c:v>
                </c:pt>
                <c:pt idx="8">
                  <c:v>864.66666666666663</c:v>
                </c:pt>
                <c:pt idx="9">
                  <c:v>866.16666666666663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E-49C7-876B-6133BF12D796}"/>
            </c:ext>
          </c:extLst>
        </c:ser>
        <c:ser>
          <c:idx val="2"/>
          <c:order val="2"/>
          <c:tx>
            <c:strRef>
              <c:f>Лист1!$A$19</c:f>
              <c:strCache>
                <c:ptCount val="1"/>
                <c:pt idx="0">
                  <c:v>МИН-ДОВ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Лист1!$B$19:$K$19</c:f>
              <c:numCache>
                <c:formatCode>General</c:formatCode>
                <c:ptCount val="10"/>
                <c:pt idx="0">
                  <c:v>819.49916927474146</c:v>
                </c:pt>
                <c:pt idx="1">
                  <c:v>817.6456505862601</c:v>
                </c:pt>
                <c:pt idx="2">
                  <c:v>821.87005896355936</c:v>
                </c:pt>
                <c:pt idx="3">
                  <c:v>822.69476821224555</c:v>
                </c:pt>
                <c:pt idx="4">
                  <c:v>823.11841053832904</c:v>
                </c:pt>
                <c:pt idx="5">
                  <c:v>810.89229225401095</c:v>
                </c:pt>
                <c:pt idx="6">
                  <c:v>822.16738919223292</c:v>
                </c:pt>
                <c:pt idx="7">
                  <c:v>824.56884845706202</c:v>
                </c:pt>
                <c:pt idx="8">
                  <c:v>826.63573282502762</c:v>
                </c:pt>
                <c:pt idx="9">
                  <c:v>825.36231689757585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E-49C7-876B-6133BF12D796}"/>
            </c:ext>
          </c:extLst>
        </c:ser>
        <c:ser>
          <c:idx val="3"/>
          <c:order val="3"/>
          <c:tx>
            <c:strRef>
              <c:f>Лист1!$A$20</c:f>
              <c:strCache>
                <c:ptCount val="1"/>
                <c:pt idx="0">
                  <c:v>МАКС-ДОВ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Лист1!$B$1:$K$1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Лист1!$B$20:$K$20</c:f>
              <c:numCache>
                <c:formatCode>General</c:formatCode>
                <c:ptCount val="10"/>
                <c:pt idx="0">
                  <c:v>873.50083072525854</c:v>
                </c:pt>
                <c:pt idx="1">
                  <c:v>878.68768274707315</c:v>
                </c:pt>
                <c:pt idx="2">
                  <c:v>882.79660770310738</c:v>
                </c:pt>
                <c:pt idx="3">
                  <c:v>885.97189845442119</c:v>
                </c:pt>
                <c:pt idx="4">
                  <c:v>888.21492279500421</c:v>
                </c:pt>
                <c:pt idx="5">
                  <c:v>889.10770774598905</c:v>
                </c:pt>
                <c:pt idx="6">
                  <c:v>896.16594414110034</c:v>
                </c:pt>
                <c:pt idx="7">
                  <c:v>898.43115154293798</c:v>
                </c:pt>
                <c:pt idx="8">
                  <c:v>902.69760050830564</c:v>
                </c:pt>
                <c:pt idx="9">
                  <c:v>906.97101643575741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7E-49C7-876B-6133BF12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862016"/>
        <c:axId val="637873056"/>
      </c:lineChart>
      <c:catAx>
        <c:axId val="63786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873056"/>
        <c:crosses val="autoZero"/>
        <c:auto val="1"/>
        <c:lblAlgn val="ctr"/>
        <c:lblOffset val="100"/>
        <c:noMultiLvlLbl val="0"/>
      </c:catAx>
      <c:valAx>
        <c:axId val="6378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86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Лист2!$A$75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Лист2!$B$74:$K$74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Лист2!$B$75:$K$75</c:f>
              <c:numCache>
                <c:formatCode>General</c:formatCode>
                <c:ptCount val="10"/>
                <c:pt idx="0">
                  <c:v>9.5178460000000005</c:v>
                </c:pt>
                <c:pt idx="1">
                  <c:v>11.320395</c:v>
                </c:pt>
                <c:pt idx="2">
                  <c:v>20.343332</c:v>
                </c:pt>
                <c:pt idx="3">
                  <c:v>16.899967</c:v>
                </c:pt>
                <c:pt idx="4">
                  <c:v>25.103846999999998</c:v>
                </c:pt>
                <c:pt idx="5">
                  <c:v>29.62152</c:v>
                </c:pt>
                <c:pt idx="6">
                  <c:v>12.414154</c:v>
                </c:pt>
                <c:pt idx="7">
                  <c:v>21.564869000000002</c:v>
                </c:pt>
                <c:pt idx="8">
                  <c:v>19.271939</c:v>
                </c:pt>
                <c:pt idx="9">
                  <c:v>11.507353999999999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D-41BD-9CCE-7568F34C0735}"/>
            </c:ext>
          </c:extLst>
        </c:ser>
        <c:ser>
          <c:idx val="1"/>
          <c:order val="1"/>
          <c:tx>
            <c:strRef>
              <c:f>Лист2!$A$76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Лист2!$B$74:$K$74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Лист2!$B$76:$K$76</c:f>
              <c:numCache>
                <c:formatCode>General</c:formatCode>
                <c:ptCount val="10"/>
                <c:pt idx="0">
                  <c:v>4.4489470000000004</c:v>
                </c:pt>
                <c:pt idx="1">
                  <c:v>6.2097150000000001</c:v>
                </c:pt>
                <c:pt idx="2">
                  <c:v>8.4075740000000003</c:v>
                </c:pt>
                <c:pt idx="3">
                  <c:v>4.27515</c:v>
                </c:pt>
                <c:pt idx="4">
                  <c:v>4.6395179999999998</c:v>
                </c:pt>
                <c:pt idx="5">
                  <c:v>8.5666790000000006</c:v>
                </c:pt>
                <c:pt idx="6">
                  <c:v>6.2786309999999999</c:v>
                </c:pt>
                <c:pt idx="7">
                  <c:v>5.9977080000000003</c:v>
                </c:pt>
                <c:pt idx="8">
                  <c:v>6.195316</c:v>
                </c:pt>
                <c:pt idx="9">
                  <c:v>5.5264179999999996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D-41BD-9CCE-7568F34C0735}"/>
            </c:ext>
          </c:extLst>
        </c:ser>
        <c:ser>
          <c:idx val="2"/>
          <c:order val="2"/>
          <c:tx>
            <c:strRef>
              <c:f>Лист2!$A$77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Лист2!$B$74:$K$74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Лист2!$B$77:$K$77</c:f>
              <c:numCache>
                <c:formatCode>General</c:formatCode>
                <c:ptCount val="10"/>
                <c:pt idx="0">
                  <c:v>129.430173</c:v>
                </c:pt>
                <c:pt idx="1">
                  <c:v>150.86440400000001</c:v>
                </c:pt>
                <c:pt idx="2">
                  <c:v>126.395459</c:v>
                </c:pt>
                <c:pt idx="3">
                  <c:v>227.64826199999999</c:v>
                </c:pt>
                <c:pt idx="4">
                  <c:v>277.053605</c:v>
                </c:pt>
                <c:pt idx="5">
                  <c:v>373.15189400000003</c:v>
                </c:pt>
                <c:pt idx="6">
                  <c:v>302.47973999999999</c:v>
                </c:pt>
                <c:pt idx="7">
                  <c:v>383.11746199999999</c:v>
                </c:pt>
                <c:pt idx="8">
                  <c:v>451.93503600000003</c:v>
                </c:pt>
                <c:pt idx="9">
                  <c:v>595.53679299999999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D-41BD-9CCE-7568F34C0735}"/>
            </c:ext>
          </c:extLst>
        </c:ser>
        <c:ser>
          <c:idx val="3"/>
          <c:order val="3"/>
          <c:tx>
            <c:strRef>
              <c:f>Лист2!$A$78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Лист2!$B$74:$K$74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Лист2!$B$78:$K$78</c:f>
              <c:numCache>
                <c:formatCode>General</c:formatCode>
                <c:ptCount val="10"/>
                <c:pt idx="0">
                  <c:v>2.231849</c:v>
                </c:pt>
                <c:pt idx="1">
                  <c:v>2.6911130000000001</c:v>
                </c:pt>
                <c:pt idx="2">
                  <c:v>3.8196279999999998</c:v>
                </c:pt>
                <c:pt idx="3">
                  <c:v>2.1196980000000001</c:v>
                </c:pt>
                <c:pt idx="4">
                  <c:v>2.2046209999999999</c:v>
                </c:pt>
                <c:pt idx="5">
                  <c:v>2.9688910000000002</c:v>
                </c:pt>
                <c:pt idx="6">
                  <c:v>2.7967230000000001</c:v>
                </c:pt>
                <c:pt idx="7">
                  <c:v>2.6990479999999999</c:v>
                </c:pt>
                <c:pt idx="8">
                  <c:v>2.7159</c:v>
                </c:pt>
                <c:pt idx="9">
                  <c:v>2.3932980000000001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D-41BD-9CCE-7568F34C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309903"/>
        <c:axId val="1607309423"/>
      </c:barChart>
      <c:catAx>
        <c:axId val="160730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309423"/>
        <c:crosses val="autoZero"/>
        <c:auto val="1"/>
        <c:lblAlgn val="ctr"/>
        <c:lblOffset val="100"/>
        <c:noMultiLvlLbl val="0"/>
      </c:catAx>
      <c:valAx>
        <c:axId val="1607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3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Лист2!$A$92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Лист2!$B$92:$K$92</c:f>
              <c:numCache>
                <c:formatCode>General</c:formatCode>
                <c:ptCount val="10"/>
                <c:pt idx="0">
                  <c:v>40.922482000000002</c:v>
                </c:pt>
                <c:pt idx="1">
                  <c:v>63.774655000000003</c:v>
                </c:pt>
                <c:pt idx="2">
                  <c:v>53.949660999999999</c:v>
                </c:pt>
                <c:pt idx="3">
                  <c:v>53.267654999999998</c:v>
                </c:pt>
                <c:pt idx="4">
                  <c:v>64.076640999999995</c:v>
                </c:pt>
                <c:pt idx="5">
                  <c:v>48.772399999999998</c:v>
                </c:pt>
                <c:pt idx="6">
                  <c:v>64.958665999999994</c:v>
                </c:pt>
                <c:pt idx="7">
                  <c:v>59.852204</c:v>
                </c:pt>
                <c:pt idx="8">
                  <c:v>47.199913000000002</c:v>
                </c:pt>
                <c:pt idx="9">
                  <c:v>52.163243000000001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Лист2!$A$93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Лист2!$B$93:$K$93</c:f>
              <c:numCache>
                <c:formatCode>General</c:formatCode>
                <c:ptCount val="10"/>
                <c:pt idx="0">
                  <c:v>19.262549</c:v>
                </c:pt>
                <c:pt idx="1">
                  <c:v>7.7948329999999997</c:v>
                </c:pt>
                <c:pt idx="2">
                  <c:v>7.3811140000000002</c:v>
                </c:pt>
                <c:pt idx="3">
                  <c:v>9.1826249999999998</c:v>
                </c:pt>
                <c:pt idx="4">
                  <c:v>8.3340189999999996</c:v>
                </c:pt>
                <c:pt idx="5">
                  <c:v>8.0493310000000005</c:v>
                </c:pt>
                <c:pt idx="6">
                  <c:v>8.8364360000000008</c:v>
                </c:pt>
                <c:pt idx="7">
                  <c:v>7.6311530000000003</c:v>
                </c:pt>
                <c:pt idx="8">
                  <c:v>8.4015799999999992</c:v>
                </c:pt>
                <c:pt idx="9">
                  <c:v>12.980282000000001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Лист2!$A$94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Лист2!$B$94:$K$94</c:f>
              <c:numCache>
                <c:formatCode>General</c:formatCode>
                <c:ptCount val="10"/>
                <c:pt idx="0">
                  <c:v>279.64934299999999</c:v>
                </c:pt>
                <c:pt idx="1">
                  <c:v>317.68106</c:v>
                </c:pt>
                <c:pt idx="2">
                  <c:v>389.72748200000001</c:v>
                </c:pt>
                <c:pt idx="3">
                  <c:v>436.59837800000003</c:v>
                </c:pt>
                <c:pt idx="4">
                  <c:v>563.17984300000001</c:v>
                </c:pt>
                <c:pt idx="5">
                  <c:v>676.08544300000005</c:v>
                </c:pt>
                <c:pt idx="6">
                  <c:v>838.53934800000002</c:v>
                </c:pt>
                <c:pt idx="7">
                  <c:v>794.88888799999995</c:v>
                </c:pt>
                <c:pt idx="8">
                  <c:v>879.15002800000002</c:v>
                </c:pt>
                <c:pt idx="9">
                  <c:v>1506.663339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Лист2!$A$95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Лист2!$B$95:$K$95</c:f>
              <c:numCache>
                <c:formatCode>General</c:formatCode>
                <c:ptCount val="10"/>
                <c:pt idx="0">
                  <c:v>5.1284229999999997</c:v>
                </c:pt>
                <c:pt idx="1">
                  <c:v>5.4268140000000002</c:v>
                </c:pt>
                <c:pt idx="2">
                  <c:v>4.8805300000000003</c:v>
                </c:pt>
                <c:pt idx="3">
                  <c:v>5.5313780000000001</c:v>
                </c:pt>
                <c:pt idx="4">
                  <c:v>5.1719010000000001</c:v>
                </c:pt>
                <c:pt idx="5">
                  <c:v>5.1568170000000002</c:v>
                </c:pt>
                <c:pt idx="6">
                  <c:v>5.1965510000000004</c:v>
                </c:pt>
                <c:pt idx="7">
                  <c:v>4.8377030000000003</c:v>
                </c:pt>
                <c:pt idx="8">
                  <c:v>4.8593169999999999</c:v>
                </c:pt>
                <c:pt idx="9">
                  <c:v>5.8796790000000003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Лист2!$A$24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Лист2!$B$23:$K$23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Лист2!$B$24:$K$24</c:f>
              <c:numCache>
                <c:formatCode>General</c:formatCode>
                <c:ptCount val="10"/>
                <c:pt idx="0">
                  <c:v>1.378166</c:v>
                </c:pt>
                <c:pt idx="1">
                  <c:v>1.4835320000000001</c:v>
                </c:pt>
                <c:pt idx="2">
                  <c:v>1.573485</c:v>
                </c:pt>
                <c:pt idx="3">
                  <c:v>1.7019340000000001</c:v>
                </c:pt>
                <c:pt idx="4">
                  <c:v>1.7681720000000001</c:v>
                </c:pt>
                <c:pt idx="5">
                  <c:v>1.8823019999999999</c:v>
                </c:pt>
                <c:pt idx="6">
                  <c:v>1.98885</c:v>
                </c:pt>
                <c:pt idx="7">
                  <c:v>2.0698349999999999</c:v>
                </c:pt>
                <c:pt idx="8">
                  <c:v>2.1666989999999999</c:v>
                </c:pt>
                <c:pt idx="9">
                  <c:v>2.2544339999999998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Лист2!$A$25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Лист2!$B$23:$K$23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Лист2!$B$25:$K$25</c:f>
              <c:numCache>
                <c:formatCode>General</c:formatCode>
                <c:ptCount val="10"/>
                <c:pt idx="0">
                  <c:v>3.5186739999999999</c:v>
                </c:pt>
                <c:pt idx="1">
                  <c:v>3.8061609999999999</c:v>
                </c:pt>
                <c:pt idx="2">
                  <c:v>3.99038</c:v>
                </c:pt>
                <c:pt idx="3">
                  <c:v>4.2673810000000003</c:v>
                </c:pt>
                <c:pt idx="4">
                  <c:v>4.627567</c:v>
                </c:pt>
                <c:pt idx="5">
                  <c:v>4.7916489999999996</c:v>
                </c:pt>
                <c:pt idx="6">
                  <c:v>4.9835690000000001</c:v>
                </c:pt>
                <c:pt idx="7">
                  <c:v>5.2306689999999998</c:v>
                </c:pt>
                <c:pt idx="8">
                  <c:v>5.427403</c:v>
                </c:pt>
                <c:pt idx="9">
                  <c:v>5.6645700000000003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Лист2!$A$26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Лист2!$B$23:$K$23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Лист2!$B$26:$K$26</c:f>
              <c:numCache>
                <c:formatCode>General</c:formatCode>
                <c:ptCount val="10"/>
                <c:pt idx="0">
                  <c:v>145.51149000000001</c:v>
                </c:pt>
                <c:pt idx="1">
                  <c:v>178.39781600000001</c:v>
                </c:pt>
                <c:pt idx="2">
                  <c:v>219.60612599999999</c:v>
                </c:pt>
                <c:pt idx="3">
                  <c:v>262.40765399999998</c:v>
                </c:pt>
                <c:pt idx="4">
                  <c:v>302.91815600000001</c:v>
                </c:pt>
                <c:pt idx="5">
                  <c:v>363.78737100000001</c:v>
                </c:pt>
                <c:pt idx="6">
                  <c:v>416.23609900000002</c:v>
                </c:pt>
                <c:pt idx="7">
                  <c:v>478.90160900000001</c:v>
                </c:pt>
                <c:pt idx="8">
                  <c:v>561.40131199999996</c:v>
                </c:pt>
                <c:pt idx="9">
                  <c:v>632.92582400000003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Лист2!$A$27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Лист2!$B$23:$K$23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Лист2!$B$27:$K$27</c:f>
              <c:numCache>
                <c:formatCode>General</c:formatCode>
                <c:ptCount val="10"/>
                <c:pt idx="0">
                  <c:v>0.69107099999999999</c:v>
                </c:pt>
                <c:pt idx="1">
                  <c:v>0.72291499999999997</c:v>
                </c:pt>
                <c:pt idx="2">
                  <c:v>0.73046500000000003</c:v>
                </c:pt>
                <c:pt idx="3">
                  <c:v>0.79986999999999997</c:v>
                </c:pt>
                <c:pt idx="4">
                  <c:v>0.79854000000000003</c:v>
                </c:pt>
                <c:pt idx="5">
                  <c:v>0.90755399999999997</c:v>
                </c:pt>
                <c:pt idx="6">
                  <c:v>0.90603400000000001</c:v>
                </c:pt>
                <c:pt idx="7">
                  <c:v>0.99717500000000003</c:v>
                </c:pt>
                <c:pt idx="8">
                  <c:v>1.0497160000000001</c:v>
                </c:pt>
                <c:pt idx="9">
                  <c:v>1.011004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Лист2!$A$41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Лист2!$B$40:$K$40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Лист2!$B$41:$K$41</c:f>
              <c:numCache>
                <c:formatCode>General</c:formatCode>
                <c:ptCount val="10"/>
                <c:pt idx="0">
                  <c:v>1.439986</c:v>
                </c:pt>
                <c:pt idx="1">
                  <c:v>1.5374000000000001</c:v>
                </c:pt>
                <c:pt idx="2">
                  <c:v>1.6273610000000001</c:v>
                </c:pt>
                <c:pt idx="3">
                  <c:v>1.6912160000000001</c:v>
                </c:pt>
                <c:pt idx="4">
                  <c:v>1.8045580000000001</c:v>
                </c:pt>
                <c:pt idx="5">
                  <c:v>1.913805</c:v>
                </c:pt>
                <c:pt idx="6">
                  <c:v>1.9841169999999999</c:v>
                </c:pt>
                <c:pt idx="7">
                  <c:v>2.0751439999999999</c:v>
                </c:pt>
                <c:pt idx="8">
                  <c:v>2.1719599999999999</c:v>
                </c:pt>
                <c:pt idx="9">
                  <c:v>2.2738450000000001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Лист2!$A$42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Лист2!$B$40:$K$40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Лист2!$B$42:$K$42</c:f>
              <c:numCache>
                <c:formatCode>General</c:formatCode>
                <c:ptCount val="10"/>
                <c:pt idx="0">
                  <c:v>2.5818110000000001</c:v>
                </c:pt>
                <c:pt idx="1">
                  <c:v>2.718766</c:v>
                </c:pt>
                <c:pt idx="2">
                  <c:v>2.938199</c:v>
                </c:pt>
                <c:pt idx="3">
                  <c:v>3.1247210000000001</c:v>
                </c:pt>
                <c:pt idx="4">
                  <c:v>3.6906110000000001</c:v>
                </c:pt>
                <c:pt idx="5">
                  <c:v>3.3827820000000002</c:v>
                </c:pt>
                <c:pt idx="6">
                  <c:v>3.5273979999999998</c:v>
                </c:pt>
                <c:pt idx="7">
                  <c:v>3.6344500000000002</c:v>
                </c:pt>
                <c:pt idx="8">
                  <c:v>3.9083450000000002</c:v>
                </c:pt>
                <c:pt idx="9">
                  <c:v>4.2576729999999996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Лист2!$A$43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Лист2!$B$40:$K$40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Лист2!$B$43:$K$43</c:f>
              <c:numCache>
                <c:formatCode>General</c:formatCode>
                <c:ptCount val="10"/>
                <c:pt idx="0">
                  <c:v>83.615718999999999</c:v>
                </c:pt>
                <c:pt idx="1">
                  <c:v>109.50711800000001</c:v>
                </c:pt>
                <c:pt idx="2">
                  <c:v>137.04187400000001</c:v>
                </c:pt>
                <c:pt idx="3">
                  <c:v>153.925476</c:v>
                </c:pt>
                <c:pt idx="4">
                  <c:v>222.169534</c:v>
                </c:pt>
                <c:pt idx="5">
                  <c:v>213.109073</c:v>
                </c:pt>
                <c:pt idx="6">
                  <c:v>249.910053</c:v>
                </c:pt>
                <c:pt idx="7">
                  <c:v>303.08271000000002</c:v>
                </c:pt>
                <c:pt idx="8">
                  <c:v>326.73030399999999</c:v>
                </c:pt>
                <c:pt idx="9">
                  <c:v>412.30466799999999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Лист2!$A$44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Лист2!$B$40:$K$40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Лист2!$B$44:$K$44</c:f>
              <c:numCache>
                <c:formatCode>General</c:formatCode>
                <c:ptCount val="10"/>
                <c:pt idx="0">
                  <c:v>0.58326800000000001</c:v>
                </c:pt>
                <c:pt idx="1">
                  <c:v>0.608595</c:v>
                </c:pt>
                <c:pt idx="2">
                  <c:v>0.61129100000000003</c:v>
                </c:pt>
                <c:pt idx="3">
                  <c:v>0.66661000000000004</c:v>
                </c:pt>
                <c:pt idx="4">
                  <c:v>0.77852500000000002</c:v>
                </c:pt>
                <c:pt idx="5">
                  <c:v>0.71140000000000003</c:v>
                </c:pt>
                <c:pt idx="6">
                  <c:v>0.74008700000000005</c:v>
                </c:pt>
                <c:pt idx="7">
                  <c:v>0.76853199999999999</c:v>
                </c:pt>
                <c:pt idx="8">
                  <c:v>0.80854199999999998</c:v>
                </c:pt>
                <c:pt idx="9">
                  <c:v>0.82401199999999997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Лист2!$W$24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Лист2!$X$23:$AG$23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Лист2!$X$24:$AG$24</c:f>
              <c:numCache>
                <c:formatCode>General</c:formatCode>
                <c:ptCount val="10"/>
                <c:pt idx="0">
                  <c:v>598</c:v>
                </c:pt>
                <c:pt idx="1">
                  <c:v>597</c:v>
                </c:pt>
                <c:pt idx="2">
                  <c:v>597</c:v>
                </c:pt>
                <c:pt idx="3">
                  <c:v>594</c:v>
                </c:pt>
                <c:pt idx="4">
                  <c:v>598</c:v>
                </c:pt>
                <c:pt idx="5">
                  <c:v>596</c:v>
                </c:pt>
                <c:pt idx="6">
                  <c:v>590</c:v>
                </c:pt>
                <c:pt idx="7">
                  <c:v>598</c:v>
                </c:pt>
                <c:pt idx="8">
                  <c:v>594</c:v>
                </c:pt>
                <c:pt idx="9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Лист2!$W$25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Лист2!$X$23:$AG$23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Лист2!$X$25:$AG$25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Лист2!$W$26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Лист2!$X$23:$AG$23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Лист2!$X$26:$AG$26</c:f>
              <c:numCache>
                <c:formatCode>General</c:formatCode>
                <c:ptCount val="10"/>
                <c:pt idx="0">
                  <c:v>43</c:v>
                </c:pt>
                <c:pt idx="1">
                  <c:v>43</c:v>
                </c:pt>
                <c:pt idx="2">
                  <c:v>40</c:v>
                </c:pt>
                <c:pt idx="3">
                  <c:v>43</c:v>
                </c:pt>
                <c:pt idx="4">
                  <c:v>37</c:v>
                </c:pt>
                <c:pt idx="5">
                  <c:v>42</c:v>
                </c:pt>
                <c:pt idx="6">
                  <c:v>41</c:v>
                </c:pt>
                <c:pt idx="7">
                  <c:v>40</c:v>
                </c:pt>
                <c:pt idx="8">
                  <c:v>44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Лист2!$W$27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Лист2!$X$23:$AG$23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Лист2!$X$27:$AG$27</c:f>
              <c:numCache>
                <c:formatCode>General</c:formatCode>
                <c:ptCount val="10"/>
                <c:pt idx="0">
                  <c:v>182</c:v>
                </c:pt>
                <c:pt idx="1">
                  <c:v>184</c:v>
                </c:pt>
                <c:pt idx="2">
                  <c:v>190</c:v>
                </c:pt>
                <c:pt idx="3">
                  <c:v>188</c:v>
                </c:pt>
                <c:pt idx="4">
                  <c:v>193</c:v>
                </c:pt>
                <c:pt idx="5">
                  <c:v>193</c:v>
                </c:pt>
                <c:pt idx="6">
                  <c:v>198</c:v>
                </c:pt>
                <c:pt idx="7">
                  <c:v>195</c:v>
                </c:pt>
                <c:pt idx="8">
                  <c:v>196</c:v>
                </c:pt>
                <c:pt idx="9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Лист2!$W$41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Лист2!$X$40:$AG$40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Лист2!$X$41:$AG$41</c:f>
              <c:numCache>
                <c:formatCode>General</c:formatCode>
                <c:ptCount val="10"/>
                <c:pt idx="0">
                  <c:v>597</c:v>
                </c:pt>
                <c:pt idx="1">
                  <c:v>595</c:v>
                </c:pt>
                <c:pt idx="2">
                  <c:v>599</c:v>
                </c:pt>
                <c:pt idx="3">
                  <c:v>600</c:v>
                </c:pt>
                <c:pt idx="4">
                  <c:v>597</c:v>
                </c:pt>
                <c:pt idx="5">
                  <c:v>595</c:v>
                </c:pt>
                <c:pt idx="6">
                  <c:v>593</c:v>
                </c:pt>
                <c:pt idx="7">
                  <c:v>595</c:v>
                </c:pt>
                <c:pt idx="8">
                  <c:v>599</c:v>
                </c:pt>
                <c:pt idx="9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Лист2!$W$42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Лист2!$X$40:$AG$40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Лист2!$X$42:$AG$42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Лист2!$W$43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Лист2!$X$40:$AG$40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Лист2!$X$43:$AG$43</c:f>
              <c:numCache>
                <c:formatCode>General</c:formatCode>
                <c:ptCount val="10"/>
                <c:pt idx="0">
                  <c:v>42</c:v>
                </c:pt>
                <c:pt idx="1">
                  <c:v>45</c:v>
                </c:pt>
                <c:pt idx="2">
                  <c:v>42</c:v>
                </c:pt>
                <c:pt idx="3">
                  <c:v>37</c:v>
                </c:pt>
                <c:pt idx="4">
                  <c:v>43</c:v>
                </c:pt>
                <c:pt idx="5">
                  <c:v>43</c:v>
                </c:pt>
                <c:pt idx="6">
                  <c:v>46</c:v>
                </c:pt>
                <c:pt idx="7">
                  <c:v>43</c:v>
                </c:pt>
                <c:pt idx="8">
                  <c:v>44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Лист2!$W$44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Лист2!$X$40:$AG$40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Лист2!$X$44:$AG$44</c:f>
              <c:numCache>
                <c:formatCode>General</c:formatCode>
                <c:ptCount val="10"/>
                <c:pt idx="0">
                  <c:v>192</c:v>
                </c:pt>
                <c:pt idx="1">
                  <c:v>191</c:v>
                </c:pt>
                <c:pt idx="2">
                  <c:v>193</c:v>
                </c:pt>
                <c:pt idx="3">
                  <c:v>198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201</c:v>
                </c:pt>
                <c:pt idx="8">
                  <c:v>202</c:v>
                </c:pt>
                <c:pt idx="9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Лист2!$W$58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Лист2!$X$57:$AG$57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Лист2!$X$58:$AG$58</c:f>
              <c:numCache>
                <c:formatCode>General</c:formatCode>
                <c:ptCount val="10"/>
                <c:pt idx="0">
                  <c:v>596</c:v>
                </c:pt>
                <c:pt idx="1">
                  <c:v>595</c:v>
                </c:pt>
                <c:pt idx="2">
                  <c:v>596</c:v>
                </c:pt>
                <c:pt idx="3">
                  <c:v>597</c:v>
                </c:pt>
                <c:pt idx="4">
                  <c:v>593</c:v>
                </c:pt>
                <c:pt idx="5">
                  <c:v>592</c:v>
                </c:pt>
                <c:pt idx="6">
                  <c:v>598</c:v>
                </c:pt>
                <c:pt idx="7">
                  <c:v>601</c:v>
                </c:pt>
                <c:pt idx="8">
                  <c:v>593</c:v>
                </c:pt>
                <c:pt idx="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Лист2!$W$59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Лист2!$X$57:$AG$57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Лист2!$X$59:$AG$59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Лист2!$W$60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Лист2!$X$57:$AG$57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Лист2!$X$60:$AG$60</c:f>
              <c:numCache>
                <c:formatCode>General</c:formatCode>
                <c:ptCount val="10"/>
                <c:pt idx="0">
                  <c:v>43</c:v>
                </c:pt>
                <c:pt idx="1">
                  <c:v>40</c:v>
                </c:pt>
                <c:pt idx="2">
                  <c:v>39</c:v>
                </c:pt>
                <c:pt idx="3">
                  <c:v>43</c:v>
                </c:pt>
                <c:pt idx="4">
                  <c:v>44</c:v>
                </c:pt>
                <c:pt idx="5">
                  <c:v>39</c:v>
                </c:pt>
                <c:pt idx="6">
                  <c:v>39</c:v>
                </c:pt>
                <c:pt idx="7">
                  <c:v>41</c:v>
                </c:pt>
                <c:pt idx="8">
                  <c:v>42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Лист2!$W$61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Лист2!$X$57:$AG$57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Лист2!$X$61:$AG$61</c:f>
              <c:numCache>
                <c:formatCode>General</c:formatCode>
                <c:ptCount val="10"/>
                <c:pt idx="0">
                  <c:v>199</c:v>
                </c:pt>
                <c:pt idx="1">
                  <c:v>204</c:v>
                </c:pt>
                <c:pt idx="2">
                  <c:v>206</c:v>
                </c:pt>
                <c:pt idx="3">
                  <c:v>204</c:v>
                </c:pt>
                <c:pt idx="4">
                  <c:v>207</c:v>
                </c:pt>
                <c:pt idx="5">
                  <c:v>173</c:v>
                </c:pt>
                <c:pt idx="6">
                  <c:v>211</c:v>
                </c:pt>
                <c:pt idx="7">
                  <c:v>209</c:v>
                </c:pt>
                <c:pt idx="8">
                  <c:v>214</c:v>
                </c:pt>
                <c:pt idx="9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Лист2!$W$75</c:f>
              <c:strCache>
                <c:ptCount val="1"/>
                <c:pt idx="0">
                  <c:v>generate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Лист2!$X$74:$AG$74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Лист2!$X$75:$AG$75</c:f>
              <c:numCache>
                <c:formatCode>General</c:formatCode>
                <c:ptCount val="10"/>
                <c:pt idx="0">
                  <c:v>593</c:v>
                </c:pt>
                <c:pt idx="1">
                  <c:v>585</c:v>
                </c:pt>
                <c:pt idx="2">
                  <c:v>587</c:v>
                </c:pt>
                <c:pt idx="3">
                  <c:v>599</c:v>
                </c:pt>
                <c:pt idx="4">
                  <c:v>590</c:v>
                </c:pt>
                <c:pt idx="5">
                  <c:v>595</c:v>
                </c:pt>
                <c:pt idx="6">
                  <c:v>593</c:v>
                </c:pt>
                <c:pt idx="7">
                  <c:v>595</c:v>
                </c:pt>
                <c:pt idx="8">
                  <c:v>600</c:v>
                </c:pt>
                <c:pt idx="9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4-42B6-8F37-CFC8FFEF4524}"/>
            </c:ext>
          </c:extLst>
        </c:ser>
        <c:ser>
          <c:idx val="1"/>
          <c:order val="1"/>
          <c:tx>
            <c:strRef>
              <c:f>Лист2!$W$76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Лист2!$X$74:$AG$74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Лист2!$X$76:$AG$76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4-42B6-8F37-CFC8FFEF4524}"/>
            </c:ext>
          </c:extLst>
        </c:ser>
        <c:ser>
          <c:idx val="2"/>
          <c:order val="2"/>
          <c:tx>
            <c:strRef>
              <c:f>Лист2!$W$77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Лист2!$X$74:$AG$74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Лист2!$X$77:$AG$77</c:f>
              <c:numCache>
                <c:formatCode>General</c:formatCode>
                <c:ptCount val="10"/>
                <c:pt idx="0">
                  <c:v>42</c:v>
                </c:pt>
                <c:pt idx="1">
                  <c:v>42</c:v>
                </c:pt>
                <c:pt idx="2">
                  <c:v>64</c:v>
                </c:pt>
                <c:pt idx="3">
                  <c:v>42</c:v>
                </c:pt>
                <c:pt idx="4">
                  <c:v>54</c:v>
                </c:pt>
                <c:pt idx="5">
                  <c:v>39</c:v>
                </c:pt>
                <c:pt idx="6">
                  <c:v>52</c:v>
                </c:pt>
                <c:pt idx="7">
                  <c:v>38</c:v>
                </c:pt>
                <c:pt idx="8">
                  <c:v>44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4-42B6-8F37-CFC8FFEF4524}"/>
            </c:ext>
          </c:extLst>
        </c:ser>
        <c:ser>
          <c:idx val="3"/>
          <c:order val="3"/>
          <c:tx>
            <c:strRef>
              <c:f>Лист2!$W$78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Лист2!$X$74:$AG$74</c:f>
              <c:numCache>
                <c:formatCode>General</c:formatCode>
                <c:ptCount val="10"/>
                <c:pt idx="0">
                  <c:v>1900</c:v>
                </c:pt>
                <c:pt idx="1">
                  <c:v>2040</c:v>
                </c:pt>
                <c:pt idx="2">
                  <c:v>2180</c:v>
                </c:pt>
                <c:pt idx="3">
                  <c:v>2320</c:v>
                </c:pt>
                <c:pt idx="4">
                  <c:v>2460</c:v>
                </c:pt>
                <c:pt idx="5">
                  <c:v>2600</c:v>
                </c:pt>
                <c:pt idx="6">
                  <c:v>2740</c:v>
                </c:pt>
                <c:pt idx="7">
                  <c:v>2880</c:v>
                </c:pt>
                <c:pt idx="8">
                  <c:v>3020</c:v>
                </c:pt>
                <c:pt idx="9">
                  <c:v>3160</c:v>
                </c:pt>
              </c:numCache>
            </c:numRef>
          </c:cat>
          <c:val>
            <c:numRef>
              <c:f>Лист2!$X$78:$AG$78</c:f>
              <c:numCache>
                <c:formatCode>General</c:formatCode>
                <c:ptCount val="10"/>
                <c:pt idx="0">
                  <c:v>224</c:v>
                </c:pt>
                <c:pt idx="1">
                  <c:v>231</c:v>
                </c:pt>
                <c:pt idx="2">
                  <c:v>218</c:v>
                </c:pt>
                <c:pt idx="3">
                  <c:v>227</c:v>
                </c:pt>
                <c:pt idx="4">
                  <c:v>225</c:v>
                </c:pt>
                <c:pt idx="5">
                  <c:v>239</c:v>
                </c:pt>
                <c:pt idx="6">
                  <c:v>233</c:v>
                </c:pt>
                <c:pt idx="7">
                  <c:v>245</c:v>
                </c:pt>
                <c:pt idx="8">
                  <c:v>240</c:v>
                </c:pt>
                <c:pt idx="9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A4-42B6-8F37-CFC8FFEF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922831"/>
        <c:axId val="1644020687"/>
      </c:barChart>
      <c:catAx>
        <c:axId val="163692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020687"/>
        <c:crosses val="autoZero"/>
        <c:auto val="1"/>
        <c:lblAlgn val="ctr"/>
        <c:lblOffset val="100"/>
        <c:noMultiLvlLbl val="0"/>
      </c:catAx>
      <c:valAx>
        <c:axId val="16440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595312</xdr:colOff>
      <xdr:row>55</xdr:row>
      <xdr:rowOff>166686</xdr:rowOff>
    </xdr:from>
    <xdr:to>
      <xdr:col>19</xdr:col>
      <xdr:colOff>590550</xdr:colOff>
      <xdr:row>72</xdr:row>
      <xdr:rowOff>19049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F80F50-3A25-295B-7277-B65C8E205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4761</xdr:colOff>
      <xdr:row>73</xdr:row>
      <xdr:rowOff>23811</xdr:rowOff>
    </xdr:from>
    <xdr:to>
      <xdr:col>20</xdr:col>
      <xdr:colOff>9524</xdr:colOff>
      <xdr:row>89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A76314A-4F6A-E3FD-E9D8-C9616BDB2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595311</xdr:colOff>
      <xdr:row>89</xdr:row>
      <xdr:rowOff>185737</xdr:rowOff>
    </xdr:from>
    <xdr:to>
      <xdr:col>20</xdr:col>
      <xdr:colOff>9524</xdr:colOff>
      <xdr:row>106</xdr:row>
      <xdr:rowOff>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7673FBC-97B3-293F-03BB-E3BB3C05F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589708</xdr:colOff>
      <xdr:row>21</xdr:row>
      <xdr:rowOff>185737</xdr:rowOff>
    </xdr:from>
    <xdr:to>
      <xdr:col>20</xdr:col>
      <xdr:colOff>8403</xdr:colOff>
      <xdr:row>38</xdr:row>
      <xdr:rowOff>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E4493E5-97CB-6B46-7FE2-899345CE6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596431</xdr:colOff>
      <xdr:row>39</xdr:row>
      <xdr:rowOff>1961</xdr:rowOff>
    </xdr:from>
    <xdr:to>
      <xdr:col>20</xdr:col>
      <xdr:colOff>15126</xdr:colOff>
      <xdr:row>55</xdr:row>
      <xdr:rowOff>6725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A3C8A44-F557-B138-5A83-2A659206A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585226</xdr:colOff>
      <xdr:row>22</xdr:row>
      <xdr:rowOff>1960</xdr:rowOff>
    </xdr:from>
    <xdr:to>
      <xdr:col>42</xdr:col>
      <xdr:colOff>3921</xdr:colOff>
      <xdr:row>38</xdr:row>
      <xdr:rowOff>6724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63715D4-2DDA-05D3-FA32-3E19BEAC8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603156</xdr:colOff>
      <xdr:row>39</xdr:row>
      <xdr:rowOff>8683</xdr:rowOff>
    </xdr:from>
    <xdr:to>
      <xdr:col>42</xdr:col>
      <xdr:colOff>21851</xdr:colOff>
      <xdr:row>55</xdr:row>
      <xdr:rowOff>13447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72314C8-64D3-BF11-7DFC-24A7CD17A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598674</xdr:colOff>
      <xdr:row>55</xdr:row>
      <xdr:rowOff>183494</xdr:rowOff>
    </xdr:from>
    <xdr:to>
      <xdr:col>42</xdr:col>
      <xdr:colOff>17369</xdr:colOff>
      <xdr:row>71</xdr:row>
      <xdr:rowOff>188258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5139AB8-58BB-3D2F-8B91-1A9087409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594191</xdr:colOff>
      <xdr:row>73</xdr:row>
      <xdr:rowOff>10923</xdr:rowOff>
    </xdr:from>
    <xdr:to>
      <xdr:col>42</xdr:col>
      <xdr:colOff>12886</xdr:colOff>
      <xdr:row>89</xdr:row>
      <xdr:rowOff>15687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7DE324B9-AE55-6EDD-4720-88616F89C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7003</xdr:colOff>
      <xdr:row>90</xdr:row>
      <xdr:rowOff>6440</xdr:rowOff>
    </xdr:from>
    <xdr:to>
      <xdr:col>42</xdr:col>
      <xdr:colOff>30816</xdr:colOff>
      <xdr:row>106</xdr:row>
      <xdr:rowOff>11204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69E30C6-BEB9-087A-F4BF-9CE29B1ED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13886</xdr:colOff>
      <xdr:row>21</xdr:row>
      <xdr:rowOff>189818</xdr:rowOff>
    </xdr:from>
    <xdr:to>
      <xdr:col>63</xdr:col>
      <xdr:colOff>585107</xdr:colOff>
      <xdr:row>38</xdr:row>
      <xdr:rowOff>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C916DCBC-77C6-AF41-F806-51C4AA84E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3000</xdr:colOff>
      <xdr:row>38</xdr:row>
      <xdr:rowOff>178933</xdr:rowOff>
    </xdr:from>
    <xdr:to>
      <xdr:col>63</xdr:col>
      <xdr:colOff>574221</xdr:colOff>
      <xdr:row>55</xdr:row>
      <xdr:rowOff>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8AF64202-6EFF-F0FF-C445-68E2A342E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56</xdr:col>
      <xdr:colOff>32937</xdr:colOff>
      <xdr:row>55</xdr:row>
      <xdr:rowOff>181654</xdr:rowOff>
    </xdr:from>
    <xdr:to>
      <xdr:col>63</xdr:col>
      <xdr:colOff>604158</xdr:colOff>
      <xdr:row>71</xdr:row>
      <xdr:rowOff>176893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4B11F6C6-ABD8-D488-111C-9388EB348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55</xdr:col>
      <xdr:colOff>593551</xdr:colOff>
      <xdr:row>73</xdr:row>
      <xdr:rowOff>7483</xdr:rowOff>
    </xdr:from>
    <xdr:to>
      <xdr:col>63</xdr:col>
      <xdr:colOff>552451</xdr:colOff>
      <xdr:row>89</xdr:row>
      <xdr:rowOff>13607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3E4FB1D-943E-185D-F71A-ED704C868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11166</xdr:colOff>
      <xdr:row>90</xdr:row>
      <xdr:rowOff>10205</xdr:rowOff>
    </xdr:from>
    <xdr:to>
      <xdr:col>63</xdr:col>
      <xdr:colOff>582387</xdr:colOff>
      <xdr:row>106</xdr:row>
      <xdr:rowOff>16329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B3B5B9C1-4AC5-5C3F-BBB3-59E7D9501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13726</xdr:colOff>
      <xdr:row>3</xdr:row>
      <xdr:rowOff>11485</xdr:rowOff>
    </xdr:from>
    <xdr:to>
      <xdr:col>42</xdr:col>
      <xdr:colOff>42021</xdr:colOff>
      <xdr:row>19</xdr:row>
      <xdr:rowOff>16249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209C06-AA04-0BF6-902D-6E265ED82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56</xdr:col>
      <xdr:colOff>9403</xdr:colOff>
      <xdr:row>2</xdr:row>
      <xdr:rowOff>6041</xdr:rowOff>
    </xdr:from>
    <xdr:to>
      <xdr:col>63</xdr:col>
      <xdr:colOff>580624</xdr:colOff>
      <xdr:row>18</xdr:row>
      <xdr:rowOff>6723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F505350-A981-0361-F43E-28E817EF3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2519</xdr:colOff>
      <xdr:row>1</xdr:row>
      <xdr:rowOff>181255</xdr:rowOff>
    </xdr:from>
    <xdr:to>
      <xdr:col>20</xdr:col>
      <xdr:colOff>26332</xdr:colOff>
      <xdr:row>17</xdr:row>
      <xdr:rowOff>186019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F048778-1E50-D6BB-ACD9-F51838961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</xdr:row>
      <xdr:rowOff>4762</xdr:rowOff>
    </xdr:from>
    <xdr:to>
      <xdr:col>21</xdr:col>
      <xdr:colOff>0</xdr:colOff>
      <xdr:row>20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80DEB36-5F2E-D774-1689-10A5CD4DA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projects\edu\itmo-parallel-computing\lab4.xlsx" TargetMode="External"/><Relationship Id="rId1" Type="http://schemas.openxmlformats.org/officeDocument/2006/relationships/externalLinkPath" Target="lab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1">
          <cell r="B1">
            <v>1900</v>
          </cell>
          <cell r="C1">
            <v>2040</v>
          </cell>
          <cell r="D1">
            <v>2180</v>
          </cell>
          <cell r="E1">
            <v>2320</v>
          </cell>
          <cell r="F1">
            <v>2460</v>
          </cell>
          <cell r="G1">
            <v>2600</v>
          </cell>
          <cell r="H1">
            <v>2740</v>
          </cell>
          <cell r="I1">
            <v>2880</v>
          </cell>
          <cell r="J1">
            <v>3020</v>
          </cell>
          <cell r="K1">
            <v>3160</v>
          </cell>
        </row>
        <row r="14">
          <cell r="A14" t="str">
            <v>min</v>
          </cell>
          <cell r="B14">
            <v>9.8710389999999997</v>
          </cell>
          <cell r="C14">
            <v>12.479441</v>
          </cell>
          <cell r="D14">
            <v>15.404712</v>
          </cell>
          <cell r="E14">
            <v>17.226451999999998</v>
          </cell>
          <cell r="F14">
            <v>21.594560000000001</v>
          </cell>
          <cell r="G14">
            <v>23.856828</v>
          </cell>
          <cell r="H14">
            <v>27.496459999999999</v>
          </cell>
          <cell r="I14">
            <v>31.379619000000002</v>
          </cell>
          <cell r="J14">
            <v>36.292363999999999</v>
          </cell>
          <cell r="K14">
            <v>40.967751</v>
          </cell>
        </row>
        <row r="18">
          <cell r="A18" t="str">
            <v>СРЕД</v>
          </cell>
          <cell r="B18">
            <v>11.101489400000002</v>
          </cell>
          <cell r="C18">
            <v>13.204667199999998</v>
          </cell>
          <cell r="D18">
            <v>16.000741400000003</v>
          </cell>
          <cell r="E18">
            <v>18.665904099999999</v>
          </cell>
          <cell r="F18">
            <v>22.573599099999999</v>
          </cell>
          <cell r="G18">
            <v>25.273372299999998</v>
          </cell>
          <cell r="H18">
            <v>29.521283199999999</v>
          </cell>
          <cell r="I18">
            <v>32.910000699999998</v>
          </cell>
          <cell r="J18">
            <v>38.122152500000006</v>
          </cell>
          <cell r="K18">
            <v>44.750811599999999</v>
          </cell>
        </row>
        <row r="19">
          <cell r="A19" t="str">
            <v>МИН-ДОВ</v>
          </cell>
          <cell r="B19">
            <v>10.595975807301835</v>
          </cell>
          <cell r="C19">
            <v>12.705024320340209</v>
          </cell>
          <cell r="D19">
            <v>15.642959419698359</v>
          </cell>
          <cell r="E19">
            <v>17.732683372674416</v>
          </cell>
          <cell r="F19">
            <v>21.779939752448083</v>
          </cell>
          <cell r="G19">
            <v>24.769559243216968</v>
          </cell>
          <cell r="H19">
            <v>27.851212378142922</v>
          </cell>
          <cell r="I19">
            <v>32.172641656035935</v>
          </cell>
          <cell r="J19">
            <v>37.066228681994176</v>
          </cell>
          <cell r="K19">
            <v>41.476973077939633</v>
          </cell>
        </row>
        <row r="20">
          <cell r="A20" t="str">
            <v>МАКС-ДОВ</v>
          </cell>
          <cell r="B20">
            <v>11.607002992698169</v>
          </cell>
          <cell r="C20">
            <v>13.704310079659786</v>
          </cell>
          <cell r="D20">
            <v>16.358523380301644</v>
          </cell>
          <cell r="E20">
            <v>19.599124827325582</v>
          </cell>
          <cell r="F20">
            <v>23.367258447551915</v>
          </cell>
          <cell r="G20">
            <v>25.777185356783029</v>
          </cell>
          <cell r="H20">
            <v>31.191354021857077</v>
          </cell>
          <cell r="I20">
            <v>33.64735974396406</v>
          </cell>
          <cell r="J20">
            <v>39.178076318005836</v>
          </cell>
          <cell r="K20">
            <v>48.024650122060365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BBAD-EF62-4201-8725-916FE435B9E5}">
  <dimension ref="A3:BC99"/>
  <sheetViews>
    <sheetView topLeftCell="E67" zoomScale="85" zoomScaleNormal="85" workbookViewId="0">
      <selection activeCell="X8" sqref="X5:X8"/>
    </sheetView>
  </sheetViews>
  <sheetFormatPr defaultRowHeight="15" x14ac:dyDescent="0.25"/>
  <cols>
    <col min="23" max="23" width="10.85546875" bestFit="1" customWidth="1"/>
    <col min="45" max="45" width="10.85546875" bestFit="1" customWidth="1"/>
  </cols>
  <sheetData>
    <row r="3" spans="1:55" x14ac:dyDescent="0.25">
      <c r="A3" s="1" t="s">
        <v>0</v>
      </c>
      <c r="B3" s="1">
        <v>1</v>
      </c>
      <c r="W3" s="1" t="s">
        <v>0</v>
      </c>
      <c r="X3" s="1">
        <v>1</v>
      </c>
      <c r="AS3" s="1" t="s">
        <v>0</v>
      </c>
      <c r="AT3" s="1">
        <v>2</v>
      </c>
    </row>
    <row r="4" spans="1:55" x14ac:dyDescent="0.25">
      <c r="A4" s="1" t="s">
        <v>1</v>
      </c>
      <c r="B4" s="1">
        <v>1900</v>
      </c>
      <c r="C4" s="1">
        <v>2040</v>
      </c>
      <c r="D4" s="1">
        <v>2180</v>
      </c>
      <c r="E4" s="1">
        <v>2320</v>
      </c>
      <c r="F4" s="1">
        <v>2460</v>
      </c>
      <c r="G4" s="1">
        <v>2600</v>
      </c>
      <c r="H4" s="1">
        <v>2740</v>
      </c>
      <c r="I4" s="1">
        <v>2880</v>
      </c>
      <c r="J4" s="1">
        <v>3020</v>
      </c>
      <c r="K4" s="1">
        <v>3160</v>
      </c>
      <c r="W4" s="1" t="s">
        <v>1</v>
      </c>
      <c r="X4" s="1">
        <v>1900</v>
      </c>
      <c r="Y4" s="1">
        <v>2040</v>
      </c>
      <c r="Z4" s="1">
        <v>2180</v>
      </c>
      <c r="AA4" s="1">
        <v>2320</v>
      </c>
      <c r="AB4" s="1">
        <v>2460</v>
      </c>
      <c r="AC4" s="1">
        <v>2600</v>
      </c>
      <c r="AD4" s="1">
        <v>2740</v>
      </c>
      <c r="AE4" s="1">
        <v>2880</v>
      </c>
      <c r="AF4" s="1">
        <v>3020</v>
      </c>
      <c r="AG4" s="1">
        <v>3160</v>
      </c>
      <c r="AS4" s="1" t="s">
        <v>1</v>
      </c>
      <c r="AT4" s="1">
        <v>1900</v>
      </c>
      <c r="AU4" s="1">
        <v>2040</v>
      </c>
      <c r="AV4" s="1">
        <v>2180</v>
      </c>
      <c r="AW4" s="1">
        <v>2320</v>
      </c>
      <c r="AX4" s="1">
        <v>2460</v>
      </c>
      <c r="AY4" s="1">
        <v>2600</v>
      </c>
      <c r="AZ4" s="1">
        <v>2740</v>
      </c>
      <c r="BA4" s="1">
        <v>2880</v>
      </c>
      <c r="BB4" s="1">
        <v>3020</v>
      </c>
      <c r="BC4" s="1">
        <v>3160</v>
      </c>
    </row>
    <row r="5" spans="1:55" x14ac:dyDescent="0.25">
      <c r="A5" s="1" t="s">
        <v>2</v>
      </c>
      <c r="B5">
        <v>1.2972349999999999</v>
      </c>
      <c r="C5">
        <v>1.4059539999999999</v>
      </c>
      <c r="D5">
        <v>1.502991</v>
      </c>
      <c r="E5">
        <v>1.6071800000000001</v>
      </c>
      <c r="F5">
        <v>1.7037389999999999</v>
      </c>
      <c r="G5">
        <v>1.7960069999999999</v>
      </c>
      <c r="H5">
        <v>1.885891</v>
      </c>
      <c r="I5">
        <v>2.0043850000000001</v>
      </c>
      <c r="J5">
        <v>2.0828250000000001</v>
      </c>
      <c r="K5">
        <v>2.2304059999999999</v>
      </c>
      <c r="W5" s="1" t="s">
        <v>2</v>
      </c>
      <c r="X5">
        <v>590</v>
      </c>
      <c r="Y5">
        <v>586</v>
      </c>
      <c r="Z5">
        <v>593</v>
      </c>
      <c r="AA5">
        <v>604</v>
      </c>
      <c r="AB5">
        <v>603</v>
      </c>
      <c r="AC5">
        <v>593</v>
      </c>
      <c r="AD5">
        <v>597</v>
      </c>
      <c r="AE5">
        <v>595</v>
      </c>
      <c r="AF5">
        <v>593</v>
      </c>
      <c r="AG5">
        <v>595</v>
      </c>
      <c r="AS5" s="1" t="s">
        <v>2</v>
      </c>
      <c r="AT5">
        <f>X5</f>
        <v>590</v>
      </c>
      <c r="AU5">
        <f t="shared" ref="AU5:AU8" si="0">Y5</f>
        <v>586</v>
      </c>
      <c r="AV5">
        <f t="shared" ref="AV5:AV8" si="1">Z5</f>
        <v>593</v>
      </c>
      <c r="AW5">
        <f t="shared" ref="AW5:AW8" si="2">AA5</f>
        <v>604</v>
      </c>
      <c r="AX5">
        <f t="shared" ref="AX5:AX8" si="3">AB5</f>
        <v>603</v>
      </c>
      <c r="AY5">
        <f t="shared" ref="AY5:AY8" si="4">AC5</f>
        <v>593</v>
      </c>
      <c r="AZ5">
        <f t="shared" ref="AZ5:AZ8" si="5">AD5</f>
        <v>597</v>
      </c>
      <c r="BA5">
        <f t="shared" ref="BA5:BA8" si="6">AE5</f>
        <v>595</v>
      </c>
      <c r="BB5">
        <f t="shared" ref="BB5:BB8" si="7">AF5</f>
        <v>593</v>
      </c>
      <c r="BC5">
        <f t="shared" ref="BC5:BC8" si="8">AG5</f>
        <v>595</v>
      </c>
    </row>
    <row r="6" spans="1:55" x14ac:dyDescent="0.25">
      <c r="A6" s="1" t="s">
        <v>5</v>
      </c>
      <c r="B6">
        <v>6.321669</v>
      </c>
      <c r="C6">
        <v>6.567717</v>
      </c>
      <c r="D6">
        <v>7.2364810000000004</v>
      </c>
      <c r="E6">
        <v>7.7033040000000002</v>
      </c>
      <c r="F6">
        <v>8.9144710000000007</v>
      </c>
      <c r="G6">
        <v>8.956671</v>
      </c>
      <c r="H6">
        <v>10.04529</v>
      </c>
      <c r="I6">
        <v>10.034084</v>
      </c>
      <c r="J6">
        <v>9.9241729999999997</v>
      </c>
      <c r="K6">
        <v>10.69355</v>
      </c>
      <c r="W6" s="1" t="s">
        <v>5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S6" s="1" t="s">
        <v>5</v>
      </c>
      <c r="AT6">
        <f t="shared" ref="AT6:AT8" si="9">X6</f>
        <v>0</v>
      </c>
      <c r="AU6">
        <f t="shared" si="0"/>
        <v>1</v>
      </c>
      <c r="AV6">
        <f t="shared" si="1"/>
        <v>1</v>
      </c>
      <c r="AW6">
        <f t="shared" si="2"/>
        <v>0</v>
      </c>
      <c r="AX6">
        <f t="shared" si="3"/>
        <v>0</v>
      </c>
      <c r="AY6">
        <f t="shared" si="4"/>
        <v>0</v>
      </c>
      <c r="AZ6">
        <f t="shared" si="5"/>
        <v>0</v>
      </c>
      <c r="BA6">
        <f t="shared" si="6"/>
        <v>0</v>
      </c>
      <c r="BB6">
        <f t="shared" si="7"/>
        <v>0</v>
      </c>
      <c r="BC6">
        <f t="shared" si="8"/>
        <v>0</v>
      </c>
    </row>
    <row r="7" spans="1:55" x14ac:dyDescent="0.25">
      <c r="A7" s="1" t="s">
        <v>3</v>
      </c>
      <c r="B7">
        <v>1217.6389690000001</v>
      </c>
      <c r="C7">
        <v>1477.7174</v>
      </c>
      <c r="D7">
        <v>1797.737122</v>
      </c>
      <c r="E7">
        <v>2165.1825899999999</v>
      </c>
      <c r="F7">
        <v>2653.9053920000001</v>
      </c>
      <c r="G7">
        <v>3047.8711130000002</v>
      </c>
      <c r="H7">
        <v>3548.125505</v>
      </c>
      <c r="I7">
        <v>4087.9917139999998</v>
      </c>
      <c r="J7">
        <v>5007.7066420000001</v>
      </c>
      <c r="K7">
        <v>5462.1007440000003</v>
      </c>
      <c r="W7" s="1" t="s">
        <v>3</v>
      </c>
      <c r="X7">
        <v>41</v>
      </c>
      <c r="Y7">
        <v>48</v>
      </c>
      <c r="Z7">
        <v>43</v>
      </c>
      <c r="AA7">
        <v>41</v>
      </c>
      <c r="AB7">
        <v>45</v>
      </c>
      <c r="AC7">
        <v>45</v>
      </c>
      <c r="AD7">
        <v>46</v>
      </c>
      <c r="AE7">
        <v>44</v>
      </c>
      <c r="AF7">
        <v>48</v>
      </c>
      <c r="AG7">
        <v>45</v>
      </c>
      <c r="AS7" s="1" t="s">
        <v>3</v>
      </c>
      <c r="AT7">
        <f t="shared" si="9"/>
        <v>41</v>
      </c>
      <c r="AU7">
        <f t="shared" si="0"/>
        <v>48</v>
      </c>
      <c r="AV7">
        <f t="shared" si="1"/>
        <v>43</v>
      </c>
      <c r="AW7">
        <f t="shared" si="2"/>
        <v>41</v>
      </c>
      <c r="AX7">
        <f t="shared" si="3"/>
        <v>45</v>
      </c>
      <c r="AY7">
        <f t="shared" si="4"/>
        <v>45</v>
      </c>
      <c r="AZ7">
        <f t="shared" si="5"/>
        <v>46</v>
      </c>
      <c r="BA7">
        <f t="shared" si="6"/>
        <v>44</v>
      </c>
      <c r="BB7">
        <f t="shared" si="7"/>
        <v>48</v>
      </c>
      <c r="BC7">
        <f t="shared" si="8"/>
        <v>45</v>
      </c>
    </row>
    <row r="8" spans="1:55" x14ac:dyDescent="0.25">
      <c r="A8" s="1" t="s">
        <v>4</v>
      </c>
      <c r="B8">
        <v>1.9629000000000001</v>
      </c>
      <c r="C8">
        <v>2.0329950000000001</v>
      </c>
      <c r="D8">
        <v>2.047539</v>
      </c>
      <c r="E8">
        <v>2.4032589999999998</v>
      </c>
      <c r="F8">
        <v>2.3221970000000001</v>
      </c>
      <c r="G8">
        <v>3.0395979999999998</v>
      </c>
      <c r="H8">
        <v>3.0701160000000001</v>
      </c>
      <c r="I8">
        <v>3.6802290000000002</v>
      </c>
      <c r="J8">
        <v>3.778934</v>
      </c>
      <c r="K8">
        <v>3.5755629999999998</v>
      </c>
      <c r="W8" s="1" t="s">
        <v>4</v>
      </c>
      <c r="X8">
        <v>187</v>
      </c>
      <c r="Y8">
        <v>181</v>
      </c>
      <c r="Z8">
        <v>183</v>
      </c>
      <c r="AA8">
        <v>179</v>
      </c>
      <c r="AB8">
        <v>176</v>
      </c>
      <c r="AC8">
        <v>179</v>
      </c>
      <c r="AD8">
        <v>176</v>
      </c>
      <c r="AE8">
        <v>182</v>
      </c>
      <c r="AF8">
        <v>181</v>
      </c>
      <c r="AG8">
        <v>184</v>
      </c>
      <c r="AS8" s="1" t="s">
        <v>4</v>
      </c>
      <c r="AT8">
        <f t="shared" si="9"/>
        <v>187</v>
      </c>
      <c r="AU8">
        <f t="shared" si="0"/>
        <v>181</v>
      </c>
      <c r="AV8">
        <f t="shared" si="1"/>
        <v>183</v>
      </c>
      <c r="AW8">
        <f t="shared" si="2"/>
        <v>179</v>
      </c>
      <c r="AX8">
        <f t="shared" si="3"/>
        <v>176</v>
      </c>
      <c r="AY8">
        <f t="shared" si="4"/>
        <v>179</v>
      </c>
      <c r="AZ8">
        <f t="shared" si="5"/>
        <v>176</v>
      </c>
      <c r="BA8">
        <f t="shared" si="6"/>
        <v>182</v>
      </c>
      <c r="BB8">
        <f t="shared" si="7"/>
        <v>181</v>
      </c>
      <c r="BC8">
        <f t="shared" si="8"/>
        <v>184</v>
      </c>
    </row>
    <row r="9" spans="1:55" x14ac:dyDescent="0.25">
      <c r="AS9" s="1" t="s">
        <v>6</v>
      </c>
      <c r="AT9">
        <f>B5</f>
        <v>1.2972349999999999</v>
      </c>
      <c r="AU9">
        <f t="shared" ref="AU9:AU12" si="10">C5</f>
        <v>1.4059539999999999</v>
      </c>
      <c r="AV9">
        <f t="shared" ref="AV9:AV12" si="11">D5</f>
        <v>1.502991</v>
      </c>
      <c r="AW9">
        <f t="shared" ref="AW9:AW12" si="12">E5</f>
        <v>1.6071800000000001</v>
      </c>
      <c r="AX9">
        <f t="shared" ref="AX9:AX12" si="13">F5</f>
        <v>1.7037389999999999</v>
      </c>
      <c r="AY9">
        <f t="shared" ref="AY9:AY12" si="14">G5</f>
        <v>1.7960069999999999</v>
      </c>
      <c r="AZ9">
        <f t="shared" ref="AZ9:AZ12" si="15">H5</f>
        <v>1.885891</v>
      </c>
      <c r="BA9">
        <f t="shared" ref="BA9:BA12" si="16">I5</f>
        <v>2.0043850000000001</v>
      </c>
      <c r="BB9">
        <f t="shared" ref="BB9:BB12" si="17">J5</f>
        <v>2.0828250000000001</v>
      </c>
      <c r="BC9">
        <f t="shared" ref="BC9:BC12" si="18">K5</f>
        <v>2.2304059999999999</v>
      </c>
    </row>
    <row r="10" spans="1:55" x14ac:dyDescent="0.25">
      <c r="AS10" s="1" t="s">
        <v>7</v>
      </c>
      <c r="AT10">
        <f t="shared" ref="AT10:AT12" si="19">B6</f>
        <v>6.321669</v>
      </c>
      <c r="AU10">
        <f t="shared" si="10"/>
        <v>6.567717</v>
      </c>
      <c r="AV10">
        <f t="shared" si="11"/>
        <v>7.2364810000000004</v>
      </c>
      <c r="AW10">
        <f t="shared" si="12"/>
        <v>7.7033040000000002</v>
      </c>
      <c r="AX10">
        <f t="shared" si="13"/>
        <v>8.9144710000000007</v>
      </c>
      <c r="AY10">
        <f t="shared" si="14"/>
        <v>8.956671</v>
      </c>
      <c r="AZ10">
        <f t="shared" si="15"/>
        <v>10.04529</v>
      </c>
      <c r="BA10">
        <f t="shared" si="16"/>
        <v>10.034084</v>
      </c>
      <c r="BB10">
        <f t="shared" si="17"/>
        <v>9.9241729999999997</v>
      </c>
      <c r="BC10">
        <f t="shared" si="18"/>
        <v>10.69355</v>
      </c>
    </row>
    <row r="11" spans="1:55" x14ac:dyDescent="0.25">
      <c r="AS11" s="1" t="s">
        <v>8</v>
      </c>
      <c r="AT11">
        <f t="shared" si="19"/>
        <v>1217.6389690000001</v>
      </c>
      <c r="AU11">
        <f t="shared" si="10"/>
        <v>1477.7174</v>
      </c>
      <c r="AV11">
        <f t="shared" si="11"/>
        <v>1797.737122</v>
      </c>
      <c r="AW11">
        <f t="shared" si="12"/>
        <v>2165.1825899999999</v>
      </c>
      <c r="AX11">
        <f t="shared" si="13"/>
        <v>2653.9053920000001</v>
      </c>
      <c r="AY11">
        <f t="shared" si="14"/>
        <v>3047.8711130000002</v>
      </c>
      <c r="AZ11">
        <f t="shared" si="15"/>
        <v>3548.125505</v>
      </c>
      <c r="BA11">
        <f t="shared" si="16"/>
        <v>4087.9917139999998</v>
      </c>
      <c r="BB11">
        <f t="shared" si="17"/>
        <v>5007.7066420000001</v>
      </c>
      <c r="BC11">
        <f t="shared" si="18"/>
        <v>5462.1007440000003</v>
      </c>
    </row>
    <row r="12" spans="1:55" x14ac:dyDescent="0.25">
      <c r="AS12" s="1" t="s">
        <v>9</v>
      </c>
      <c r="AT12">
        <f t="shared" si="19"/>
        <v>1.9629000000000001</v>
      </c>
      <c r="AU12">
        <f t="shared" si="10"/>
        <v>2.0329950000000001</v>
      </c>
      <c r="AV12">
        <f t="shared" si="11"/>
        <v>2.047539</v>
      </c>
      <c r="AW12">
        <f t="shared" si="12"/>
        <v>2.4032589999999998</v>
      </c>
      <c r="AX12">
        <f t="shared" si="13"/>
        <v>2.3221970000000001</v>
      </c>
      <c r="AY12">
        <f t="shared" si="14"/>
        <v>3.0395979999999998</v>
      </c>
      <c r="AZ12">
        <f t="shared" si="15"/>
        <v>3.0701160000000001</v>
      </c>
      <c r="BA12">
        <f t="shared" si="16"/>
        <v>3.6802290000000002</v>
      </c>
      <c r="BB12">
        <f t="shared" si="17"/>
        <v>3.778934</v>
      </c>
      <c r="BC12">
        <f t="shared" si="18"/>
        <v>3.5755629999999998</v>
      </c>
    </row>
    <row r="22" spans="1:55" x14ac:dyDescent="0.25">
      <c r="A22" s="1" t="s">
        <v>0</v>
      </c>
      <c r="B22" s="1">
        <v>2</v>
      </c>
      <c r="W22" s="1" t="s">
        <v>0</v>
      </c>
      <c r="X22" s="1">
        <v>2</v>
      </c>
      <c r="AS22" s="1" t="s">
        <v>0</v>
      </c>
      <c r="AT22" s="1">
        <v>2</v>
      </c>
    </row>
    <row r="23" spans="1:55" x14ac:dyDescent="0.25">
      <c r="A23" s="1" t="s">
        <v>1</v>
      </c>
      <c r="B23" s="1">
        <v>1900</v>
      </c>
      <c r="C23" s="1">
        <v>2040</v>
      </c>
      <c r="D23" s="1">
        <v>2180</v>
      </c>
      <c r="E23" s="1">
        <v>2320</v>
      </c>
      <c r="F23" s="1">
        <v>2460</v>
      </c>
      <c r="G23" s="1">
        <v>2600</v>
      </c>
      <c r="H23" s="1">
        <v>2740</v>
      </c>
      <c r="I23" s="1">
        <v>2880</v>
      </c>
      <c r="J23" s="1">
        <v>3020</v>
      </c>
      <c r="K23" s="1">
        <v>3160</v>
      </c>
      <c r="W23" s="1" t="s">
        <v>1</v>
      </c>
      <c r="X23" s="1">
        <v>1900</v>
      </c>
      <c r="Y23" s="1">
        <v>2040</v>
      </c>
      <c r="Z23" s="1">
        <v>2180</v>
      </c>
      <c r="AA23" s="1">
        <v>2320</v>
      </c>
      <c r="AB23" s="1">
        <v>2460</v>
      </c>
      <c r="AC23" s="1">
        <v>2600</v>
      </c>
      <c r="AD23" s="1">
        <v>2740</v>
      </c>
      <c r="AE23" s="1">
        <v>2880</v>
      </c>
      <c r="AF23" s="1">
        <v>3020</v>
      </c>
      <c r="AG23" s="1">
        <v>3160</v>
      </c>
      <c r="AS23" s="1" t="s">
        <v>1</v>
      </c>
      <c r="AT23" s="1">
        <v>1900</v>
      </c>
      <c r="AU23" s="1">
        <v>2040</v>
      </c>
      <c r="AV23" s="1">
        <v>2180</v>
      </c>
      <c r="AW23" s="1">
        <v>2320</v>
      </c>
      <c r="AX23" s="1">
        <v>2460</v>
      </c>
      <c r="AY23" s="1">
        <v>2600</v>
      </c>
      <c r="AZ23" s="1">
        <v>2740</v>
      </c>
      <c r="BA23" s="1">
        <v>2880</v>
      </c>
      <c r="BB23" s="1">
        <v>3020</v>
      </c>
      <c r="BC23" s="1">
        <v>3160</v>
      </c>
    </row>
    <row r="24" spans="1:55" x14ac:dyDescent="0.25">
      <c r="A24" s="1" t="s">
        <v>2</v>
      </c>
      <c r="B24">
        <v>1.378166</v>
      </c>
      <c r="C24">
        <v>1.4835320000000001</v>
      </c>
      <c r="D24">
        <v>1.573485</v>
      </c>
      <c r="E24">
        <v>1.7019340000000001</v>
      </c>
      <c r="F24">
        <v>1.7681720000000001</v>
      </c>
      <c r="G24">
        <v>1.8823019999999999</v>
      </c>
      <c r="H24">
        <v>1.98885</v>
      </c>
      <c r="I24">
        <v>2.0698349999999999</v>
      </c>
      <c r="J24">
        <v>2.1666989999999999</v>
      </c>
      <c r="K24">
        <v>2.2544339999999998</v>
      </c>
      <c r="W24" s="1" t="s">
        <v>2</v>
      </c>
      <c r="X24">
        <v>598</v>
      </c>
      <c r="Y24">
        <v>597</v>
      </c>
      <c r="Z24">
        <v>597</v>
      </c>
      <c r="AA24">
        <v>594</v>
      </c>
      <c r="AB24">
        <v>598</v>
      </c>
      <c r="AC24">
        <v>596</v>
      </c>
      <c r="AD24">
        <v>590</v>
      </c>
      <c r="AE24">
        <v>598</v>
      </c>
      <c r="AF24">
        <v>594</v>
      </c>
      <c r="AG24">
        <v>598</v>
      </c>
      <c r="AS24" s="1" t="s">
        <v>2</v>
      </c>
      <c r="AT24">
        <f>X24</f>
        <v>598</v>
      </c>
      <c r="AU24">
        <f t="shared" ref="AU24:AU27" si="20">Y24</f>
        <v>597</v>
      </c>
      <c r="AV24">
        <f t="shared" ref="AV24:AV27" si="21">Z24</f>
        <v>597</v>
      </c>
      <c r="AW24">
        <f t="shared" ref="AW24:AW27" si="22">AA24</f>
        <v>594</v>
      </c>
      <c r="AX24">
        <f t="shared" ref="AX24:AX27" si="23">AB24</f>
        <v>598</v>
      </c>
      <c r="AY24">
        <f t="shared" ref="AY24:AY27" si="24">AC24</f>
        <v>596</v>
      </c>
      <c r="AZ24">
        <f t="shared" ref="AZ24:AZ27" si="25">AD24</f>
        <v>590</v>
      </c>
      <c r="BA24">
        <f t="shared" ref="BA24:BA27" si="26">AE24</f>
        <v>598</v>
      </c>
      <c r="BB24">
        <f t="shared" ref="BB24:BB27" si="27">AF24</f>
        <v>594</v>
      </c>
      <c r="BC24">
        <f t="shared" ref="BC24:BC27" si="28">AG24</f>
        <v>598</v>
      </c>
    </row>
    <row r="25" spans="1:55" x14ac:dyDescent="0.25">
      <c r="A25" s="1" t="s">
        <v>5</v>
      </c>
      <c r="B25">
        <v>3.5186739999999999</v>
      </c>
      <c r="C25">
        <v>3.8061609999999999</v>
      </c>
      <c r="D25">
        <v>3.99038</v>
      </c>
      <c r="E25">
        <v>4.2673810000000003</v>
      </c>
      <c r="F25">
        <v>4.627567</v>
      </c>
      <c r="G25">
        <v>4.7916489999999996</v>
      </c>
      <c r="H25">
        <v>4.9835690000000001</v>
      </c>
      <c r="I25">
        <v>5.2306689999999998</v>
      </c>
      <c r="J25">
        <v>5.427403</v>
      </c>
      <c r="K25">
        <v>5.6645700000000003</v>
      </c>
      <c r="W25" s="1" t="s">
        <v>5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S25" s="1" t="s">
        <v>5</v>
      </c>
      <c r="AT25">
        <f t="shared" ref="AT25:AT27" si="29">X25</f>
        <v>1</v>
      </c>
      <c r="AU25">
        <f t="shared" si="20"/>
        <v>0</v>
      </c>
      <c r="AV25">
        <f t="shared" si="21"/>
        <v>0</v>
      </c>
      <c r="AW25">
        <f t="shared" si="22"/>
        <v>0</v>
      </c>
      <c r="AX25">
        <f t="shared" si="23"/>
        <v>0</v>
      </c>
      <c r="AY25">
        <f t="shared" si="24"/>
        <v>0</v>
      </c>
      <c r="AZ25">
        <f t="shared" si="25"/>
        <v>0</v>
      </c>
      <c r="BA25">
        <f t="shared" si="26"/>
        <v>0</v>
      </c>
      <c r="BB25">
        <f t="shared" si="27"/>
        <v>1</v>
      </c>
      <c r="BC25">
        <f t="shared" si="28"/>
        <v>0</v>
      </c>
    </row>
    <row r="26" spans="1:55" x14ac:dyDescent="0.25">
      <c r="A26" s="1" t="s">
        <v>3</v>
      </c>
      <c r="B26">
        <v>145.51149000000001</v>
      </c>
      <c r="C26">
        <v>178.39781600000001</v>
      </c>
      <c r="D26">
        <v>219.60612599999999</v>
      </c>
      <c r="E26">
        <v>262.40765399999998</v>
      </c>
      <c r="F26">
        <v>302.91815600000001</v>
      </c>
      <c r="G26">
        <v>363.78737100000001</v>
      </c>
      <c r="H26">
        <v>416.23609900000002</v>
      </c>
      <c r="I26">
        <v>478.90160900000001</v>
      </c>
      <c r="J26">
        <v>561.40131199999996</v>
      </c>
      <c r="K26">
        <v>632.92582400000003</v>
      </c>
      <c r="W26" s="1" t="s">
        <v>3</v>
      </c>
      <c r="X26">
        <v>43</v>
      </c>
      <c r="Y26">
        <v>43</v>
      </c>
      <c r="Z26">
        <v>40</v>
      </c>
      <c r="AA26">
        <v>43</v>
      </c>
      <c r="AB26">
        <v>37</v>
      </c>
      <c r="AC26">
        <v>42</v>
      </c>
      <c r="AD26">
        <v>41</v>
      </c>
      <c r="AE26">
        <v>40</v>
      </c>
      <c r="AF26">
        <v>44</v>
      </c>
      <c r="AG26">
        <v>45</v>
      </c>
      <c r="AS26" s="1" t="s">
        <v>3</v>
      </c>
      <c r="AT26">
        <f t="shared" si="29"/>
        <v>43</v>
      </c>
      <c r="AU26">
        <f t="shared" si="20"/>
        <v>43</v>
      </c>
      <c r="AV26">
        <f t="shared" si="21"/>
        <v>40</v>
      </c>
      <c r="AW26">
        <f t="shared" si="22"/>
        <v>43</v>
      </c>
      <c r="AX26">
        <f t="shared" si="23"/>
        <v>37</v>
      </c>
      <c r="AY26">
        <f t="shared" si="24"/>
        <v>42</v>
      </c>
      <c r="AZ26">
        <f t="shared" si="25"/>
        <v>41</v>
      </c>
      <c r="BA26">
        <f t="shared" si="26"/>
        <v>40</v>
      </c>
      <c r="BB26">
        <f t="shared" si="27"/>
        <v>44</v>
      </c>
      <c r="BC26">
        <f t="shared" si="28"/>
        <v>45</v>
      </c>
    </row>
    <row r="27" spans="1:55" x14ac:dyDescent="0.25">
      <c r="A27" s="1" t="s">
        <v>4</v>
      </c>
      <c r="B27">
        <v>0.69107099999999999</v>
      </c>
      <c r="C27">
        <v>0.72291499999999997</v>
      </c>
      <c r="D27">
        <v>0.73046500000000003</v>
      </c>
      <c r="E27">
        <v>0.79986999999999997</v>
      </c>
      <c r="F27">
        <v>0.79854000000000003</v>
      </c>
      <c r="G27">
        <v>0.90755399999999997</v>
      </c>
      <c r="H27">
        <v>0.90603400000000001</v>
      </c>
      <c r="I27">
        <v>0.99717500000000003</v>
      </c>
      <c r="J27">
        <v>1.0497160000000001</v>
      </c>
      <c r="K27">
        <v>1.011004</v>
      </c>
      <c r="W27" s="1" t="s">
        <v>4</v>
      </c>
      <c r="X27">
        <v>182</v>
      </c>
      <c r="Y27">
        <v>184</v>
      </c>
      <c r="Z27">
        <v>190</v>
      </c>
      <c r="AA27">
        <v>188</v>
      </c>
      <c r="AB27">
        <v>193</v>
      </c>
      <c r="AC27">
        <v>193</v>
      </c>
      <c r="AD27">
        <v>198</v>
      </c>
      <c r="AE27">
        <v>195</v>
      </c>
      <c r="AF27">
        <v>196</v>
      </c>
      <c r="AG27">
        <v>189</v>
      </c>
      <c r="AS27" s="1" t="s">
        <v>4</v>
      </c>
      <c r="AT27">
        <f t="shared" si="29"/>
        <v>182</v>
      </c>
      <c r="AU27">
        <f t="shared" si="20"/>
        <v>184</v>
      </c>
      <c r="AV27">
        <f t="shared" si="21"/>
        <v>190</v>
      </c>
      <c r="AW27">
        <f t="shared" si="22"/>
        <v>188</v>
      </c>
      <c r="AX27">
        <f t="shared" si="23"/>
        <v>193</v>
      </c>
      <c r="AY27">
        <f t="shared" si="24"/>
        <v>193</v>
      </c>
      <c r="AZ27">
        <f t="shared" si="25"/>
        <v>198</v>
      </c>
      <c r="BA27">
        <f t="shared" si="26"/>
        <v>195</v>
      </c>
      <c r="BB27">
        <f t="shared" si="27"/>
        <v>196</v>
      </c>
      <c r="BC27">
        <f t="shared" si="28"/>
        <v>189</v>
      </c>
    </row>
    <row r="28" spans="1:55" x14ac:dyDescent="0.25">
      <c r="AS28" s="1" t="s">
        <v>6</v>
      </c>
      <c r="AT28">
        <f>B24</f>
        <v>1.378166</v>
      </c>
      <c r="AU28">
        <f t="shared" ref="AU28:AU31" si="30">C24</f>
        <v>1.4835320000000001</v>
      </c>
      <c r="AV28">
        <f t="shared" ref="AV28:AV31" si="31">D24</f>
        <v>1.573485</v>
      </c>
      <c r="AW28">
        <f t="shared" ref="AW28:AW31" si="32">E24</f>
        <v>1.7019340000000001</v>
      </c>
      <c r="AX28">
        <f t="shared" ref="AX28:AX31" si="33">F24</f>
        <v>1.7681720000000001</v>
      </c>
      <c r="AY28">
        <f t="shared" ref="AY28:AY31" si="34">G24</f>
        <v>1.8823019999999999</v>
      </c>
      <c r="AZ28">
        <f t="shared" ref="AZ28:AZ31" si="35">H24</f>
        <v>1.98885</v>
      </c>
      <c r="BA28">
        <f t="shared" ref="BA28:BA31" si="36">I24</f>
        <v>2.0698349999999999</v>
      </c>
      <c r="BB28">
        <f t="shared" ref="BB28:BB31" si="37">J24</f>
        <v>2.1666989999999999</v>
      </c>
      <c r="BC28">
        <f t="shared" ref="BC28:BC31" si="38">K24</f>
        <v>2.2544339999999998</v>
      </c>
    </row>
    <row r="29" spans="1:55" x14ac:dyDescent="0.25">
      <c r="AS29" s="1" t="s">
        <v>7</v>
      </c>
      <c r="AT29">
        <f t="shared" ref="AT29:AT31" si="39">B25</f>
        <v>3.5186739999999999</v>
      </c>
      <c r="AU29">
        <f t="shared" si="30"/>
        <v>3.8061609999999999</v>
      </c>
      <c r="AV29">
        <f t="shared" si="31"/>
        <v>3.99038</v>
      </c>
      <c r="AW29">
        <f t="shared" si="32"/>
        <v>4.2673810000000003</v>
      </c>
      <c r="AX29">
        <f t="shared" si="33"/>
        <v>4.627567</v>
      </c>
      <c r="AY29">
        <f t="shared" si="34"/>
        <v>4.7916489999999996</v>
      </c>
      <c r="AZ29">
        <f t="shared" si="35"/>
        <v>4.9835690000000001</v>
      </c>
      <c r="BA29">
        <f t="shared" si="36"/>
        <v>5.2306689999999998</v>
      </c>
      <c r="BB29">
        <f t="shared" si="37"/>
        <v>5.427403</v>
      </c>
      <c r="BC29">
        <f t="shared" si="38"/>
        <v>5.6645700000000003</v>
      </c>
    </row>
    <row r="30" spans="1:55" x14ac:dyDescent="0.25">
      <c r="AS30" s="1" t="s">
        <v>8</v>
      </c>
      <c r="AT30">
        <f t="shared" si="39"/>
        <v>145.51149000000001</v>
      </c>
      <c r="AU30">
        <f t="shared" si="30"/>
        <v>178.39781600000001</v>
      </c>
      <c r="AV30">
        <f t="shared" si="31"/>
        <v>219.60612599999999</v>
      </c>
      <c r="AW30">
        <f t="shared" si="32"/>
        <v>262.40765399999998</v>
      </c>
      <c r="AX30">
        <f t="shared" si="33"/>
        <v>302.91815600000001</v>
      </c>
      <c r="AY30">
        <f t="shared" si="34"/>
        <v>363.78737100000001</v>
      </c>
      <c r="AZ30">
        <f t="shared" si="35"/>
        <v>416.23609900000002</v>
      </c>
      <c r="BA30">
        <f t="shared" si="36"/>
        <v>478.90160900000001</v>
      </c>
      <c r="BB30">
        <f t="shared" si="37"/>
        <v>561.40131199999996</v>
      </c>
      <c r="BC30">
        <f t="shared" si="38"/>
        <v>632.92582400000003</v>
      </c>
    </row>
    <row r="31" spans="1:55" x14ac:dyDescent="0.25">
      <c r="AS31" s="1" t="s">
        <v>9</v>
      </c>
      <c r="AT31">
        <f t="shared" si="39"/>
        <v>0.69107099999999999</v>
      </c>
      <c r="AU31">
        <f t="shared" si="30"/>
        <v>0.72291499999999997</v>
      </c>
      <c r="AV31">
        <f t="shared" si="31"/>
        <v>0.73046500000000003</v>
      </c>
      <c r="AW31">
        <f t="shared" si="32"/>
        <v>0.79986999999999997</v>
      </c>
      <c r="AX31">
        <f t="shared" si="33"/>
        <v>0.79854000000000003</v>
      </c>
      <c r="AY31">
        <f t="shared" si="34"/>
        <v>0.90755399999999997</v>
      </c>
      <c r="AZ31">
        <f t="shared" si="35"/>
        <v>0.90603400000000001</v>
      </c>
      <c r="BA31">
        <f t="shared" si="36"/>
        <v>0.99717500000000003</v>
      </c>
      <c r="BB31">
        <f t="shared" si="37"/>
        <v>1.0497160000000001</v>
      </c>
      <c r="BC31">
        <f t="shared" si="38"/>
        <v>1.011004</v>
      </c>
    </row>
    <row r="39" spans="1:55" x14ac:dyDescent="0.25">
      <c r="A39" s="1" t="s">
        <v>0</v>
      </c>
      <c r="B39" s="1">
        <v>3</v>
      </c>
      <c r="W39" s="1" t="s">
        <v>0</v>
      </c>
      <c r="X39" s="1">
        <v>3</v>
      </c>
      <c r="AS39" s="1" t="s">
        <v>0</v>
      </c>
      <c r="AT39" s="1">
        <v>3</v>
      </c>
    </row>
    <row r="40" spans="1:55" x14ac:dyDescent="0.25">
      <c r="A40" s="1" t="s">
        <v>1</v>
      </c>
      <c r="B40" s="1">
        <v>1900</v>
      </c>
      <c r="C40" s="1">
        <v>2040</v>
      </c>
      <c r="D40" s="1">
        <v>2180</v>
      </c>
      <c r="E40" s="1">
        <v>2320</v>
      </c>
      <c r="F40" s="1">
        <v>2460</v>
      </c>
      <c r="G40" s="1">
        <v>2600</v>
      </c>
      <c r="H40" s="1">
        <v>2740</v>
      </c>
      <c r="I40" s="1">
        <v>2880</v>
      </c>
      <c r="J40" s="1">
        <v>3020</v>
      </c>
      <c r="K40" s="1">
        <v>3160</v>
      </c>
      <c r="W40" s="1" t="s">
        <v>1</v>
      </c>
      <c r="X40" s="1">
        <v>1900</v>
      </c>
      <c r="Y40" s="1">
        <v>2040</v>
      </c>
      <c r="Z40" s="1">
        <v>2180</v>
      </c>
      <c r="AA40" s="1">
        <v>2320</v>
      </c>
      <c r="AB40" s="1">
        <v>2460</v>
      </c>
      <c r="AC40" s="1">
        <v>2600</v>
      </c>
      <c r="AD40" s="1">
        <v>2740</v>
      </c>
      <c r="AE40" s="1">
        <v>2880</v>
      </c>
      <c r="AF40" s="1">
        <v>3020</v>
      </c>
      <c r="AG40" s="1">
        <v>3160</v>
      </c>
      <c r="AS40" s="1" t="s">
        <v>1</v>
      </c>
      <c r="AT40" s="1">
        <v>1900</v>
      </c>
      <c r="AU40" s="1">
        <v>2040</v>
      </c>
      <c r="AV40" s="1">
        <v>2180</v>
      </c>
      <c r="AW40" s="1">
        <v>2320</v>
      </c>
      <c r="AX40" s="1">
        <v>2460</v>
      </c>
      <c r="AY40" s="1">
        <v>2600</v>
      </c>
      <c r="AZ40" s="1">
        <v>2740</v>
      </c>
      <c r="BA40" s="1">
        <v>2880</v>
      </c>
      <c r="BB40" s="1">
        <v>3020</v>
      </c>
      <c r="BC40" s="1">
        <v>3160</v>
      </c>
    </row>
    <row r="41" spans="1:55" x14ac:dyDescent="0.25">
      <c r="A41" s="1" t="s">
        <v>2</v>
      </c>
      <c r="B41">
        <v>1.439986</v>
      </c>
      <c r="C41">
        <v>1.5374000000000001</v>
      </c>
      <c r="D41">
        <v>1.6273610000000001</v>
      </c>
      <c r="E41">
        <v>1.6912160000000001</v>
      </c>
      <c r="F41">
        <v>1.8045580000000001</v>
      </c>
      <c r="G41">
        <v>1.913805</v>
      </c>
      <c r="H41">
        <v>1.9841169999999999</v>
      </c>
      <c r="I41">
        <v>2.0751439999999999</v>
      </c>
      <c r="J41">
        <v>2.1719599999999999</v>
      </c>
      <c r="K41">
        <v>2.2738450000000001</v>
      </c>
      <c r="W41" s="1" t="s">
        <v>2</v>
      </c>
      <c r="X41">
        <v>597</v>
      </c>
      <c r="Y41">
        <v>595</v>
      </c>
      <c r="Z41">
        <v>599</v>
      </c>
      <c r="AA41">
        <v>600</v>
      </c>
      <c r="AB41">
        <v>597</v>
      </c>
      <c r="AC41">
        <v>595</v>
      </c>
      <c r="AD41">
        <v>593</v>
      </c>
      <c r="AE41">
        <v>595</v>
      </c>
      <c r="AF41">
        <v>599</v>
      </c>
      <c r="AG41">
        <v>595</v>
      </c>
      <c r="AS41" s="1" t="s">
        <v>2</v>
      </c>
      <c r="AT41">
        <f>X41</f>
        <v>597</v>
      </c>
      <c r="AU41">
        <f t="shared" ref="AU41:BC41" si="40">Y41</f>
        <v>595</v>
      </c>
      <c r="AV41">
        <f t="shared" si="40"/>
        <v>599</v>
      </c>
      <c r="AW41">
        <f t="shared" si="40"/>
        <v>600</v>
      </c>
      <c r="AX41">
        <f t="shared" si="40"/>
        <v>597</v>
      </c>
      <c r="AY41">
        <f t="shared" si="40"/>
        <v>595</v>
      </c>
      <c r="AZ41">
        <f t="shared" si="40"/>
        <v>593</v>
      </c>
      <c r="BA41">
        <f t="shared" si="40"/>
        <v>595</v>
      </c>
      <c r="BB41">
        <f t="shared" si="40"/>
        <v>599</v>
      </c>
      <c r="BC41">
        <f t="shared" si="40"/>
        <v>595</v>
      </c>
    </row>
    <row r="42" spans="1:55" x14ac:dyDescent="0.25">
      <c r="A42" s="1" t="s">
        <v>5</v>
      </c>
      <c r="B42">
        <v>2.5818110000000001</v>
      </c>
      <c r="C42">
        <v>2.718766</v>
      </c>
      <c r="D42">
        <v>2.938199</v>
      </c>
      <c r="E42">
        <v>3.1247210000000001</v>
      </c>
      <c r="F42">
        <v>3.6906110000000001</v>
      </c>
      <c r="G42">
        <v>3.3827820000000002</v>
      </c>
      <c r="H42">
        <v>3.5273979999999998</v>
      </c>
      <c r="I42">
        <v>3.6344500000000002</v>
      </c>
      <c r="J42">
        <v>3.9083450000000002</v>
      </c>
      <c r="K42">
        <v>4.2576729999999996</v>
      </c>
      <c r="W42" s="1" t="s">
        <v>5</v>
      </c>
      <c r="X42">
        <v>0</v>
      </c>
      <c r="Y42">
        <v>0</v>
      </c>
      <c r="Z42">
        <v>1</v>
      </c>
      <c r="AA42">
        <v>1</v>
      </c>
      <c r="AB42">
        <v>0</v>
      </c>
      <c r="AC42">
        <v>1</v>
      </c>
      <c r="AD42">
        <v>0</v>
      </c>
      <c r="AE42">
        <v>0</v>
      </c>
      <c r="AF42">
        <v>1</v>
      </c>
      <c r="AG42">
        <v>0</v>
      </c>
      <c r="AS42" s="1" t="s">
        <v>5</v>
      </c>
      <c r="AT42">
        <f t="shared" ref="AT42:AT44" si="41">X42</f>
        <v>0</v>
      </c>
      <c r="AU42">
        <f t="shared" ref="AU42:AU44" si="42">Y42</f>
        <v>0</v>
      </c>
      <c r="AV42">
        <f t="shared" ref="AV42:AV44" si="43">Z42</f>
        <v>1</v>
      </c>
      <c r="AW42">
        <f t="shared" ref="AW42:AW44" si="44">AA42</f>
        <v>1</v>
      </c>
      <c r="AX42">
        <f t="shared" ref="AX42:AX44" si="45">AB42</f>
        <v>0</v>
      </c>
      <c r="AY42">
        <f t="shared" ref="AY42:AY44" si="46">AC42</f>
        <v>1</v>
      </c>
      <c r="AZ42">
        <f t="shared" ref="AZ42:AZ44" si="47">AD42</f>
        <v>0</v>
      </c>
      <c r="BA42">
        <f t="shared" ref="BA42:BA44" si="48">AE42</f>
        <v>0</v>
      </c>
      <c r="BB42">
        <f t="shared" ref="BB42:BB44" si="49">AF42</f>
        <v>1</v>
      </c>
      <c r="BC42">
        <f t="shared" ref="BC42:BC44" si="50">AG42</f>
        <v>0</v>
      </c>
    </row>
    <row r="43" spans="1:55" x14ac:dyDescent="0.25">
      <c r="A43" s="1" t="s">
        <v>3</v>
      </c>
      <c r="B43">
        <v>83.615718999999999</v>
      </c>
      <c r="C43">
        <v>109.50711800000001</v>
      </c>
      <c r="D43">
        <v>137.04187400000001</v>
      </c>
      <c r="E43">
        <v>153.925476</v>
      </c>
      <c r="F43">
        <v>222.169534</v>
      </c>
      <c r="G43">
        <v>213.109073</v>
      </c>
      <c r="H43">
        <v>249.910053</v>
      </c>
      <c r="I43">
        <v>303.08271000000002</v>
      </c>
      <c r="J43">
        <v>326.73030399999999</v>
      </c>
      <c r="K43">
        <v>412.30466799999999</v>
      </c>
      <c r="W43" s="1" t="s">
        <v>3</v>
      </c>
      <c r="X43">
        <v>42</v>
      </c>
      <c r="Y43">
        <v>45</v>
      </c>
      <c r="Z43">
        <v>42</v>
      </c>
      <c r="AA43">
        <v>37</v>
      </c>
      <c r="AB43">
        <v>43</v>
      </c>
      <c r="AC43">
        <v>43</v>
      </c>
      <c r="AD43">
        <v>46</v>
      </c>
      <c r="AE43">
        <v>43</v>
      </c>
      <c r="AF43">
        <v>44</v>
      </c>
      <c r="AG43">
        <v>47</v>
      </c>
      <c r="AS43" s="1" t="s">
        <v>3</v>
      </c>
      <c r="AT43">
        <f t="shared" si="41"/>
        <v>42</v>
      </c>
      <c r="AU43">
        <f t="shared" si="42"/>
        <v>45</v>
      </c>
      <c r="AV43">
        <f t="shared" si="43"/>
        <v>42</v>
      </c>
      <c r="AW43">
        <f t="shared" si="44"/>
        <v>37</v>
      </c>
      <c r="AX43">
        <f t="shared" si="45"/>
        <v>43</v>
      </c>
      <c r="AY43">
        <f t="shared" si="46"/>
        <v>43</v>
      </c>
      <c r="AZ43">
        <f t="shared" si="47"/>
        <v>46</v>
      </c>
      <c r="BA43">
        <f t="shared" si="48"/>
        <v>43</v>
      </c>
      <c r="BB43">
        <f t="shared" si="49"/>
        <v>44</v>
      </c>
      <c r="BC43">
        <f t="shared" si="50"/>
        <v>47</v>
      </c>
    </row>
    <row r="44" spans="1:55" x14ac:dyDescent="0.25">
      <c r="A44" s="1" t="s">
        <v>4</v>
      </c>
      <c r="B44">
        <v>0.58326800000000001</v>
      </c>
      <c r="C44">
        <v>0.608595</v>
      </c>
      <c r="D44">
        <v>0.61129100000000003</v>
      </c>
      <c r="E44">
        <v>0.66661000000000004</v>
      </c>
      <c r="F44">
        <v>0.77852500000000002</v>
      </c>
      <c r="G44">
        <v>0.71140000000000003</v>
      </c>
      <c r="H44">
        <v>0.74008700000000005</v>
      </c>
      <c r="I44">
        <v>0.76853199999999999</v>
      </c>
      <c r="J44">
        <v>0.80854199999999998</v>
      </c>
      <c r="K44">
        <v>0.82401199999999997</v>
      </c>
      <c r="W44" s="1" t="s">
        <v>4</v>
      </c>
      <c r="X44">
        <v>192</v>
      </c>
      <c r="Y44">
        <v>191</v>
      </c>
      <c r="Z44">
        <v>193</v>
      </c>
      <c r="AA44">
        <v>198</v>
      </c>
      <c r="AB44">
        <v>196</v>
      </c>
      <c r="AC44">
        <v>197</v>
      </c>
      <c r="AD44">
        <v>198</v>
      </c>
      <c r="AE44">
        <v>201</v>
      </c>
      <c r="AF44">
        <v>202</v>
      </c>
      <c r="AG44">
        <v>203</v>
      </c>
      <c r="AS44" s="1" t="s">
        <v>4</v>
      </c>
      <c r="AT44">
        <f t="shared" si="41"/>
        <v>192</v>
      </c>
      <c r="AU44">
        <f t="shared" si="42"/>
        <v>191</v>
      </c>
      <c r="AV44">
        <f t="shared" si="43"/>
        <v>193</v>
      </c>
      <c r="AW44">
        <f t="shared" si="44"/>
        <v>198</v>
      </c>
      <c r="AX44">
        <f t="shared" si="45"/>
        <v>196</v>
      </c>
      <c r="AY44">
        <f t="shared" si="46"/>
        <v>197</v>
      </c>
      <c r="AZ44">
        <f t="shared" si="47"/>
        <v>198</v>
      </c>
      <c r="BA44">
        <f t="shared" si="48"/>
        <v>201</v>
      </c>
      <c r="BB44">
        <f t="shared" si="49"/>
        <v>202</v>
      </c>
      <c r="BC44">
        <f t="shared" si="50"/>
        <v>203</v>
      </c>
    </row>
    <row r="45" spans="1:55" x14ac:dyDescent="0.25">
      <c r="AS45" s="1" t="s">
        <v>6</v>
      </c>
      <c r="AT45">
        <f>B41</f>
        <v>1.439986</v>
      </c>
      <c r="AU45">
        <f t="shared" ref="AU45:BC45" si="51">C41</f>
        <v>1.5374000000000001</v>
      </c>
      <c r="AV45">
        <f t="shared" si="51"/>
        <v>1.6273610000000001</v>
      </c>
      <c r="AW45">
        <f t="shared" si="51"/>
        <v>1.6912160000000001</v>
      </c>
      <c r="AX45">
        <f t="shared" si="51"/>
        <v>1.8045580000000001</v>
      </c>
      <c r="AY45">
        <f t="shared" si="51"/>
        <v>1.913805</v>
      </c>
      <c r="AZ45">
        <f t="shared" si="51"/>
        <v>1.9841169999999999</v>
      </c>
      <c r="BA45">
        <f t="shared" si="51"/>
        <v>2.0751439999999999</v>
      </c>
      <c r="BB45">
        <f t="shared" si="51"/>
        <v>2.1719599999999999</v>
      </c>
      <c r="BC45">
        <f t="shared" si="51"/>
        <v>2.2738450000000001</v>
      </c>
    </row>
    <row r="46" spans="1:55" x14ac:dyDescent="0.25">
      <c r="AS46" s="1" t="s">
        <v>7</v>
      </c>
      <c r="AT46">
        <f t="shared" ref="AT46:AT48" si="52">B42</f>
        <v>2.5818110000000001</v>
      </c>
      <c r="AU46">
        <f t="shared" ref="AU46:AU48" si="53">C42</f>
        <v>2.718766</v>
      </c>
      <c r="AV46">
        <f t="shared" ref="AV46:AV48" si="54">D42</f>
        <v>2.938199</v>
      </c>
      <c r="AW46">
        <f t="shared" ref="AW46:AW48" si="55">E42</f>
        <v>3.1247210000000001</v>
      </c>
      <c r="AX46">
        <f t="shared" ref="AX46:AX48" si="56">F42</f>
        <v>3.6906110000000001</v>
      </c>
      <c r="AY46">
        <f t="shared" ref="AY46:AY48" si="57">G42</f>
        <v>3.3827820000000002</v>
      </c>
      <c r="AZ46">
        <f t="shared" ref="AZ46:AZ48" si="58">H42</f>
        <v>3.5273979999999998</v>
      </c>
      <c r="BA46">
        <f t="shared" ref="BA46:BA48" si="59">I42</f>
        <v>3.6344500000000002</v>
      </c>
      <c r="BB46">
        <f t="shared" ref="BB46:BB48" si="60">J42</f>
        <v>3.9083450000000002</v>
      </c>
      <c r="BC46">
        <f t="shared" ref="BC46:BC48" si="61">K42</f>
        <v>4.2576729999999996</v>
      </c>
    </row>
    <row r="47" spans="1:55" x14ac:dyDescent="0.25">
      <c r="AS47" s="1" t="s">
        <v>8</v>
      </c>
      <c r="AT47">
        <f t="shared" si="52"/>
        <v>83.615718999999999</v>
      </c>
      <c r="AU47">
        <f t="shared" si="53"/>
        <v>109.50711800000001</v>
      </c>
      <c r="AV47">
        <f t="shared" si="54"/>
        <v>137.04187400000001</v>
      </c>
      <c r="AW47">
        <f t="shared" si="55"/>
        <v>153.925476</v>
      </c>
      <c r="AX47">
        <f t="shared" si="56"/>
        <v>222.169534</v>
      </c>
      <c r="AY47">
        <f t="shared" si="57"/>
        <v>213.109073</v>
      </c>
      <c r="AZ47">
        <f t="shared" si="58"/>
        <v>249.910053</v>
      </c>
      <c r="BA47">
        <f t="shared" si="59"/>
        <v>303.08271000000002</v>
      </c>
      <c r="BB47">
        <f t="shared" si="60"/>
        <v>326.73030399999999</v>
      </c>
      <c r="BC47">
        <f t="shared" si="61"/>
        <v>412.30466799999999</v>
      </c>
    </row>
    <row r="48" spans="1:55" x14ac:dyDescent="0.25">
      <c r="AS48" s="1" t="s">
        <v>9</v>
      </c>
      <c r="AT48">
        <f t="shared" si="52"/>
        <v>0.58326800000000001</v>
      </c>
      <c r="AU48">
        <f t="shared" si="53"/>
        <v>0.608595</v>
      </c>
      <c r="AV48">
        <f t="shared" si="54"/>
        <v>0.61129100000000003</v>
      </c>
      <c r="AW48">
        <f t="shared" si="55"/>
        <v>0.66661000000000004</v>
      </c>
      <c r="AX48">
        <f t="shared" si="56"/>
        <v>0.77852500000000002</v>
      </c>
      <c r="AY48">
        <f t="shared" si="57"/>
        <v>0.71140000000000003</v>
      </c>
      <c r="AZ48">
        <f t="shared" si="58"/>
        <v>0.74008700000000005</v>
      </c>
      <c r="BA48">
        <f t="shared" si="59"/>
        <v>0.76853199999999999</v>
      </c>
      <c r="BB48">
        <f t="shared" si="60"/>
        <v>0.80854199999999998</v>
      </c>
      <c r="BC48">
        <f t="shared" si="61"/>
        <v>0.82401199999999997</v>
      </c>
    </row>
    <row r="56" spans="1:55" x14ac:dyDescent="0.25">
      <c r="A56" s="1" t="s">
        <v>0</v>
      </c>
      <c r="B56" s="1">
        <v>4</v>
      </c>
      <c r="W56" s="1" t="s">
        <v>0</v>
      </c>
      <c r="X56" s="1">
        <v>4</v>
      </c>
      <c r="AS56" s="1" t="s">
        <v>0</v>
      </c>
      <c r="AT56" s="1">
        <v>4</v>
      </c>
    </row>
    <row r="57" spans="1:55" x14ac:dyDescent="0.25">
      <c r="A57" s="1" t="s">
        <v>1</v>
      </c>
      <c r="B57" s="1">
        <v>1900</v>
      </c>
      <c r="C57" s="1">
        <v>2040</v>
      </c>
      <c r="D57" s="1">
        <v>2180</v>
      </c>
      <c r="E57" s="1">
        <v>2320</v>
      </c>
      <c r="F57" s="1">
        <v>2460</v>
      </c>
      <c r="G57" s="1">
        <v>2600</v>
      </c>
      <c r="H57" s="1">
        <v>2740</v>
      </c>
      <c r="I57" s="1">
        <v>2880</v>
      </c>
      <c r="J57" s="1">
        <v>3020</v>
      </c>
      <c r="K57" s="1">
        <v>3160</v>
      </c>
      <c r="W57" s="1" t="s">
        <v>1</v>
      </c>
      <c r="X57" s="1">
        <v>1900</v>
      </c>
      <c r="Y57" s="1">
        <v>2040</v>
      </c>
      <c r="Z57" s="1">
        <v>2180</v>
      </c>
      <c r="AA57" s="1">
        <v>2320</v>
      </c>
      <c r="AB57" s="1">
        <v>2460</v>
      </c>
      <c r="AC57" s="1">
        <v>2600</v>
      </c>
      <c r="AD57" s="1">
        <v>2740</v>
      </c>
      <c r="AE57" s="1">
        <v>2880</v>
      </c>
      <c r="AF57" s="1">
        <v>3020</v>
      </c>
      <c r="AG57" s="1">
        <v>3160</v>
      </c>
      <c r="AS57" s="1" t="s">
        <v>1</v>
      </c>
      <c r="AT57" s="1">
        <v>1900</v>
      </c>
      <c r="AU57" s="1">
        <v>2040</v>
      </c>
      <c r="AV57" s="1">
        <v>2180</v>
      </c>
      <c r="AW57" s="1">
        <v>2320</v>
      </c>
      <c r="AX57" s="1">
        <v>2460</v>
      </c>
      <c r="AY57" s="1">
        <v>2600</v>
      </c>
      <c r="AZ57" s="1">
        <v>2740</v>
      </c>
      <c r="BA57" s="1">
        <v>2880</v>
      </c>
      <c r="BB57" s="1">
        <v>3020</v>
      </c>
      <c r="BC57" s="1">
        <v>3160</v>
      </c>
    </row>
    <row r="58" spans="1:55" x14ac:dyDescent="0.25">
      <c r="A58" s="1" t="s">
        <v>2</v>
      </c>
      <c r="B58">
        <v>1.491657</v>
      </c>
      <c r="C58">
        <v>1.5511200000000001</v>
      </c>
      <c r="D58">
        <v>1.6439889999999999</v>
      </c>
      <c r="E58">
        <v>2.8250769999999998</v>
      </c>
      <c r="F58">
        <v>2.0041500000000001</v>
      </c>
      <c r="G58">
        <v>1.9777100000000001</v>
      </c>
      <c r="H58">
        <v>2.0428760000000001</v>
      </c>
      <c r="I58">
        <v>2.1714020000000001</v>
      </c>
      <c r="J58">
        <v>2.2638280000000002</v>
      </c>
      <c r="K58">
        <v>2.405751</v>
      </c>
      <c r="W58" s="1" t="s">
        <v>2</v>
      </c>
      <c r="X58">
        <v>596</v>
      </c>
      <c r="Y58">
        <v>595</v>
      </c>
      <c r="Z58">
        <v>596</v>
      </c>
      <c r="AA58">
        <v>597</v>
      </c>
      <c r="AB58">
        <v>593</v>
      </c>
      <c r="AC58">
        <v>592</v>
      </c>
      <c r="AD58">
        <v>598</v>
      </c>
      <c r="AE58">
        <v>601</v>
      </c>
      <c r="AF58">
        <v>593</v>
      </c>
      <c r="AG58">
        <v>600</v>
      </c>
      <c r="AS58" s="1" t="s">
        <v>2</v>
      </c>
      <c r="AT58">
        <f>X58</f>
        <v>596</v>
      </c>
      <c r="AU58">
        <f t="shared" ref="AU58:AU61" si="62">Y58</f>
        <v>595</v>
      </c>
      <c r="AV58">
        <f t="shared" ref="AV58:AV61" si="63">Z58</f>
        <v>596</v>
      </c>
      <c r="AW58">
        <f t="shared" ref="AW58:AW61" si="64">AA58</f>
        <v>597</v>
      </c>
      <c r="AX58">
        <f t="shared" ref="AX58:AX61" si="65">AB58</f>
        <v>593</v>
      </c>
      <c r="AY58">
        <f t="shared" ref="AY58:AY61" si="66">AC58</f>
        <v>592</v>
      </c>
      <c r="AZ58">
        <f t="shared" ref="AZ58:AZ61" si="67">AD58</f>
        <v>598</v>
      </c>
      <c r="BA58">
        <f t="shared" ref="BA58:BA61" si="68">AE58</f>
        <v>601</v>
      </c>
      <c r="BB58">
        <f t="shared" ref="BB58:BB61" si="69">AF58</f>
        <v>593</v>
      </c>
      <c r="BC58">
        <f t="shared" ref="BC58:BC61" si="70">AG58</f>
        <v>600</v>
      </c>
    </row>
    <row r="59" spans="1:55" x14ac:dyDescent="0.25">
      <c r="A59" s="1" t="s">
        <v>5</v>
      </c>
      <c r="B59">
        <v>4.4398270000000002</v>
      </c>
      <c r="C59">
        <v>2.3800379999999999</v>
      </c>
      <c r="D59">
        <v>2.617083</v>
      </c>
      <c r="E59">
        <v>4.0996509999999997</v>
      </c>
      <c r="F59">
        <v>3.6992029999999998</v>
      </c>
      <c r="G59">
        <v>2.9870320000000001</v>
      </c>
      <c r="H59">
        <v>3.8240159999999999</v>
      </c>
      <c r="I59">
        <v>3.1678980000000001</v>
      </c>
      <c r="J59">
        <v>3.2746439999999999</v>
      </c>
      <c r="K59">
        <v>3.7165650000000001</v>
      </c>
      <c r="W59" s="1" t="s">
        <v>5</v>
      </c>
      <c r="X59">
        <v>0</v>
      </c>
      <c r="Y59">
        <v>0</v>
      </c>
      <c r="Z59">
        <v>0</v>
      </c>
      <c r="AA59">
        <v>1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0</v>
      </c>
      <c r="AS59" s="1" t="s">
        <v>5</v>
      </c>
      <c r="AT59">
        <f t="shared" ref="AT59:AT61" si="71">X59</f>
        <v>0</v>
      </c>
      <c r="AU59">
        <f t="shared" si="62"/>
        <v>0</v>
      </c>
      <c r="AV59">
        <f t="shared" si="63"/>
        <v>0</v>
      </c>
      <c r="AW59">
        <f t="shared" si="64"/>
        <v>1</v>
      </c>
      <c r="AX59">
        <f t="shared" si="65"/>
        <v>1</v>
      </c>
      <c r="AY59">
        <f t="shared" si="66"/>
        <v>1</v>
      </c>
      <c r="AZ59">
        <f t="shared" si="67"/>
        <v>0</v>
      </c>
      <c r="BA59">
        <f t="shared" si="68"/>
        <v>0</v>
      </c>
      <c r="BB59">
        <f t="shared" si="69"/>
        <v>0</v>
      </c>
      <c r="BC59">
        <f t="shared" si="70"/>
        <v>0</v>
      </c>
    </row>
    <row r="60" spans="1:55" x14ac:dyDescent="0.25">
      <c r="A60" s="1" t="s">
        <v>3</v>
      </c>
      <c r="B60">
        <v>73.988910000000004</v>
      </c>
      <c r="C60">
        <v>90.050726999999995</v>
      </c>
      <c r="D60">
        <v>109.248481</v>
      </c>
      <c r="E60">
        <v>182.613989</v>
      </c>
      <c r="F60">
        <v>166.093942</v>
      </c>
      <c r="G60">
        <v>180.11254500000001</v>
      </c>
      <c r="H60">
        <v>210.43210999999999</v>
      </c>
      <c r="I60">
        <v>243.883453</v>
      </c>
      <c r="J60">
        <v>274.85426899999999</v>
      </c>
      <c r="K60">
        <v>323.92402499999997</v>
      </c>
      <c r="W60" s="1" t="s">
        <v>3</v>
      </c>
      <c r="X60">
        <v>43</v>
      </c>
      <c r="Y60">
        <v>40</v>
      </c>
      <c r="Z60">
        <v>39</v>
      </c>
      <c r="AA60">
        <v>43</v>
      </c>
      <c r="AB60">
        <v>44</v>
      </c>
      <c r="AC60">
        <v>39</v>
      </c>
      <c r="AD60">
        <v>39</v>
      </c>
      <c r="AE60">
        <v>41</v>
      </c>
      <c r="AF60">
        <v>42</v>
      </c>
      <c r="AG60">
        <v>37</v>
      </c>
      <c r="AS60" s="1" t="s">
        <v>3</v>
      </c>
      <c r="AT60">
        <f t="shared" si="71"/>
        <v>43</v>
      </c>
      <c r="AU60">
        <f t="shared" si="62"/>
        <v>40</v>
      </c>
      <c r="AV60">
        <f t="shared" si="63"/>
        <v>39</v>
      </c>
      <c r="AW60">
        <f t="shared" si="64"/>
        <v>43</v>
      </c>
      <c r="AX60">
        <f t="shared" si="65"/>
        <v>44</v>
      </c>
      <c r="AY60">
        <f t="shared" si="66"/>
        <v>39</v>
      </c>
      <c r="AZ60">
        <f t="shared" si="67"/>
        <v>39</v>
      </c>
      <c r="BA60">
        <f t="shared" si="68"/>
        <v>41</v>
      </c>
      <c r="BB60">
        <f t="shared" si="69"/>
        <v>42</v>
      </c>
      <c r="BC60">
        <f t="shared" si="70"/>
        <v>37</v>
      </c>
    </row>
    <row r="61" spans="1:55" x14ac:dyDescent="0.25">
      <c r="A61" s="1" t="s">
        <v>4</v>
      </c>
      <c r="B61">
        <v>1.245317</v>
      </c>
      <c r="C61">
        <v>0.68764599999999998</v>
      </c>
      <c r="D61">
        <v>0.70830700000000002</v>
      </c>
      <c r="E61">
        <v>1.125623</v>
      </c>
      <c r="F61">
        <v>0.81207399999999996</v>
      </c>
      <c r="G61">
        <v>0.80831600000000003</v>
      </c>
      <c r="H61">
        <v>0.89503900000000003</v>
      </c>
      <c r="I61">
        <v>0.885243</v>
      </c>
      <c r="J61">
        <v>0.87738099999999997</v>
      </c>
      <c r="K61">
        <v>0.86610100000000001</v>
      </c>
      <c r="W61" s="1" t="s">
        <v>4</v>
      </c>
      <c r="X61">
        <v>199</v>
      </c>
      <c r="Y61">
        <v>204</v>
      </c>
      <c r="Z61">
        <v>206</v>
      </c>
      <c r="AA61">
        <v>204</v>
      </c>
      <c r="AB61">
        <v>207</v>
      </c>
      <c r="AC61">
        <v>173</v>
      </c>
      <c r="AD61">
        <v>211</v>
      </c>
      <c r="AE61">
        <v>209</v>
      </c>
      <c r="AF61">
        <v>214</v>
      </c>
      <c r="AG61">
        <v>213</v>
      </c>
      <c r="AS61" s="1" t="s">
        <v>4</v>
      </c>
      <c r="AT61">
        <f t="shared" si="71"/>
        <v>199</v>
      </c>
      <c r="AU61">
        <f t="shared" si="62"/>
        <v>204</v>
      </c>
      <c r="AV61">
        <f t="shared" si="63"/>
        <v>206</v>
      </c>
      <c r="AW61">
        <f t="shared" si="64"/>
        <v>204</v>
      </c>
      <c r="AX61">
        <f t="shared" si="65"/>
        <v>207</v>
      </c>
      <c r="AY61">
        <f t="shared" si="66"/>
        <v>173</v>
      </c>
      <c r="AZ61">
        <f t="shared" si="67"/>
        <v>211</v>
      </c>
      <c r="BA61">
        <f t="shared" si="68"/>
        <v>209</v>
      </c>
      <c r="BB61">
        <f t="shared" si="69"/>
        <v>214</v>
      </c>
      <c r="BC61">
        <f t="shared" si="70"/>
        <v>213</v>
      </c>
    </row>
    <row r="62" spans="1:55" x14ac:dyDescent="0.25">
      <c r="AS62" s="1" t="s">
        <v>6</v>
      </c>
      <c r="AT62">
        <f>B58</f>
        <v>1.491657</v>
      </c>
      <c r="AU62">
        <f t="shared" ref="AU62:AU65" si="72">C58</f>
        <v>1.5511200000000001</v>
      </c>
      <c r="AV62">
        <f t="shared" ref="AV62:AV65" si="73">D58</f>
        <v>1.6439889999999999</v>
      </c>
      <c r="AW62">
        <f t="shared" ref="AW62:AW65" si="74">E58</f>
        <v>2.8250769999999998</v>
      </c>
      <c r="AX62">
        <f t="shared" ref="AX62:AX65" si="75">F58</f>
        <v>2.0041500000000001</v>
      </c>
      <c r="AY62">
        <f t="shared" ref="AY62:AY65" si="76">G58</f>
        <v>1.9777100000000001</v>
      </c>
      <c r="AZ62">
        <f t="shared" ref="AZ62:AZ65" si="77">H58</f>
        <v>2.0428760000000001</v>
      </c>
      <c r="BA62">
        <f t="shared" ref="BA62:BA65" si="78">I58</f>
        <v>2.1714020000000001</v>
      </c>
      <c r="BB62">
        <f t="shared" ref="BB62:BB65" si="79">J58</f>
        <v>2.2638280000000002</v>
      </c>
      <c r="BC62">
        <f t="shared" ref="BC62:BC65" si="80">K58</f>
        <v>2.405751</v>
      </c>
    </row>
    <row r="63" spans="1:55" x14ac:dyDescent="0.25">
      <c r="AS63" s="1" t="s">
        <v>7</v>
      </c>
      <c r="AT63">
        <f t="shared" ref="AT63:AT65" si="81">B59</f>
        <v>4.4398270000000002</v>
      </c>
      <c r="AU63">
        <f t="shared" si="72"/>
        <v>2.3800379999999999</v>
      </c>
      <c r="AV63">
        <f t="shared" si="73"/>
        <v>2.617083</v>
      </c>
      <c r="AW63">
        <f t="shared" si="74"/>
        <v>4.0996509999999997</v>
      </c>
      <c r="AX63">
        <f t="shared" si="75"/>
        <v>3.6992029999999998</v>
      </c>
      <c r="AY63">
        <f t="shared" si="76"/>
        <v>2.9870320000000001</v>
      </c>
      <c r="AZ63">
        <f t="shared" si="77"/>
        <v>3.8240159999999999</v>
      </c>
      <c r="BA63">
        <f t="shared" si="78"/>
        <v>3.1678980000000001</v>
      </c>
      <c r="BB63">
        <f t="shared" si="79"/>
        <v>3.2746439999999999</v>
      </c>
      <c r="BC63">
        <f t="shared" si="80"/>
        <v>3.7165650000000001</v>
      </c>
    </row>
    <row r="64" spans="1:55" x14ac:dyDescent="0.25">
      <c r="AS64" s="1" t="s">
        <v>8</v>
      </c>
      <c r="AT64">
        <f t="shared" si="81"/>
        <v>73.988910000000004</v>
      </c>
      <c r="AU64">
        <f t="shared" si="72"/>
        <v>90.050726999999995</v>
      </c>
      <c r="AV64">
        <f t="shared" si="73"/>
        <v>109.248481</v>
      </c>
      <c r="AW64">
        <f t="shared" si="74"/>
        <v>182.613989</v>
      </c>
      <c r="AX64">
        <f t="shared" si="75"/>
        <v>166.093942</v>
      </c>
      <c r="AY64">
        <f t="shared" si="76"/>
        <v>180.11254500000001</v>
      </c>
      <c r="AZ64">
        <f t="shared" si="77"/>
        <v>210.43210999999999</v>
      </c>
      <c r="BA64">
        <f t="shared" si="78"/>
        <v>243.883453</v>
      </c>
      <c r="BB64">
        <f t="shared" si="79"/>
        <v>274.85426899999999</v>
      </c>
      <c r="BC64">
        <f t="shared" si="80"/>
        <v>323.92402499999997</v>
      </c>
    </row>
    <row r="65" spans="1:55" x14ac:dyDescent="0.25">
      <c r="AS65" s="1" t="s">
        <v>9</v>
      </c>
      <c r="AT65">
        <f t="shared" si="81"/>
        <v>1.245317</v>
      </c>
      <c r="AU65">
        <f t="shared" si="72"/>
        <v>0.68764599999999998</v>
      </c>
      <c r="AV65">
        <f t="shared" si="73"/>
        <v>0.70830700000000002</v>
      </c>
      <c r="AW65">
        <f t="shared" si="74"/>
        <v>1.125623</v>
      </c>
      <c r="AX65">
        <f t="shared" si="75"/>
        <v>0.81207399999999996</v>
      </c>
      <c r="AY65">
        <f t="shared" si="76"/>
        <v>0.80831600000000003</v>
      </c>
      <c r="AZ65">
        <f t="shared" si="77"/>
        <v>0.89503900000000003</v>
      </c>
      <c r="BA65">
        <f t="shared" si="78"/>
        <v>0.885243</v>
      </c>
      <c r="BB65">
        <f t="shared" si="79"/>
        <v>0.87738099999999997</v>
      </c>
      <c r="BC65">
        <f t="shared" si="80"/>
        <v>0.86610100000000001</v>
      </c>
    </row>
    <row r="73" spans="1:55" x14ac:dyDescent="0.25">
      <c r="A73" s="1" t="s">
        <v>0</v>
      </c>
      <c r="B73" s="1">
        <v>8</v>
      </c>
      <c r="W73" s="1" t="s">
        <v>0</v>
      </c>
      <c r="X73" s="1">
        <v>8</v>
      </c>
      <c r="AS73" s="1" t="s">
        <v>0</v>
      </c>
      <c r="AT73" s="1">
        <v>8</v>
      </c>
    </row>
    <row r="74" spans="1:55" x14ac:dyDescent="0.25">
      <c r="A74" s="1" t="s">
        <v>1</v>
      </c>
      <c r="B74" s="1">
        <v>1900</v>
      </c>
      <c r="C74" s="1">
        <v>2040</v>
      </c>
      <c r="D74" s="1">
        <v>2180</v>
      </c>
      <c r="E74" s="1">
        <v>2320</v>
      </c>
      <c r="F74" s="1">
        <v>2460</v>
      </c>
      <c r="G74" s="1">
        <v>2600</v>
      </c>
      <c r="H74" s="1">
        <v>2740</v>
      </c>
      <c r="I74" s="1">
        <v>2880</v>
      </c>
      <c r="J74" s="1">
        <v>3020</v>
      </c>
      <c r="K74" s="1">
        <v>3160</v>
      </c>
      <c r="W74" s="1" t="s">
        <v>1</v>
      </c>
      <c r="X74" s="1">
        <v>1900</v>
      </c>
      <c r="Y74" s="1">
        <v>2040</v>
      </c>
      <c r="Z74" s="1">
        <v>2180</v>
      </c>
      <c r="AA74" s="1">
        <v>2320</v>
      </c>
      <c r="AB74" s="1">
        <v>2460</v>
      </c>
      <c r="AC74" s="1">
        <v>2600</v>
      </c>
      <c r="AD74" s="1">
        <v>2740</v>
      </c>
      <c r="AE74" s="1">
        <v>2880</v>
      </c>
      <c r="AF74" s="1">
        <v>3020</v>
      </c>
      <c r="AG74" s="1">
        <v>3160</v>
      </c>
      <c r="AS74" s="1" t="s">
        <v>1</v>
      </c>
      <c r="AT74" s="1">
        <v>1900</v>
      </c>
      <c r="AU74" s="1">
        <v>2040</v>
      </c>
      <c r="AV74" s="1">
        <v>2180</v>
      </c>
      <c r="AW74" s="1">
        <v>2320</v>
      </c>
      <c r="AX74" s="1">
        <v>2460</v>
      </c>
      <c r="AY74" s="1">
        <v>2600</v>
      </c>
      <c r="AZ74" s="1">
        <v>2740</v>
      </c>
      <c r="BA74" s="1">
        <v>2880</v>
      </c>
      <c r="BB74" s="1">
        <v>3020</v>
      </c>
      <c r="BC74" s="1">
        <v>3160</v>
      </c>
    </row>
    <row r="75" spans="1:55" x14ac:dyDescent="0.25">
      <c r="A75" s="1" t="s">
        <v>2</v>
      </c>
      <c r="B75">
        <v>9.5178460000000005</v>
      </c>
      <c r="C75">
        <v>11.320395</v>
      </c>
      <c r="D75">
        <v>20.343332</v>
      </c>
      <c r="E75">
        <v>16.899967</v>
      </c>
      <c r="F75">
        <v>25.103846999999998</v>
      </c>
      <c r="G75">
        <v>29.62152</v>
      </c>
      <c r="H75">
        <v>12.414154</v>
      </c>
      <c r="I75">
        <v>21.564869000000002</v>
      </c>
      <c r="J75">
        <v>19.271939</v>
      </c>
      <c r="K75">
        <v>11.507353999999999</v>
      </c>
      <c r="W75" s="1" t="s">
        <v>2</v>
      </c>
      <c r="X75">
        <v>593</v>
      </c>
      <c r="Y75">
        <v>585</v>
      </c>
      <c r="Z75">
        <v>587</v>
      </c>
      <c r="AA75">
        <v>599</v>
      </c>
      <c r="AB75">
        <v>590</v>
      </c>
      <c r="AC75">
        <v>595</v>
      </c>
      <c r="AD75">
        <v>593</v>
      </c>
      <c r="AE75">
        <v>595</v>
      </c>
      <c r="AF75">
        <v>600</v>
      </c>
      <c r="AG75">
        <v>590</v>
      </c>
      <c r="AS75" s="1" t="s">
        <v>2</v>
      </c>
      <c r="AT75">
        <f>X75</f>
        <v>593</v>
      </c>
      <c r="AU75">
        <f t="shared" ref="AU75:AU78" si="82">Y75</f>
        <v>585</v>
      </c>
      <c r="AV75">
        <f t="shared" ref="AV75:AV78" si="83">Z75</f>
        <v>587</v>
      </c>
      <c r="AW75">
        <f t="shared" ref="AW75:AW78" si="84">AA75</f>
        <v>599</v>
      </c>
      <c r="AX75">
        <f t="shared" ref="AX75:AX78" si="85">AB75</f>
        <v>590</v>
      </c>
      <c r="AY75">
        <f t="shared" ref="AY75:AY78" si="86">AC75</f>
        <v>595</v>
      </c>
      <c r="AZ75">
        <f t="shared" ref="AZ75:AZ78" si="87">AD75</f>
        <v>593</v>
      </c>
      <c r="BA75">
        <f t="shared" ref="BA75:BA78" si="88">AE75</f>
        <v>595</v>
      </c>
      <c r="BB75">
        <f t="shared" ref="BB75:BB78" si="89">AF75</f>
        <v>600</v>
      </c>
      <c r="BC75">
        <f t="shared" ref="BC75:BC78" si="90">AG75</f>
        <v>590</v>
      </c>
    </row>
    <row r="76" spans="1:55" x14ac:dyDescent="0.25">
      <c r="A76" s="1" t="s">
        <v>5</v>
      </c>
      <c r="B76">
        <v>4.4489470000000004</v>
      </c>
      <c r="C76">
        <v>6.2097150000000001</v>
      </c>
      <c r="D76">
        <v>8.4075740000000003</v>
      </c>
      <c r="E76">
        <v>4.27515</v>
      </c>
      <c r="F76">
        <v>4.6395179999999998</v>
      </c>
      <c r="G76">
        <v>8.5666790000000006</v>
      </c>
      <c r="H76">
        <v>6.2786309999999999</v>
      </c>
      <c r="I76">
        <v>5.9977080000000003</v>
      </c>
      <c r="J76">
        <v>6.195316</v>
      </c>
      <c r="K76">
        <v>5.5264179999999996</v>
      </c>
      <c r="W76" s="1" t="s">
        <v>5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S76" s="1" t="s">
        <v>5</v>
      </c>
      <c r="AT76">
        <f t="shared" ref="AT76:AT78" si="91">X76</f>
        <v>0</v>
      </c>
      <c r="AU76">
        <f t="shared" si="82"/>
        <v>1</v>
      </c>
      <c r="AV76">
        <f t="shared" si="83"/>
        <v>0</v>
      </c>
      <c r="AW76">
        <f t="shared" si="84"/>
        <v>0</v>
      </c>
      <c r="AX76">
        <f t="shared" si="85"/>
        <v>0</v>
      </c>
      <c r="AY76">
        <f t="shared" si="86"/>
        <v>0</v>
      </c>
      <c r="AZ76">
        <f t="shared" si="87"/>
        <v>0</v>
      </c>
      <c r="BA76">
        <f t="shared" si="88"/>
        <v>0</v>
      </c>
      <c r="BB76">
        <f t="shared" si="89"/>
        <v>0</v>
      </c>
      <c r="BC76">
        <f t="shared" si="90"/>
        <v>0</v>
      </c>
    </row>
    <row r="77" spans="1:55" x14ac:dyDescent="0.25">
      <c r="A77" s="1" t="s">
        <v>3</v>
      </c>
      <c r="B77">
        <v>129.430173</v>
      </c>
      <c r="C77">
        <v>150.86440400000001</v>
      </c>
      <c r="D77">
        <v>126.395459</v>
      </c>
      <c r="E77">
        <v>227.64826199999999</v>
      </c>
      <c r="F77">
        <v>277.053605</v>
      </c>
      <c r="G77">
        <v>373.15189400000003</v>
      </c>
      <c r="H77">
        <v>302.47973999999999</v>
      </c>
      <c r="I77">
        <v>383.11746199999999</v>
      </c>
      <c r="J77">
        <v>451.93503600000003</v>
      </c>
      <c r="K77">
        <v>595.53679299999999</v>
      </c>
      <c r="W77" s="1" t="s">
        <v>3</v>
      </c>
      <c r="X77">
        <v>42</v>
      </c>
      <c r="Y77">
        <v>42</v>
      </c>
      <c r="Z77">
        <v>64</v>
      </c>
      <c r="AA77">
        <v>42</v>
      </c>
      <c r="AB77">
        <v>54</v>
      </c>
      <c r="AC77">
        <v>39</v>
      </c>
      <c r="AD77">
        <v>52</v>
      </c>
      <c r="AE77">
        <v>38</v>
      </c>
      <c r="AF77">
        <v>44</v>
      </c>
      <c r="AG77">
        <v>44</v>
      </c>
      <c r="AS77" s="1" t="s">
        <v>3</v>
      </c>
      <c r="AT77">
        <f t="shared" si="91"/>
        <v>42</v>
      </c>
      <c r="AU77">
        <f t="shared" si="82"/>
        <v>42</v>
      </c>
      <c r="AV77">
        <f t="shared" si="83"/>
        <v>64</v>
      </c>
      <c r="AW77">
        <f t="shared" si="84"/>
        <v>42</v>
      </c>
      <c r="AX77">
        <f t="shared" si="85"/>
        <v>54</v>
      </c>
      <c r="AY77">
        <f t="shared" si="86"/>
        <v>39</v>
      </c>
      <c r="AZ77">
        <f t="shared" si="87"/>
        <v>52</v>
      </c>
      <c r="BA77">
        <f t="shared" si="88"/>
        <v>38</v>
      </c>
      <c r="BB77">
        <f t="shared" si="89"/>
        <v>44</v>
      </c>
      <c r="BC77">
        <f t="shared" si="90"/>
        <v>44</v>
      </c>
    </row>
    <row r="78" spans="1:55" x14ac:dyDescent="0.25">
      <c r="A78" s="1" t="s">
        <v>4</v>
      </c>
      <c r="B78">
        <v>2.231849</v>
      </c>
      <c r="C78">
        <v>2.6911130000000001</v>
      </c>
      <c r="D78">
        <v>3.8196279999999998</v>
      </c>
      <c r="E78">
        <v>2.1196980000000001</v>
      </c>
      <c r="F78">
        <v>2.2046209999999999</v>
      </c>
      <c r="G78">
        <v>2.9688910000000002</v>
      </c>
      <c r="H78">
        <v>2.7967230000000001</v>
      </c>
      <c r="I78">
        <v>2.6990479999999999</v>
      </c>
      <c r="J78">
        <v>2.7159</v>
      </c>
      <c r="K78">
        <v>2.3932980000000001</v>
      </c>
      <c r="W78" s="1" t="s">
        <v>4</v>
      </c>
      <c r="X78">
        <v>224</v>
      </c>
      <c r="Y78">
        <v>231</v>
      </c>
      <c r="Z78">
        <v>218</v>
      </c>
      <c r="AA78">
        <v>227</v>
      </c>
      <c r="AB78">
        <v>225</v>
      </c>
      <c r="AC78">
        <v>239</v>
      </c>
      <c r="AD78">
        <v>233</v>
      </c>
      <c r="AE78">
        <v>245</v>
      </c>
      <c r="AF78">
        <v>240</v>
      </c>
      <c r="AG78">
        <v>251</v>
      </c>
      <c r="AS78" s="1" t="s">
        <v>4</v>
      </c>
      <c r="AT78">
        <f t="shared" si="91"/>
        <v>224</v>
      </c>
      <c r="AU78">
        <f t="shared" si="82"/>
        <v>231</v>
      </c>
      <c r="AV78">
        <f t="shared" si="83"/>
        <v>218</v>
      </c>
      <c r="AW78">
        <f t="shared" si="84"/>
        <v>227</v>
      </c>
      <c r="AX78">
        <f t="shared" si="85"/>
        <v>225</v>
      </c>
      <c r="AY78">
        <f t="shared" si="86"/>
        <v>239</v>
      </c>
      <c r="AZ78">
        <f t="shared" si="87"/>
        <v>233</v>
      </c>
      <c r="BA78">
        <f t="shared" si="88"/>
        <v>245</v>
      </c>
      <c r="BB78">
        <f t="shared" si="89"/>
        <v>240</v>
      </c>
      <c r="BC78">
        <f t="shared" si="90"/>
        <v>251</v>
      </c>
    </row>
    <row r="79" spans="1:55" x14ac:dyDescent="0.25">
      <c r="AS79" s="1" t="s">
        <v>6</v>
      </c>
      <c r="AT79">
        <f>B75</f>
        <v>9.5178460000000005</v>
      </c>
      <c r="AU79">
        <f t="shared" ref="AU79:AU82" si="92">C75</f>
        <v>11.320395</v>
      </c>
      <c r="AV79">
        <f t="shared" ref="AV79:AV82" si="93">D75</f>
        <v>20.343332</v>
      </c>
      <c r="AW79">
        <f t="shared" ref="AW79:AW82" si="94">E75</f>
        <v>16.899967</v>
      </c>
      <c r="AX79">
        <f t="shared" ref="AX79:AX82" si="95">F75</f>
        <v>25.103846999999998</v>
      </c>
      <c r="AY79">
        <f t="shared" ref="AY79:AY82" si="96">G75</f>
        <v>29.62152</v>
      </c>
      <c r="AZ79">
        <f t="shared" ref="AZ79:AZ82" si="97">H75</f>
        <v>12.414154</v>
      </c>
      <c r="BA79">
        <f t="shared" ref="BA79:BA82" si="98">I75</f>
        <v>21.564869000000002</v>
      </c>
      <c r="BB79">
        <f t="shared" ref="BB79:BB82" si="99">J75</f>
        <v>19.271939</v>
      </c>
      <c r="BC79">
        <f t="shared" ref="BC79:BC82" si="100">K75</f>
        <v>11.507353999999999</v>
      </c>
    </row>
    <row r="80" spans="1:55" x14ac:dyDescent="0.25">
      <c r="AS80" s="1" t="s">
        <v>7</v>
      </c>
      <c r="AT80">
        <f t="shared" ref="AT80:AT82" si="101">B76</f>
        <v>4.4489470000000004</v>
      </c>
      <c r="AU80">
        <f t="shared" si="92"/>
        <v>6.2097150000000001</v>
      </c>
      <c r="AV80">
        <f t="shared" si="93"/>
        <v>8.4075740000000003</v>
      </c>
      <c r="AW80">
        <f t="shared" si="94"/>
        <v>4.27515</v>
      </c>
      <c r="AX80">
        <f t="shared" si="95"/>
        <v>4.6395179999999998</v>
      </c>
      <c r="AY80">
        <f t="shared" si="96"/>
        <v>8.5666790000000006</v>
      </c>
      <c r="AZ80">
        <f t="shared" si="97"/>
        <v>6.2786309999999999</v>
      </c>
      <c r="BA80">
        <f t="shared" si="98"/>
        <v>5.9977080000000003</v>
      </c>
      <c r="BB80">
        <f t="shared" si="99"/>
        <v>6.195316</v>
      </c>
      <c r="BC80">
        <f t="shared" si="100"/>
        <v>5.5264179999999996</v>
      </c>
    </row>
    <row r="81" spans="1:55" x14ac:dyDescent="0.25">
      <c r="AS81" s="1" t="s">
        <v>8</v>
      </c>
      <c r="AT81">
        <f t="shared" si="101"/>
        <v>129.430173</v>
      </c>
      <c r="AU81">
        <f t="shared" si="92"/>
        <v>150.86440400000001</v>
      </c>
      <c r="AV81">
        <f t="shared" si="93"/>
        <v>126.395459</v>
      </c>
      <c r="AW81">
        <f t="shared" si="94"/>
        <v>227.64826199999999</v>
      </c>
      <c r="AX81">
        <f t="shared" si="95"/>
        <v>277.053605</v>
      </c>
      <c r="AY81">
        <f t="shared" si="96"/>
        <v>373.15189400000003</v>
      </c>
      <c r="AZ81">
        <f t="shared" si="97"/>
        <v>302.47973999999999</v>
      </c>
      <c r="BA81">
        <f t="shared" si="98"/>
        <v>383.11746199999999</v>
      </c>
      <c r="BB81">
        <f t="shared" si="99"/>
        <v>451.93503600000003</v>
      </c>
      <c r="BC81">
        <f t="shared" si="100"/>
        <v>595.53679299999999</v>
      </c>
    </row>
    <row r="82" spans="1:55" x14ac:dyDescent="0.25">
      <c r="AS82" s="1" t="s">
        <v>9</v>
      </c>
      <c r="AT82">
        <f t="shared" si="101"/>
        <v>2.231849</v>
      </c>
      <c r="AU82">
        <f t="shared" si="92"/>
        <v>2.6911130000000001</v>
      </c>
      <c r="AV82">
        <f t="shared" si="93"/>
        <v>3.8196279999999998</v>
      </c>
      <c r="AW82">
        <f t="shared" si="94"/>
        <v>2.1196980000000001</v>
      </c>
      <c r="AX82">
        <f t="shared" si="95"/>
        <v>2.2046209999999999</v>
      </c>
      <c r="AY82">
        <f t="shared" si="96"/>
        <v>2.9688910000000002</v>
      </c>
      <c r="AZ82">
        <f t="shared" si="97"/>
        <v>2.7967230000000001</v>
      </c>
      <c r="BA82">
        <f t="shared" si="98"/>
        <v>2.6990479999999999</v>
      </c>
      <c r="BB82">
        <f t="shared" si="99"/>
        <v>2.7159</v>
      </c>
      <c r="BC82">
        <f t="shared" si="100"/>
        <v>2.3932980000000001</v>
      </c>
    </row>
    <row r="90" spans="1:55" x14ac:dyDescent="0.25">
      <c r="A90" s="1" t="s">
        <v>0</v>
      </c>
      <c r="B90" s="1">
        <v>16</v>
      </c>
      <c r="W90" s="1" t="s">
        <v>0</v>
      </c>
      <c r="X90" s="1">
        <v>16</v>
      </c>
      <c r="AS90" s="1" t="s">
        <v>0</v>
      </c>
      <c r="AT90" s="1">
        <v>16</v>
      </c>
    </row>
    <row r="91" spans="1:55" x14ac:dyDescent="0.25">
      <c r="A91" s="1" t="s">
        <v>1</v>
      </c>
      <c r="B91" s="1">
        <v>1900</v>
      </c>
      <c r="C91" s="1">
        <v>2040</v>
      </c>
      <c r="D91" s="1">
        <v>2180</v>
      </c>
      <c r="E91" s="1">
        <v>2320</v>
      </c>
      <c r="F91" s="1">
        <v>2460</v>
      </c>
      <c r="G91" s="1">
        <v>2600</v>
      </c>
      <c r="H91" s="1">
        <v>2740</v>
      </c>
      <c r="I91" s="1">
        <v>2880</v>
      </c>
      <c r="J91" s="1">
        <v>3020</v>
      </c>
      <c r="K91" s="1">
        <v>3160</v>
      </c>
      <c r="W91" s="1" t="s">
        <v>1</v>
      </c>
      <c r="X91" s="1">
        <v>1900</v>
      </c>
      <c r="Y91" s="1">
        <v>2040</v>
      </c>
      <c r="Z91" s="1">
        <v>2180</v>
      </c>
      <c r="AA91" s="1">
        <v>2320</v>
      </c>
      <c r="AB91" s="1">
        <v>2460</v>
      </c>
      <c r="AC91" s="1">
        <v>2600</v>
      </c>
      <c r="AD91" s="1">
        <v>2740</v>
      </c>
      <c r="AE91" s="1">
        <v>2880</v>
      </c>
      <c r="AF91" s="1">
        <v>3020</v>
      </c>
      <c r="AG91" s="1">
        <v>3160</v>
      </c>
      <c r="AS91" s="1" t="s">
        <v>1</v>
      </c>
      <c r="AT91" s="1">
        <v>1900</v>
      </c>
      <c r="AU91" s="1">
        <v>2040</v>
      </c>
      <c r="AV91" s="1">
        <v>2180</v>
      </c>
      <c r="AW91" s="1">
        <v>2320</v>
      </c>
      <c r="AX91" s="1">
        <v>2460</v>
      </c>
      <c r="AY91" s="1">
        <v>2600</v>
      </c>
      <c r="AZ91" s="1">
        <v>2740</v>
      </c>
      <c r="BA91" s="1">
        <v>2880</v>
      </c>
      <c r="BB91" s="1">
        <v>3020</v>
      </c>
      <c r="BC91" s="1">
        <v>3160</v>
      </c>
    </row>
    <row r="92" spans="1:55" x14ac:dyDescent="0.25">
      <c r="A92" s="1" t="s">
        <v>2</v>
      </c>
      <c r="B92">
        <v>40.922482000000002</v>
      </c>
      <c r="C92">
        <v>63.774655000000003</v>
      </c>
      <c r="D92">
        <v>53.949660999999999</v>
      </c>
      <c r="E92">
        <v>53.267654999999998</v>
      </c>
      <c r="F92">
        <v>64.076640999999995</v>
      </c>
      <c r="G92">
        <v>48.772399999999998</v>
      </c>
      <c r="H92">
        <v>64.958665999999994</v>
      </c>
      <c r="I92">
        <v>59.852204</v>
      </c>
      <c r="J92">
        <v>47.199913000000002</v>
      </c>
      <c r="K92">
        <v>52.163243000000001</v>
      </c>
      <c r="W92" s="1" t="s">
        <v>2</v>
      </c>
      <c r="X92">
        <v>591</v>
      </c>
      <c r="Y92">
        <v>595</v>
      </c>
      <c r="Z92">
        <v>603</v>
      </c>
      <c r="AA92">
        <v>597</v>
      </c>
      <c r="AB92">
        <v>598</v>
      </c>
      <c r="AC92">
        <v>594</v>
      </c>
      <c r="AD92">
        <v>595</v>
      </c>
      <c r="AE92">
        <v>593</v>
      </c>
      <c r="AF92">
        <v>594</v>
      </c>
      <c r="AG92">
        <v>593</v>
      </c>
      <c r="AS92" s="1" t="s">
        <v>2</v>
      </c>
      <c r="AT92">
        <f>X92</f>
        <v>591</v>
      </c>
      <c r="AU92">
        <f t="shared" ref="AU92:AU95" si="102">Y92</f>
        <v>595</v>
      </c>
      <c r="AV92">
        <f t="shared" ref="AV92:AV95" si="103">Z92</f>
        <v>603</v>
      </c>
      <c r="AW92">
        <f t="shared" ref="AW92:AW95" si="104">AA92</f>
        <v>597</v>
      </c>
      <c r="AX92">
        <f t="shared" ref="AX92:AX95" si="105">AB92</f>
        <v>598</v>
      </c>
      <c r="AY92">
        <f t="shared" ref="AY92:AY95" si="106">AC92</f>
        <v>594</v>
      </c>
      <c r="AZ92">
        <f t="shared" ref="AZ92:AZ95" si="107">AD92</f>
        <v>595</v>
      </c>
      <c r="BA92">
        <f t="shared" ref="BA92:BA95" si="108">AE92</f>
        <v>593</v>
      </c>
      <c r="BB92">
        <f t="shared" ref="BB92:BB95" si="109">AF92</f>
        <v>594</v>
      </c>
      <c r="BC92">
        <f t="shared" ref="BC92:BC95" si="110">AG92</f>
        <v>593</v>
      </c>
    </row>
    <row r="93" spans="1:55" x14ac:dyDescent="0.25">
      <c r="A93" s="1" t="s">
        <v>5</v>
      </c>
      <c r="B93">
        <v>19.262549</v>
      </c>
      <c r="C93">
        <v>7.7948329999999997</v>
      </c>
      <c r="D93">
        <v>7.3811140000000002</v>
      </c>
      <c r="E93">
        <v>9.1826249999999998</v>
      </c>
      <c r="F93">
        <v>8.3340189999999996</v>
      </c>
      <c r="G93">
        <v>8.0493310000000005</v>
      </c>
      <c r="H93">
        <v>8.8364360000000008</v>
      </c>
      <c r="I93">
        <v>7.6311530000000003</v>
      </c>
      <c r="J93">
        <v>8.4015799999999992</v>
      </c>
      <c r="K93">
        <v>12.980282000000001</v>
      </c>
      <c r="W93" s="1" t="s">
        <v>5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S93" s="1" t="s">
        <v>5</v>
      </c>
      <c r="AT93">
        <f t="shared" ref="AT93:AT95" si="111">X93</f>
        <v>0</v>
      </c>
      <c r="AU93">
        <f t="shared" si="102"/>
        <v>0</v>
      </c>
      <c r="AV93">
        <f t="shared" si="103"/>
        <v>0</v>
      </c>
      <c r="AW93">
        <f t="shared" si="104"/>
        <v>0</v>
      </c>
      <c r="AX93">
        <f t="shared" si="105"/>
        <v>0</v>
      </c>
      <c r="AY93">
        <f t="shared" si="106"/>
        <v>0</v>
      </c>
      <c r="AZ93">
        <f t="shared" si="107"/>
        <v>0</v>
      </c>
      <c r="BA93">
        <f t="shared" si="108"/>
        <v>0</v>
      </c>
      <c r="BB93">
        <f t="shared" si="109"/>
        <v>1</v>
      </c>
      <c r="BC93">
        <f t="shared" si="110"/>
        <v>0</v>
      </c>
    </row>
    <row r="94" spans="1:55" x14ac:dyDescent="0.25">
      <c r="A94" s="1" t="s">
        <v>3</v>
      </c>
      <c r="B94">
        <v>279.64934299999999</v>
      </c>
      <c r="C94">
        <v>317.68106</v>
      </c>
      <c r="D94">
        <v>389.72748200000001</v>
      </c>
      <c r="E94">
        <v>436.59837800000003</v>
      </c>
      <c r="F94">
        <v>563.17984300000001</v>
      </c>
      <c r="G94">
        <v>676.08544300000005</v>
      </c>
      <c r="H94">
        <v>838.53934800000002</v>
      </c>
      <c r="I94">
        <v>794.88888799999995</v>
      </c>
      <c r="J94">
        <v>879.15002800000002</v>
      </c>
      <c r="K94">
        <v>1506.663339</v>
      </c>
      <c r="W94" s="1" t="s">
        <v>3</v>
      </c>
      <c r="X94">
        <v>43</v>
      </c>
      <c r="Y94">
        <v>45</v>
      </c>
      <c r="Z94">
        <v>44</v>
      </c>
      <c r="AA94">
        <v>45</v>
      </c>
      <c r="AB94">
        <v>49</v>
      </c>
      <c r="AC94">
        <v>48</v>
      </c>
      <c r="AD94">
        <v>51</v>
      </c>
      <c r="AE94">
        <v>46</v>
      </c>
      <c r="AF94">
        <v>45</v>
      </c>
      <c r="AG94">
        <v>50</v>
      </c>
      <c r="AS94" s="1" t="s">
        <v>3</v>
      </c>
      <c r="AT94">
        <f t="shared" si="111"/>
        <v>43</v>
      </c>
      <c r="AU94">
        <f t="shared" si="102"/>
        <v>45</v>
      </c>
      <c r="AV94">
        <f t="shared" si="103"/>
        <v>44</v>
      </c>
      <c r="AW94">
        <f t="shared" si="104"/>
        <v>45</v>
      </c>
      <c r="AX94">
        <f t="shared" si="105"/>
        <v>49</v>
      </c>
      <c r="AY94">
        <f t="shared" si="106"/>
        <v>48</v>
      </c>
      <c r="AZ94">
        <f t="shared" si="107"/>
        <v>51</v>
      </c>
      <c r="BA94">
        <f t="shared" si="108"/>
        <v>46</v>
      </c>
      <c r="BB94">
        <f t="shared" si="109"/>
        <v>45</v>
      </c>
      <c r="BC94">
        <f t="shared" si="110"/>
        <v>50</v>
      </c>
    </row>
    <row r="95" spans="1:55" x14ac:dyDescent="0.25">
      <c r="A95" s="1" t="s">
        <v>4</v>
      </c>
      <c r="B95">
        <v>5.1284229999999997</v>
      </c>
      <c r="C95">
        <v>5.4268140000000002</v>
      </c>
      <c r="D95">
        <v>4.8805300000000003</v>
      </c>
      <c r="E95">
        <v>5.5313780000000001</v>
      </c>
      <c r="F95">
        <v>5.1719010000000001</v>
      </c>
      <c r="G95">
        <v>5.1568170000000002</v>
      </c>
      <c r="H95">
        <v>5.1965510000000004</v>
      </c>
      <c r="I95">
        <v>4.8377030000000003</v>
      </c>
      <c r="J95">
        <v>4.8593169999999999</v>
      </c>
      <c r="K95">
        <v>5.8796790000000003</v>
      </c>
      <c r="W95" s="1" t="s">
        <v>4</v>
      </c>
      <c r="X95">
        <v>275</v>
      </c>
      <c r="Y95">
        <v>280</v>
      </c>
      <c r="Z95">
        <v>275</v>
      </c>
      <c r="AA95">
        <v>286</v>
      </c>
      <c r="AB95">
        <v>285</v>
      </c>
      <c r="AC95">
        <v>296</v>
      </c>
      <c r="AD95">
        <v>298</v>
      </c>
      <c r="AE95">
        <v>308</v>
      </c>
      <c r="AF95">
        <v>312</v>
      </c>
      <c r="AG95">
        <v>318</v>
      </c>
      <c r="AS95" s="1" t="s">
        <v>4</v>
      </c>
      <c r="AT95">
        <f t="shared" si="111"/>
        <v>275</v>
      </c>
      <c r="AU95">
        <f t="shared" si="102"/>
        <v>280</v>
      </c>
      <c r="AV95">
        <f t="shared" si="103"/>
        <v>275</v>
      </c>
      <c r="AW95">
        <f t="shared" si="104"/>
        <v>286</v>
      </c>
      <c r="AX95">
        <f t="shared" si="105"/>
        <v>285</v>
      </c>
      <c r="AY95">
        <f t="shared" si="106"/>
        <v>296</v>
      </c>
      <c r="AZ95">
        <f t="shared" si="107"/>
        <v>298</v>
      </c>
      <c r="BA95">
        <f t="shared" si="108"/>
        <v>308</v>
      </c>
      <c r="BB95">
        <f t="shared" si="109"/>
        <v>312</v>
      </c>
      <c r="BC95">
        <f t="shared" si="110"/>
        <v>318</v>
      </c>
    </row>
    <row r="96" spans="1:55" x14ac:dyDescent="0.25">
      <c r="AS96" s="1" t="s">
        <v>6</v>
      </c>
      <c r="AT96">
        <f>B92</f>
        <v>40.922482000000002</v>
      </c>
      <c r="AU96">
        <f t="shared" ref="AU96:AU99" si="112">C92</f>
        <v>63.774655000000003</v>
      </c>
      <c r="AV96">
        <f t="shared" ref="AV96:AV99" si="113">D92</f>
        <v>53.949660999999999</v>
      </c>
      <c r="AW96">
        <f t="shared" ref="AW96:AW99" si="114">E92</f>
        <v>53.267654999999998</v>
      </c>
      <c r="AX96">
        <f t="shared" ref="AX96:AX99" si="115">F92</f>
        <v>64.076640999999995</v>
      </c>
      <c r="AY96">
        <f t="shared" ref="AY96:AY99" si="116">G92</f>
        <v>48.772399999999998</v>
      </c>
      <c r="AZ96">
        <f t="shared" ref="AZ96:AZ99" si="117">H92</f>
        <v>64.958665999999994</v>
      </c>
      <c r="BA96">
        <f t="shared" ref="BA96:BA99" si="118">I92</f>
        <v>59.852204</v>
      </c>
      <c r="BB96">
        <f t="shared" ref="BB96:BB99" si="119">J92</f>
        <v>47.199913000000002</v>
      </c>
      <c r="BC96">
        <f t="shared" ref="BC96:BC99" si="120">K92</f>
        <v>52.163243000000001</v>
      </c>
    </row>
    <row r="97" spans="45:55" x14ac:dyDescent="0.25">
      <c r="AS97" s="1" t="s">
        <v>7</v>
      </c>
      <c r="AT97">
        <f t="shared" ref="AT97:AT99" si="121">B93</f>
        <v>19.262549</v>
      </c>
      <c r="AU97">
        <f t="shared" si="112"/>
        <v>7.7948329999999997</v>
      </c>
      <c r="AV97">
        <f t="shared" si="113"/>
        <v>7.3811140000000002</v>
      </c>
      <c r="AW97">
        <f t="shared" si="114"/>
        <v>9.1826249999999998</v>
      </c>
      <c r="AX97">
        <f t="shared" si="115"/>
        <v>8.3340189999999996</v>
      </c>
      <c r="AY97">
        <f t="shared" si="116"/>
        <v>8.0493310000000005</v>
      </c>
      <c r="AZ97">
        <f t="shared" si="117"/>
        <v>8.8364360000000008</v>
      </c>
      <c r="BA97">
        <f t="shared" si="118"/>
        <v>7.6311530000000003</v>
      </c>
      <c r="BB97">
        <f t="shared" si="119"/>
        <v>8.4015799999999992</v>
      </c>
      <c r="BC97">
        <f t="shared" si="120"/>
        <v>12.980282000000001</v>
      </c>
    </row>
    <row r="98" spans="45:55" x14ac:dyDescent="0.25">
      <c r="AS98" s="1" t="s">
        <v>8</v>
      </c>
      <c r="AT98">
        <f t="shared" si="121"/>
        <v>279.64934299999999</v>
      </c>
      <c r="AU98">
        <f t="shared" si="112"/>
        <v>317.68106</v>
      </c>
      <c r="AV98">
        <f t="shared" si="113"/>
        <v>389.72748200000001</v>
      </c>
      <c r="AW98">
        <f t="shared" si="114"/>
        <v>436.59837800000003</v>
      </c>
      <c r="AX98">
        <f t="shared" si="115"/>
        <v>563.17984300000001</v>
      </c>
      <c r="AY98">
        <f t="shared" si="116"/>
        <v>676.08544300000005</v>
      </c>
      <c r="AZ98">
        <f t="shared" si="117"/>
        <v>838.53934800000002</v>
      </c>
      <c r="BA98">
        <f t="shared" si="118"/>
        <v>794.88888799999995</v>
      </c>
      <c r="BB98">
        <f t="shared" si="119"/>
        <v>879.15002800000002</v>
      </c>
      <c r="BC98">
        <f t="shared" si="120"/>
        <v>1506.663339</v>
      </c>
    </row>
    <row r="99" spans="45:55" x14ac:dyDescent="0.25">
      <c r="AS99" s="1" t="s">
        <v>9</v>
      </c>
      <c r="AT99">
        <f t="shared" si="121"/>
        <v>5.1284229999999997</v>
      </c>
      <c r="AU99">
        <f t="shared" si="112"/>
        <v>5.4268140000000002</v>
      </c>
      <c r="AV99">
        <f t="shared" si="113"/>
        <v>4.8805300000000003</v>
      </c>
      <c r="AW99">
        <f t="shared" si="114"/>
        <v>5.5313780000000001</v>
      </c>
      <c r="AX99">
        <f t="shared" si="115"/>
        <v>5.1719010000000001</v>
      </c>
      <c r="AY99">
        <f t="shared" si="116"/>
        <v>5.1568170000000002</v>
      </c>
      <c r="AZ99">
        <f t="shared" si="117"/>
        <v>5.1965510000000004</v>
      </c>
      <c r="BA99">
        <f t="shared" si="118"/>
        <v>4.8377030000000003</v>
      </c>
      <c r="BB99">
        <f t="shared" si="119"/>
        <v>4.8593169999999999</v>
      </c>
      <c r="BC99">
        <f t="shared" si="120"/>
        <v>5.8796790000000003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7ACC-423E-43B9-B2F9-BE5BFE49AEFF}">
  <dimension ref="A1:K20"/>
  <sheetViews>
    <sheetView tabSelected="1" workbookViewId="0">
      <selection activeCell="M31" sqref="M31"/>
    </sheetView>
  </sheetViews>
  <sheetFormatPr defaultRowHeight="15" x14ac:dyDescent="0.25"/>
  <cols>
    <col min="1" max="1" width="11" bestFit="1" customWidth="1"/>
  </cols>
  <sheetData>
    <row r="1" spans="1:11" x14ac:dyDescent="0.25">
      <c r="B1" s="2">
        <v>1900</v>
      </c>
      <c r="C1" s="2">
        <v>2040</v>
      </c>
      <c r="D1" s="2">
        <v>2180</v>
      </c>
      <c r="E1" s="2">
        <v>2320</v>
      </c>
      <c r="F1" s="2">
        <v>2460</v>
      </c>
      <c r="G1" s="2">
        <v>2600</v>
      </c>
      <c r="H1" s="2">
        <v>2740</v>
      </c>
      <c r="I1" s="2">
        <v>2880</v>
      </c>
      <c r="J1" s="2">
        <v>3020</v>
      </c>
      <c r="K1" s="2">
        <v>3160</v>
      </c>
    </row>
    <row r="2" spans="1:11" x14ac:dyDescent="0.25">
      <c r="B2">
        <f>SUM(Лист2!X5:X8)</f>
        <v>818</v>
      </c>
      <c r="C2">
        <f>SUM(Лист2!Y5:Y8)</f>
        <v>816</v>
      </c>
      <c r="D2">
        <f>SUM(Лист2!Z5:Z8)</f>
        <v>820</v>
      </c>
      <c r="E2">
        <f>SUM(Лист2!AA5:AA8)</f>
        <v>824</v>
      </c>
      <c r="F2">
        <f>SUM(Лист2!AB5:AB8)</f>
        <v>824</v>
      </c>
      <c r="G2">
        <f>SUM(Лист2!AC5:AC8)</f>
        <v>817</v>
      </c>
      <c r="H2">
        <f>SUM(Лист2!AD5:AD8)</f>
        <v>819</v>
      </c>
      <c r="I2">
        <f>SUM(Лист2!AE5:AE8)</f>
        <v>821</v>
      </c>
      <c r="J2">
        <f>SUM(Лист2!AF5:AF8)</f>
        <v>822</v>
      </c>
      <c r="K2">
        <f>SUM(Лист2!AG5:AG8)</f>
        <v>824</v>
      </c>
    </row>
    <row r="3" spans="1:11" x14ac:dyDescent="0.25">
      <c r="B3">
        <f>SUM(Лист2!X24:X27)</f>
        <v>824</v>
      </c>
      <c r="C3">
        <f>SUM(Лист2!Y24:Y27)</f>
        <v>824</v>
      </c>
      <c r="D3">
        <f>SUM(Лист2!Z24:Z27)</f>
        <v>827</v>
      </c>
      <c r="E3">
        <f>SUM(Лист2!AA24:AA27)</f>
        <v>825</v>
      </c>
      <c r="F3">
        <f>SUM(Лист2!AB24:AB27)</f>
        <v>828</v>
      </c>
      <c r="G3">
        <f>SUM(Лист2!AC24:AC27)</f>
        <v>831</v>
      </c>
      <c r="H3">
        <f>SUM(Лист2!AD24:AD27)</f>
        <v>829</v>
      </c>
      <c r="I3">
        <f>SUM(Лист2!AE24:AE27)</f>
        <v>833</v>
      </c>
      <c r="J3">
        <f>SUM(Лист2!AF24:AF27)</f>
        <v>835</v>
      </c>
      <c r="K3">
        <f>SUM(Лист2!AG24:AG27)</f>
        <v>832</v>
      </c>
    </row>
    <row r="4" spans="1:11" x14ac:dyDescent="0.25">
      <c r="B4">
        <f>SUM(Лист2!X41:X44)</f>
        <v>831</v>
      </c>
      <c r="C4">
        <f>SUM(Лист2!Y41:Y44)</f>
        <v>831</v>
      </c>
      <c r="D4">
        <f>SUM(Лист2!Z41:Z44)</f>
        <v>835</v>
      </c>
      <c r="E4">
        <f>SUM(Лист2!AA41:AA44)</f>
        <v>836</v>
      </c>
      <c r="F4">
        <f>SUM(Лист2!AB41:AB44)</f>
        <v>836</v>
      </c>
      <c r="G4">
        <f>SUM(Лист2!AC41:AC44)</f>
        <v>836</v>
      </c>
      <c r="H4">
        <f>SUM(Лист2!AD41:AD44)</f>
        <v>837</v>
      </c>
      <c r="I4">
        <f>SUM(Лист2!AE41:AE44)</f>
        <v>839</v>
      </c>
      <c r="J4">
        <f>SUM(Лист2!AF41:AF44)</f>
        <v>846</v>
      </c>
      <c r="K4">
        <f>SUM(Лист2!AG41:AG44)</f>
        <v>845</v>
      </c>
    </row>
    <row r="5" spans="1:11" x14ac:dyDescent="0.25">
      <c r="B5">
        <f>SUM(Лист2!X58:X61)</f>
        <v>838</v>
      </c>
      <c r="C5">
        <f>SUM(Лист2!Y58:Y61)</f>
        <v>839</v>
      </c>
      <c r="D5">
        <f>SUM(Лист2!Z58:Z61)</f>
        <v>841</v>
      </c>
      <c r="E5">
        <f>SUM(Лист2!AA58:AA61)</f>
        <v>845</v>
      </c>
      <c r="F5">
        <f>SUM(Лист2!AB58:AB61)</f>
        <v>845</v>
      </c>
      <c r="G5">
        <f>SUM(Лист2!AC58:AC61)</f>
        <v>805</v>
      </c>
      <c r="H5">
        <f>SUM(Лист2!AD58:AD61)</f>
        <v>848</v>
      </c>
      <c r="I5">
        <f>SUM(Лист2!AE58:AE61)</f>
        <v>851</v>
      </c>
      <c r="J5">
        <f>SUM(Лист2!AF58:AF61)</f>
        <v>849</v>
      </c>
      <c r="K5">
        <f>SUM(Лист2!AG58:AG61)</f>
        <v>850</v>
      </c>
    </row>
    <row r="6" spans="1:11" x14ac:dyDescent="0.25">
      <c r="B6">
        <f>SUM(Лист2!X75:X78)</f>
        <v>859</v>
      </c>
      <c r="C6">
        <f>SUM(Лист2!Y75:Y78)</f>
        <v>859</v>
      </c>
      <c r="D6">
        <f>SUM(Лист2!Z75:Z78)</f>
        <v>869</v>
      </c>
      <c r="E6">
        <f>SUM(Лист2!AA75:AA78)</f>
        <v>868</v>
      </c>
      <c r="F6">
        <f>SUM(Лист2!AB75:AB78)</f>
        <v>869</v>
      </c>
      <c r="G6">
        <f>SUM(Лист2!AC75:AC78)</f>
        <v>873</v>
      </c>
      <c r="H6">
        <f>SUM(Лист2!AD75:AD78)</f>
        <v>878</v>
      </c>
      <c r="I6">
        <f>SUM(Лист2!AE75:AE78)</f>
        <v>878</v>
      </c>
      <c r="J6">
        <f>SUM(Лист2!AF75:AF78)</f>
        <v>884</v>
      </c>
      <c r="K6">
        <f>SUM(Лист2!AG75:AG78)</f>
        <v>885</v>
      </c>
    </row>
    <row r="7" spans="1:11" x14ac:dyDescent="0.25">
      <c r="B7">
        <f>SUM(Лист2!X92:X95)</f>
        <v>909</v>
      </c>
      <c r="C7">
        <f>SUM(Лист2!Y92:Y95)</f>
        <v>920</v>
      </c>
      <c r="D7">
        <f>SUM(Лист2!Z92:Z95)</f>
        <v>922</v>
      </c>
      <c r="E7">
        <f>SUM(Лист2!AA92:AA95)</f>
        <v>928</v>
      </c>
      <c r="F7">
        <f>SUM(Лист2!AB92:AB95)</f>
        <v>932</v>
      </c>
      <c r="G7">
        <f>SUM(Лист2!AC92:AC95)</f>
        <v>938</v>
      </c>
      <c r="H7">
        <f>SUM(Лист2!AD92:AD95)</f>
        <v>944</v>
      </c>
      <c r="I7">
        <f>SUM(Лист2!AE92:AE95)</f>
        <v>947</v>
      </c>
      <c r="J7">
        <f>SUM(Лист2!AF92:AF95)</f>
        <v>952</v>
      </c>
      <c r="K7">
        <f>SUM(Лист2!AG92:AG95)</f>
        <v>961</v>
      </c>
    </row>
    <row r="8" spans="1:11" x14ac:dyDescent="0.25">
      <c r="B8">
        <f>SUM(Лист2!X11:X14)</f>
        <v>0</v>
      </c>
      <c r="C8">
        <f>SUM(Лист2!Y11:Y14)</f>
        <v>0</v>
      </c>
      <c r="D8">
        <f>SUM(Лист2!Z11:Z14)</f>
        <v>0</v>
      </c>
      <c r="E8">
        <f>SUM(Лист2!AA11:AA14)</f>
        <v>0</v>
      </c>
      <c r="F8">
        <f>SUM(Лист2!AB11:AB14)</f>
        <v>0</v>
      </c>
      <c r="G8">
        <f>SUM(Лист2!AC11:AC14)</f>
        <v>0</v>
      </c>
      <c r="H8">
        <f>SUM(Лист2!AD11:AD14)</f>
        <v>0</v>
      </c>
      <c r="I8">
        <f>SUM(Лист2!AE11:AE14)</f>
        <v>0</v>
      </c>
      <c r="J8">
        <f>SUM(Лист2!AF11:AF14)</f>
        <v>0</v>
      </c>
      <c r="K8">
        <f>SUM(Лист2!AG11:AG14)</f>
        <v>0</v>
      </c>
    </row>
    <row r="9" spans="1:11" x14ac:dyDescent="0.25">
      <c r="B9">
        <f>SUM(Лист2!X30:X33)</f>
        <v>0</v>
      </c>
      <c r="C9">
        <f>SUM(Лист2!Y30:Y33)</f>
        <v>0</v>
      </c>
      <c r="D9">
        <f>SUM(Лист2!Z30:Z33)</f>
        <v>0</v>
      </c>
      <c r="E9">
        <f>SUM(Лист2!AA30:AA33)</f>
        <v>0</v>
      </c>
      <c r="F9">
        <f>SUM(Лист2!AB30:AB33)</f>
        <v>0</v>
      </c>
      <c r="G9">
        <f>SUM(Лист2!AC30:AC33)</f>
        <v>0</v>
      </c>
      <c r="H9">
        <f>SUM(Лист2!AD30:AD33)</f>
        <v>0</v>
      </c>
      <c r="I9">
        <f>SUM(Лист2!AE30:AE33)</f>
        <v>0</v>
      </c>
      <c r="J9">
        <f>SUM(Лист2!AF30:AF33)</f>
        <v>0</v>
      </c>
      <c r="K9">
        <f>SUM(Лист2!AG30:AG33)</f>
        <v>0</v>
      </c>
    </row>
    <row r="10" spans="1:11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s="2" t="s">
        <v>10</v>
      </c>
      <c r="B12" s="2">
        <v>0.05</v>
      </c>
    </row>
    <row r="13" spans="1:11" x14ac:dyDescent="0.25">
      <c r="A13" s="2" t="s">
        <v>1</v>
      </c>
      <c r="B13" s="2">
        <v>6</v>
      </c>
    </row>
    <row r="14" spans="1:11" x14ac:dyDescent="0.25">
      <c r="A14" s="2" t="s">
        <v>11</v>
      </c>
      <c r="B14">
        <f>MIN(B2:B7)</f>
        <v>818</v>
      </c>
      <c r="C14">
        <f t="shared" ref="C14:K14" si="0">MIN(C2:C7)</f>
        <v>816</v>
      </c>
      <c r="D14">
        <f t="shared" si="0"/>
        <v>820</v>
      </c>
      <c r="E14">
        <f t="shared" si="0"/>
        <v>824</v>
      </c>
      <c r="F14">
        <f t="shared" si="0"/>
        <v>824</v>
      </c>
      <c r="G14">
        <f t="shared" si="0"/>
        <v>805</v>
      </c>
      <c r="H14">
        <f t="shared" si="0"/>
        <v>819</v>
      </c>
      <c r="I14">
        <f t="shared" si="0"/>
        <v>821</v>
      </c>
      <c r="J14">
        <f t="shared" si="0"/>
        <v>822</v>
      </c>
      <c r="K14">
        <f t="shared" si="0"/>
        <v>824</v>
      </c>
    </row>
    <row r="15" spans="1:11" x14ac:dyDescent="0.25">
      <c r="A15" s="2" t="s">
        <v>12</v>
      </c>
      <c r="B15">
        <f>STDEVA(B2:B7)</f>
        <v>33.74462920228936</v>
      </c>
      <c r="C15">
        <f t="shared" ref="C15:K15" si="1">STDEVA(C2:C7)</f>
        <v>38.144025307597872</v>
      </c>
      <c r="D15">
        <f t="shared" si="1"/>
        <v>38.071861875493646</v>
      </c>
      <c r="E15">
        <f t="shared" si="1"/>
        <v>39.540696335126256</v>
      </c>
      <c r="F15">
        <f t="shared" si="1"/>
        <v>40.677594160258138</v>
      </c>
      <c r="G15">
        <f t="shared" si="1"/>
        <v>48.875351661138971</v>
      </c>
      <c r="H15">
        <f t="shared" si="1"/>
        <v>46.240314301123284</v>
      </c>
      <c r="I15">
        <f t="shared" si="1"/>
        <v>46.155173057849105</v>
      </c>
      <c r="J15">
        <f t="shared" si="1"/>
        <v>47.529639875204886</v>
      </c>
      <c r="K15">
        <f t="shared" si="1"/>
        <v>50.995751457024994</v>
      </c>
    </row>
    <row r="16" spans="1:11" x14ac:dyDescent="0.25">
      <c r="A16" s="2"/>
    </row>
    <row r="17" spans="1:11" x14ac:dyDescent="0.25">
      <c r="A17" s="2" t="s">
        <v>13</v>
      </c>
      <c r="B17">
        <f>CONFIDENCE($B$12,B15,$B$13)</f>
        <v>27.000830725258552</v>
      </c>
      <c r="C17">
        <f t="shared" ref="C17:J17" si="2">CONFIDENCE($B$12,C15,$B$13)</f>
        <v>30.521016080406508</v>
      </c>
      <c r="D17">
        <f t="shared" si="2"/>
        <v>30.463274369773998</v>
      </c>
      <c r="E17">
        <f t="shared" si="2"/>
        <v>31.638565121087868</v>
      </c>
      <c r="F17">
        <f t="shared" si="2"/>
        <v>32.548256128337634</v>
      </c>
      <c r="G17">
        <f t="shared" si="2"/>
        <v>39.107707745988989</v>
      </c>
      <c r="H17">
        <f t="shared" si="2"/>
        <v>36.99927747443369</v>
      </c>
      <c r="I17">
        <f t="shared" si="2"/>
        <v>36.931151542937961</v>
      </c>
      <c r="J17">
        <f t="shared" si="2"/>
        <v>38.030933841639005</v>
      </c>
      <c r="K17">
        <f>CONFIDENCE($B$12,K15,$B$13)</f>
        <v>40.804349769090756</v>
      </c>
    </row>
    <row r="18" spans="1:11" x14ac:dyDescent="0.25">
      <c r="A18" s="2" t="s">
        <v>14</v>
      </c>
      <c r="B18">
        <f>AVERAGE(B2:B7)</f>
        <v>846.5</v>
      </c>
      <c r="C18">
        <f t="shared" ref="C18:K18" si="3">AVERAGE(C2:C7)</f>
        <v>848.16666666666663</v>
      </c>
      <c r="D18">
        <f t="shared" si="3"/>
        <v>852.33333333333337</v>
      </c>
      <c r="E18">
        <f t="shared" si="3"/>
        <v>854.33333333333337</v>
      </c>
      <c r="F18">
        <f t="shared" si="3"/>
        <v>855.66666666666663</v>
      </c>
      <c r="G18">
        <f t="shared" si="3"/>
        <v>850</v>
      </c>
      <c r="H18">
        <f t="shared" si="3"/>
        <v>859.16666666666663</v>
      </c>
      <c r="I18">
        <f t="shared" si="3"/>
        <v>861.5</v>
      </c>
      <c r="J18">
        <f t="shared" si="3"/>
        <v>864.66666666666663</v>
      </c>
      <c r="K18">
        <f t="shared" si="3"/>
        <v>866.16666666666663</v>
      </c>
    </row>
    <row r="19" spans="1:11" x14ac:dyDescent="0.25">
      <c r="A19" s="2" t="s">
        <v>15</v>
      </c>
      <c r="B19">
        <f>B18-B17</f>
        <v>819.49916927474146</v>
      </c>
      <c r="C19">
        <f t="shared" ref="C19:K19" si="4">C18-C17</f>
        <v>817.6456505862601</v>
      </c>
      <c r="D19">
        <f t="shared" si="4"/>
        <v>821.87005896355936</v>
      </c>
      <c r="E19">
        <f t="shared" si="4"/>
        <v>822.69476821224555</v>
      </c>
      <c r="F19">
        <f t="shared" si="4"/>
        <v>823.11841053832904</v>
      </c>
      <c r="G19">
        <f t="shared" si="4"/>
        <v>810.89229225401095</v>
      </c>
      <c r="H19">
        <f t="shared" si="4"/>
        <v>822.16738919223292</v>
      </c>
      <c r="I19">
        <f t="shared" si="4"/>
        <v>824.56884845706202</v>
      </c>
      <c r="J19">
        <f t="shared" si="4"/>
        <v>826.63573282502762</v>
      </c>
      <c r="K19">
        <f t="shared" si="4"/>
        <v>825.36231689757585</v>
      </c>
    </row>
    <row r="20" spans="1:11" x14ac:dyDescent="0.25">
      <c r="A20" s="2" t="s">
        <v>16</v>
      </c>
      <c r="B20">
        <f>B18+B17</f>
        <v>873.50083072525854</v>
      </c>
      <c r="C20">
        <f t="shared" ref="C20:K20" si="5">C18+C17</f>
        <v>878.68768274707315</v>
      </c>
      <c r="D20">
        <f t="shared" si="5"/>
        <v>882.79660770310738</v>
      </c>
      <c r="E20">
        <f t="shared" si="5"/>
        <v>885.97189845442119</v>
      </c>
      <c r="F20">
        <f t="shared" si="5"/>
        <v>888.21492279500421</v>
      </c>
      <c r="G20">
        <f t="shared" si="5"/>
        <v>889.10770774598905</v>
      </c>
      <c r="H20">
        <f t="shared" si="5"/>
        <v>896.16594414110034</v>
      </c>
      <c r="I20">
        <f t="shared" si="5"/>
        <v>898.43115154293798</v>
      </c>
      <c r="J20">
        <f t="shared" si="5"/>
        <v>902.69760050830564</v>
      </c>
      <c r="K20">
        <f t="shared" si="5"/>
        <v>906.97101643575741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2023-05-30T20:15:24Z</dcterms:created>
  <dcterms:modified xsi:type="dcterms:W3CDTF">2023-06-07T22:43:32Z</dcterms:modified>
</cp:coreProperties>
</file>