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7H10O2 Initial" sheetId="1" r:id="rId4"/>
    <sheet state="visible" name="Menv 50" sheetId="2" r:id="rId5"/>
    <sheet state="visible" name="Menv 100" sheetId="3" r:id="rId6"/>
    <sheet state="visible" name="Menv 200" sheetId="4" r:id="rId7"/>
    <sheet state="visible" name="Menv 300" sheetId="5" r:id="rId8"/>
    <sheet state="visible" name="Menv 400" sheetId="6" r:id="rId9"/>
    <sheet state="visible" name="500 Menv" sheetId="7" r:id="rId10"/>
  </sheets>
  <definedNames/>
  <calcPr/>
</workbook>
</file>

<file path=xl/sharedStrings.xml><?xml version="1.0" encoding="utf-8"?>
<sst xmlns="http://schemas.openxmlformats.org/spreadsheetml/2006/main" count="236" uniqueCount="47">
  <si>
    <t>CUR k=1</t>
  </si>
  <si>
    <t>no gradtol:</t>
  </si>
  <si>
    <t>2.079 %</t>
  </si>
  <si>
    <t>~18hrs</t>
  </si>
  <si>
    <t>gradtol:</t>
  </si>
  <si>
    <t>2.086 %</t>
  </si>
  <si>
    <t>~4hrs</t>
  </si>
  <si>
    <t>RAND</t>
  </si>
  <si>
    <t>14hrs 49mins</t>
  </si>
  <si>
    <t>FPS</t>
  </si>
  <si>
    <t>12hrs 32mins</t>
  </si>
  <si>
    <t>FPS 400</t>
  </si>
  <si>
    <t>11hrs 48mins</t>
  </si>
  <si>
    <t>Furthest Point (do_fps)</t>
  </si>
  <si>
    <t>Random Sampling (do_rand)</t>
  </si>
  <si>
    <t>CUR decomposition (do_CUR)</t>
  </si>
  <si>
    <t>iy=1</t>
  </si>
  <si>
    <t>seeded (100)</t>
  </si>
  <si>
    <t>k=1</t>
  </si>
  <si>
    <t>iy=2</t>
  </si>
  <si>
    <t>seeded (200)</t>
  </si>
  <si>
    <t>log</t>
  </si>
  <si>
    <t>iy=3</t>
  </si>
  <si>
    <t>seeded (300)</t>
  </si>
  <si>
    <t>iy=4</t>
  </si>
  <si>
    <t>seeded (400)</t>
  </si>
  <si>
    <t>iy=5</t>
  </si>
  <si>
    <t>seeded (500)</t>
  </si>
  <si>
    <t>iy=6</t>
  </si>
  <si>
    <t>seeded (600)</t>
  </si>
  <si>
    <t>av</t>
  </si>
  <si>
    <t>sdv</t>
  </si>
  <si>
    <t>log 1</t>
  </si>
  <si>
    <t>log 100</t>
  </si>
  <si>
    <t>log 2</t>
  </si>
  <si>
    <t>log 200</t>
  </si>
  <si>
    <t>log 3</t>
  </si>
  <si>
    <t>log 300</t>
  </si>
  <si>
    <t>log 4</t>
  </si>
  <si>
    <t>log 400</t>
  </si>
  <si>
    <t>log 5</t>
  </si>
  <si>
    <t>log 500</t>
  </si>
  <si>
    <t>log 6</t>
  </si>
  <si>
    <t>log 600</t>
  </si>
  <si>
    <t xml:space="preserve">log av </t>
  </si>
  <si>
    <t>log av</t>
  </si>
  <si>
    <t>stdev 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</si>
</sst>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1" t="s">
        <v>4</v>
      </c>
      <c r="B3" s="1" t="s">
        <v>5</v>
      </c>
      <c r="C3" s="1" t="s">
        <v>6</v>
      </c>
    </row>
    <row r="5">
      <c r="A5" s="1" t="s">
        <v>7</v>
      </c>
    </row>
    <row r="6">
      <c r="A6" s="1" t="s">
        <v>4</v>
      </c>
      <c r="C6" s="1" t="s">
        <v>8</v>
      </c>
    </row>
    <row r="8">
      <c r="A8" s="1" t="s">
        <v>9</v>
      </c>
      <c r="C8" s="1" t="s">
        <v>10</v>
      </c>
    </row>
    <row r="12">
      <c r="A12" s="1" t="s">
        <v>11</v>
      </c>
      <c r="C12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/>
      <c r="C1" s="2"/>
      <c r="D1" s="2" t="s">
        <v>14</v>
      </c>
      <c r="E1" s="2"/>
      <c r="F1" s="2"/>
      <c r="G1" s="2"/>
      <c r="H1" s="2" t="s">
        <v>15</v>
      </c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 t="s">
        <v>16</v>
      </c>
      <c r="B3" s="1">
        <v>4.692</v>
      </c>
      <c r="C3" s="2"/>
      <c r="D3" s="2" t="s">
        <v>17</v>
      </c>
      <c r="E3" s="1">
        <v>7.297</v>
      </c>
      <c r="F3" s="2"/>
      <c r="G3" s="2" t="s">
        <v>18</v>
      </c>
      <c r="H3" s="3">
        <v>4.891</v>
      </c>
      <c r="I3" s="2"/>
    </row>
    <row r="4">
      <c r="A4" s="2" t="s">
        <v>19</v>
      </c>
      <c r="B4" s="1">
        <v>4.751</v>
      </c>
      <c r="C4" s="2"/>
      <c r="D4" s="2" t="s">
        <v>20</v>
      </c>
      <c r="E4" s="1">
        <v>8.037</v>
      </c>
      <c r="F4" s="2"/>
      <c r="G4" s="3" t="s">
        <v>21</v>
      </c>
      <c r="H4" s="2">
        <f>log(H3)</f>
        <v>0.6893976628</v>
      </c>
      <c r="I4" s="2"/>
    </row>
    <row r="5">
      <c r="A5" s="2" t="s">
        <v>22</v>
      </c>
      <c r="B5" s="1">
        <v>4.809</v>
      </c>
      <c r="C5" s="2"/>
      <c r="D5" s="2" t="s">
        <v>23</v>
      </c>
      <c r="E5" s="1">
        <v>6.525</v>
      </c>
      <c r="F5" s="2"/>
      <c r="G5" s="2"/>
      <c r="H5" s="2"/>
      <c r="I5" s="2"/>
    </row>
    <row r="6">
      <c r="A6" s="2" t="s">
        <v>24</v>
      </c>
      <c r="B6" s="1">
        <v>4.872</v>
      </c>
      <c r="C6" s="2"/>
      <c r="D6" s="2" t="s">
        <v>25</v>
      </c>
      <c r="E6" s="1">
        <v>6.068</v>
      </c>
      <c r="F6" s="2"/>
      <c r="G6" s="2"/>
      <c r="H6" s="2"/>
      <c r="I6" s="2"/>
    </row>
    <row r="7">
      <c r="A7" s="2" t="s">
        <v>26</v>
      </c>
      <c r="B7" s="1">
        <v>4.657</v>
      </c>
      <c r="C7" s="2"/>
      <c r="D7" s="2" t="s">
        <v>27</v>
      </c>
      <c r="E7" s="1">
        <v>5.771</v>
      </c>
      <c r="F7" s="2"/>
      <c r="G7" s="2"/>
      <c r="H7" s="2"/>
      <c r="I7" s="2"/>
    </row>
    <row r="8">
      <c r="A8" s="2" t="s">
        <v>28</v>
      </c>
      <c r="B8" s="1">
        <v>4.623</v>
      </c>
      <c r="C8" s="2"/>
      <c r="D8" s="2" t="s">
        <v>29</v>
      </c>
      <c r="E8" s="1">
        <v>6.963</v>
      </c>
      <c r="F8" s="2"/>
      <c r="G8" s="2"/>
      <c r="H8" s="2"/>
      <c r="I8" s="2"/>
    </row>
    <row r="9">
      <c r="A9" s="2"/>
      <c r="C9" s="2"/>
      <c r="D9" s="2"/>
      <c r="F9" s="2"/>
      <c r="G9" s="2"/>
      <c r="H9" s="2"/>
      <c r="I9" s="2"/>
    </row>
    <row r="10">
      <c r="A10" s="2" t="s">
        <v>30</v>
      </c>
      <c r="B10" s="4">
        <f>average(B3:B8)</f>
        <v>4.734</v>
      </c>
      <c r="C10" s="2"/>
      <c r="D10" s="2" t="s">
        <v>30</v>
      </c>
      <c r="E10" s="4">
        <f>AVERAGE(E3:E8)</f>
        <v>6.776833333</v>
      </c>
      <c r="F10" s="2"/>
      <c r="G10" s="2"/>
      <c r="I10" s="2"/>
    </row>
    <row r="11">
      <c r="A11" s="2"/>
      <c r="C11" s="2"/>
      <c r="D11" s="2"/>
      <c r="F11" s="2"/>
      <c r="I11" s="2"/>
    </row>
    <row r="12">
      <c r="A12" s="2" t="s">
        <v>31</v>
      </c>
      <c r="B12" s="4">
        <f>STDEV(B3:B8)</f>
        <v>0.09483881062</v>
      </c>
      <c r="C12" s="2"/>
      <c r="D12" s="2" t="s">
        <v>31</v>
      </c>
      <c r="E12" s="4">
        <f>STDEV(E3:E8)</f>
        <v>0.8331646696</v>
      </c>
      <c r="F12" s="2"/>
      <c r="I12" s="2"/>
    </row>
    <row r="16">
      <c r="A16" s="2" t="s">
        <v>32</v>
      </c>
      <c r="B16" s="5">
        <f t="shared" ref="B16:B21" si="1">log(B3)</f>
        <v>0.6713580034</v>
      </c>
      <c r="C16" s="2"/>
      <c r="D16" s="2" t="s">
        <v>33</v>
      </c>
      <c r="E16" s="5">
        <f t="shared" ref="E16:E21" si="2">log(E3)</f>
        <v>0.8631443463</v>
      </c>
    </row>
    <row r="17">
      <c r="A17" s="2" t="s">
        <v>34</v>
      </c>
      <c r="B17" s="5">
        <f t="shared" si="1"/>
        <v>0.6767850304</v>
      </c>
      <c r="C17" s="2"/>
      <c r="D17" s="2" t="s">
        <v>35</v>
      </c>
      <c r="E17" s="5">
        <f t="shared" si="2"/>
        <v>0.9050939683</v>
      </c>
    </row>
    <row r="18">
      <c r="A18" s="2" t="s">
        <v>36</v>
      </c>
      <c r="B18" s="5">
        <f t="shared" si="1"/>
        <v>0.6820547771</v>
      </c>
      <c r="C18" s="2"/>
      <c r="D18" s="2" t="s">
        <v>37</v>
      </c>
      <c r="E18" s="5">
        <f t="shared" si="2"/>
        <v>0.814580516</v>
      </c>
    </row>
    <row r="19">
      <c r="A19" s="2" t="s">
        <v>38</v>
      </c>
      <c r="B19" s="5">
        <f t="shared" si="1"/>
        <v>0.6877072796</v>
      </c>
      <c r="C19" s="2"/>
      <c r="D19" s="2" t="s">
        <v>39</v>
      </c>
      <c r="E19" s="5">
        <f t="shared" si="2"/>
        <v>0.7830455721</v>
      </c>
    </row>
    <row r="20">
      <c r="A20" s="2" t="s">
        <v>40</v>
      </c>
      <c r="B20" s="5">
        <f t="shared" si="1"/>
        <v>0.6681062379</v>
      </c>
      <c r="C20" s="2"/>
      <c r="D20" s="2" t="s">
        <v>41</v>
      </c>
      <c r="E20" s="5">
        <f t="shared" si="2"/>
        <v>0.7612510743</v>
      </c>
    </row>
    <row r="21">
      <c r="A21" s="2" t="s">
        <v>42</v>
      </c>
      <c r="B21" s="5">
        <f t="shared" si="1"/>
        <v>0.6649238934</v>
      </c>
      <c r="C21" s="2"/>
      <c r="D21" s="2" t="s">
        <v>43</v>
      </c>
      <c r="E21" s="5">
        <f t="shared" si="2"/>
        <v>0.8427963952</v>
      </c>
    </row>
    <row r="22">
      <c r="A22" s="2"/>
      <c r="B22" s="2"/>
      <c r="C22" s="2"/>
      <c r="D22" s="2"/>
      <c r="E22" s="2"/>
    </row>
    <row r="23">
      <c r="A23" s="2" t="s">
        <v>44</v>
      </c>
      <c r="B23" s="5">
        <f>AVERAGE(B17:B21)</f>
        <v>0.6759154437</v>
      </c>
      <c r="C23" s="2"/>
      <c r="D23" s="2" t="s">
        <v>45</v>
      </c>
      <c r="E23" s="5">
        <f>average(E16:E21)</f>
        <v>0.8283186454</v>
      </c>
    </row>
    <row r="24">
      <c r="A24" s="2" t="s">
        <v>46</v>
      </c>
      <c r="B24" s="5">
        <f>STDEV(B17:B21)</f>
        <v>0.009477511035</v>
      </c>
      <c r="C24" s="2"/>
      <c r="D24" s="2" t="s">
        <v>46</v>
      </c>
      <c r="E24" s="5">
        <f>stdev(E16:E21)</f>
        <v>0.05301571719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/>
      <c r="C1" s="2"/>
      <c r="D1" s="2" t="s">
        <v>14</v>
      </c>
      <c r="E1" s="2"/>
      <c r="F1" s="2"/>
      <c r="G1" s="2"/>
      <c r="H1" s="2" t="s">
        <v>15</v>
      </c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 t="s">
        <v>16</v>
      </c>
      <c r="B3" s="1">
        <v>3.291</v>
      </c>
      <c r="C3" s="2"/>
      <c r="D3" s="2" t="s">
        <v>17</v>
      </c>
      <c r="E3" s="1">
        <v>4.589</v>
      </c>
      <c r="F3" s="2"/>
      <c r="G3" s="2" t="s">
        <v>18</v>
      </c>
      <c r="H3" s="3">
        <v>3.651</v>
      </c>
      <c r="I3" s="2"/>
    </row>
    <row r="4">
      <c r="A4" s="2" t="s">
        <v>19</v>
      </c>
      <c r="B4" s="1">
        <v>3.393</v>
      </c>
      <c r="C4" s="2"/>
      <c r="D4" s="2" t="s">
        <v>20</v>
      </c>
      <c r="E4" s="1">
        <v>6.051</v>
      </c>
      <c r="F4" s="2"/>
      <c r="G4" s="3" t="s">
        <v>21</v>
      </c>
      <c r="H4" s="2">
        <f>log(H3)</f>
        <v>0.5624118329</v>
      </c>
      <c r="I4" s="2"/>
    </row>
    <row r="5">
      <c r="A5" s="2" t="s">
        <v>22</v>
      </c>
      <c r="B5" s="1">
        <v>3.653</v>
      </c>
      <c r="C5" s="2"/>
      <c r="D5" s="2" t="s">
        <v>23</v>
      </c>
      <c r="E5" s="1">
        <v>4.189</v>
      </c>
      <c r="F5" s="2"/>
      <c r="G5" s="2"/>
      <c r="H5" s="2"/>
      <c r="I5" s="2"/>
    </row>
    <row r="6">
      <c r="A6" s="2" t="s">
        <v>24</v>
      </c>
      <c r="B6" s="1">
        <v>3.628</v>
      </c>
      <c r="C6" s="2"/>
      <c r="D6" s="2" t="s">
        <v>25</v>
      </c>
      <c r="E6" s="1">
        <v>4.27</v>
      </c>
      <c r="F6" s="2"/>
      <c r="G6" s="2"/>
      <c r="H6" s="2"/>
      <c r="I6" s="2"/>
    </row>
    <row r="7">
      <c r="A7" s="2" t="s">
        <v>26</v>
      </c>
      <c r="B7" s="1">
        <v>3.461</v>
      </c>
      <c r="C7" s="2"/>
      <c r="D7" s="2" t="s">
        <v>27</v>
      </c>
      <c r="E7" s="1">
        <v>4.591</v>
      </c>
      <c r="F7" s="2"/>
      <c r="G7" s="2"/>
      <c r="H7" s="2"/>
      <c r="I7" s="2"/>
    </row>
    <row r="8">
      <c r="A8" s="2" t="s">
        <v>28</v>
      </c>
      <c r="B8" s="1">
        <v>3.272</v>
      </c>
      <c r="C8" s="2"/>
      <c r="D8" s="2" t="s">
        <v>29</v>
      </c>
      <c r="E8" s="1">
        <v>4.636</v>
      </c>
      <c r="F8" s="2"/>
      <c r="G8" s="2"/>
      <c r="H8" s="2"/>
      <c r="I8" s="2"/>
    </row>
    <row r="9">
      <c r="A9" s="2"/>
      <c r="C9" s="2"/>
      <c r="D9" s="2"/>
      <c r="F9" s="2"/>
      <c r="G9" s="2"/>
      <c r="H9" s="2"/>
      <c r="I9" s="2"/>
    </row>
    <row r="10">
      <c r="A10" s="2" t="s">
        <v>30</v>
      </c>
      <c r="B10" s="4">
        <f>average(B3:B8)</f>
        <v>3.449666667</v>
      </c>
      <c r="C10" s="2"/>
      <c r="D10" s="2" t="s">
        <v>30</v>
      </c>
      <c r="E10" s="4">
        <f>AVERAGE(E3:E8)</f>
        <v>4.721</v>
      </c>
      <c r="F10" s="2"/>
      <c r="G10" s="2"/>
      <c r="I10" s="2"/>
    </row>
    <row r="11">
      <c r="A11" s="2"/>
      <c r="C11" s="2"/>
      <c r="D11" s="2"/>
      <c r="F11" s="2"/>
      <c r="I11" s="2"/>
    </row>
    <row r="12">
      <c r="A12" s="2" t="s">
        <v>31</v>
      </c>
      <c r="B12" s="4">
        <f>STDEV(B3:B8)</f>
        <v>0.1632343918</v>
      </c>
      <c r="C12" s="2"/>
      <c r="D12" s="2" t="s">
        <v>31</v>
      </c>
      <c r="E12" s="4">
        <f>STDEV(E3:E8)</f>
        <v>0.677771938</v>
      </c>
      <c r="F12" s="2"/>
      <c r="I12" s="2"/>
    </row>
    <row r="16">
      <c r="A16" s="2" t="s">
        <v>32</v>
      </c>
      <c r="B16" s="5">
        <f t="shared" ref="B16:B21" si="1">log(B3)</f>
        <v>0.5173278823</v>
      </c>
      <c r="C16" s="2"/>
      <c r="D16" s="2" t="s">
        <v>33</v>
      </c>
      <c r="E16" s="5">
        <f t="shared" ref="E16:E21" si="2">log(E3)</f>
        <v>0.6617180577</v>
      </c>
    </row>
    <row r="17">
      <c r="A17" s="2" t="s">
        <v>34</v>
      </c>
      <c r="B17" s="5">
        <f t="shared" si="1"/>
        <v>0.5305838596</v>
      </c>
      <c r="C17" s="2"/>
      <c r="D17" s="2" t="s">
        <v>35</v>
      </c>
      <c r="E17" s="5">
        <f t="shared" si="2"/>
        <v>0.7818271529</v>
      </c>
    </row>
    <row r="18">
      <c r="A18" s="2" t="s">
        <v>36</v>
      </c>
      <c r="B18" s="5">
        <f t="shared" si="1"/>
        <v>0.5626496722</v>
      </c>
      <c r="C18" s="2"/>
      <c r="D18" s="2" t="s">
        <v>37</v>
      </c>
      <c r="E18" s="5">
        <f t="shared" si="2"/>
        <v>0.6221103604</v>
      </c>
    </row>
    <row r="19">
      <c r="A19" s="2" t="s">
        <v>38</v>
      </c>
      <c r="B19" s="5">
        <f t="shared" si="1"/>
        <v>0.5596672784</v>
      </c>
      <c r="C19" s="2"/>
      <c r="D19" s="2" t="s">
        <v>39</v>
      </c>
      <c r="E19" s="5">
        <f t="shared" si="2"/>
        <v>0.630427875</v>
      </c>
    </row>
    <row r="20">
      <c r="A20" s="2" t="s">
        <v>40</v>
      </c>
      <c r="B20" s="5">
        <f t="shared" si="1"/>
        <v>0.5392015993</v>
      </c>
      <c r="C20" s="2"/>
      <c r="D20" s="2" t="s">
        <v>41</v>
      </c>
      <c r="E20" s="5">
        <f t="shared" si="2"/>
        <v>0.6619072928</v>
      </c>
    </row>
    <row r="21">
      <c r="A21" s="2" t="s">
        <v>42</v>
      </c>
      <c r="B21" s="5">
        <f t="shared" si="1"/>
        <v>0.514813295</v>
      </c>
      <c r="C21" s="2"/>
      <c r="D21" s="2" t="s">
        <v>43</v>
      </c>
      <c r="E21" s="5">
        <f t="shared" si="2"/>
        <v>0.6661434273</v>
      </c>
    </row>
    <row r="22">
      <c r="A22" s="2"/>
      <c r="B22" s="2"/>
      <c r="C22" s="2"/>
      <c r="D22" s="2"/>
      <c r="E22" s="2"/>
    </row>
    <row r="23">
      <c r="A23" s="2" t="s">
        <v>44</v>
      </c>
      <c r="B23" s="5">
        <f>AVERAGE(B17:B21)</f>
        <v>0.5413831409</v>
      </c>
      <c r="C23" s="2"/>
      <c r="D23" s="2" t="s">
        <v>45</v>
      </c>
      <c r="E23" s="5">
        <f>average(E16:E21)</f>
        <v>0.6706890277</v>
      </c>
    </row>
    <row r="24">
      <c r="A24" s="2" t="s">
        <v>46</v>
      </c>
      <c r="B24" s="5">
        <f>STDEV(B17:B21)</f>
        <v>0.02008678265</v>
      </c>
      <c r="C24" s="2"/>
      <c r="D24" s="2" t="s">
        <v>46</v>
      </c>
      <c r="E24" s="5">
        <f>stdev(E16:E21)</f>
        <v>0.05746440615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/>
      <c r="C1" s="2"/>
      <c r="D1" s="2" t="s">
        <v>14</v>
      </c>
      <c r="E1" s="2"/>
      <c r="F1" s="2"/>
      <c r="G1" s="2"/>
      <c r="H1" s="2" t="s">
        <v>15</v>
      </c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 t="s">
        <v>16</v>
      </c>
      <c r="B3" s="1">
        <v>2.515</v>
      </c>
      <c r="C3" s="2"/>
      <c r="D3" s="2" t="s">
        <v>17</v>
      </c>
      <c r="E3" s="1">
        <v>3.016</v>
      </c>
      <c r="F3" s="2"/>
      <c r="G3" s="2" t="s">
        <v>18</v>
      </c>
      <c r="H3" s="3">
        <v>2.681</v>
      </c>
      <c r="I3" s="2"/>
    </row>
    <row r="4">
      <c r="A4" s="2" t="s">
        <v>19</v>
      </c>
      <c r="B4" s="1">
        <v>2.561</v>
      </c>
      <c r="C4" s="2"/>
      <c r="D4" s="2" t="s">
        <v>20</v>
      </c>
      <c r="E4" s="1">
        <v>3.166</v>
      </c>
      <c r="F4" s="2"/>
      <c r="G4" s="3" t="s">
        <v>21</v>
      </c>
      <c r="H4" s="2">
        <f>log(H3)</f>
        <v>0.428296814</v>
      </c>
      <c r="I4" s="2"/>
    </row>
    <row r="5">
      <c r="A5" s="2" t="s">
        <v>22</v>
      </c>
      <c r="B5" s="1">
        <v>2.659</v>
      </c>
      <c r="C5" s="2"/>
      <c r="D5" s="2" t="s">
        <v>23</v>
      </c>
      <c r="E5" s="1">
        <v>3.211</v>
      </c>
      <c r="F5" s="2"/>
      <c r="G5" s="2"/>
      <c r="H5" s="2"/>
      <c r="I5" s="2"/>
    </row>
    <row r="6">
      <c r="A6" s="2" t="s">
        <v>24</v>
      </c>
      <c r="B6" s="1">
        <v>2.644</v>
      </c>
      <c r="C6" s="2"/>
      <c r="D6" s="2" t="s">
        <v>25</v>
      </c>
      <c r="E6" s="1">
        <v>2.894</v>
      </c>
      <c r="F6" s="2"/>
      <c r="G6" s="2"/>
      <c r="H6" s="2"/>
      <c r="I6" s="2"/>
    </row>
    <row r="7">
      <c r="A7" s="2" t="s">
        <v>26</v>
      </c>
      <c r="B7" s="1">
        <v>2.537</v>
      </c>
      <c r="C7" s="2"/>
      <c r="D7" s="2" t="s">
        <v>27</v>
      </c>
      <c r="E7" s="1">
        <v>3.161</v>
      </c>
      <c r="F7" s="2"/>
      <c r="G7" s="2"/>
      <c r="H7" s="2"/>
      <c r="I7" s="2"/>
    </row>
    <row r="8">
      <c r="A8" s="2" t="s">
        <v>28</v>
      </c>
      <c r="B8" s="1">
        <v>2.545</v>
      </c>
      <c r="C8" s="2"/>
      <c r="D8" s="2" t="s">
        <v>29</v>
      </c>
      <c r="E8" s="1">
        <v>3.425</v>
      </c>
      <c r="F8" s="2"/>
      <c r="G8" s="2"/>
      <c r="H8" s="2"/>
      <c r="I8" s="2"/>
    </row>
    <row r="9">
      <c r="A9" s="2"/>
      <c r="C9" s="2"/>
      <c r="D9" s="2"/>
      <c r="F9" s="2"/>
      <c r="G9" s="2"/>
      <c r="H9" s="2"/>
      <c r="I9" s="2"/>
    </row>
    <row r="10">
      <c r="A10" s="2" t="s">
        <v>30</v>
      </c>
      <c r="B10" s="4">
        <f>average(B3:B8)</f>
        <v>2.576833333</v>
      </c>
      <c r="C10" s="2"/>
      <c r="D10" s="2" t="s">
        <v>30</v>
      </c>
      <c r="E10" s="4">
        <f>AVERAGE(E3:E8)</f>
        <v>3.1455</v>
      </c>
      <c r="F10" s="2"/>
      <c r="G10" s="2"/>
      <c r="I10" s="2"/>
    </row>
    <row r="11">
      <c r="A11" s="2"/>
      <c r="C11" s="2"/>
      <c r="D11" s="2"/>
      <c r="F11" s="2"/>
      <c r="I11" s="2"/>
    </row>
    <row r="12">
      <c r="A12" s="2" t="s">
        <v>31</v>
      </c>
      <c r="B12" s="4">
        <f>stdev(B3:B8)</f>
        <v>0.0598946297</v>
      </c>
      <c r="C12" s="2"/>
      <c r="D12" s="2" t="s">
        <v>31</v>
      </c>
      <c r="E12" s="4">
        <f>STDEV(E3:E8)</f>
        <v>0.1806064783</v>
      </c>
      <c r="F12" s="2"/>
      <c r="I12" s="2"/>
    </row>
    <row r="16">
      <c r="A16" s="2" t="s">
        <v>32</v>
      </c>
      <c r="B16" s="5">
        <f t="shared" ref="B16:B21" si="1">log(B3)</f>
        <v>0.4005379894</v>
      </c>
      <c r="C16" s="2"/>
      <c r="D16" s="2" t="s">
        <v>33</v>
      </c>
      <c r="E16" s="5">
        <f t="shared" ref="E16:E21" si="2">log(E3)</f>
        <v>0.4794313372</v>
      </c>
    </row>
    <row r="17">
      <c r="A17" s="2" t="s">
        <v>34</v>
      </c>
      <c r="B17" s="5">
        <f t="shared" si="1"/>
        <v>0.4084095785</v>
      </c>
      <c r="C17" s="2"/>
      <c r="D17" s="2" t="s">
        <v>35</v>
      </c>
      <c r="E17" s="5">
        <f t="shared" si="2"/>
        <v>0.5005109105</v>
      </c>
    </row>
    <row r="18">
      <c r="A18" s="2" t="s">
        <v>36</v>
      </c>
      <c r="B18" s="5">
        <f t="shared" si="1"/>
        <v>0.4247183373</v>
      </c>
      <c r="C18" s="2"/>
      <c r="D18" s="2" t="s">
        <v>37</v>
      </c>
      <c r="E18" s="5">
        <f t="shared" si="2"/>
        <v>0.5066403056</v>
      </c>
    </row>
    <row r="19">
      <c r="A19" s="2" t="s">
        <v>38</v>
      </c>
      <c r="B19" s="5">
        <f t="shared" si="1"/>
        <v>0.4222614508</v>
      </c>
      <c r="C19" s="2"/>
      <c r="D19" s="2" t="s">
        <v>39</v>
      </c>
      <c r="E19" s="5">
        <f t="shared" si="2"/>
        <v>0.4614985268</v>
      </c>
    </row>
    <row r="20">
      <c r="A20" s="2" t="s">
        <v>40</v>
      </c>
      <c r="B20" s="5">
        <f t="shared" si="1"/>
        <v>0.4043204672</v>
      </c>
      <c r="C20" s="2"/>
      <c r="D20" s="2" t="s">
        <v>41</v>
      </c>
      <c r="E20" s="5">
        <f t="shared" si="2"/>
        <v>0.4998244958</v>
      </c>
    </row>
    <row r="21">
      <c r="A21" s="2" t="s">
        <v>42</v>
      </c>
      <c r="B21" s="5">
        <f t="shared" si="1"/>
        <v>0.4056877867</v>
      </c>
      <c r="C21" s="2"/>
      <c r="D21" s="2" t="s">
        <v>43</v>
      </c>
      <c r="E21" s="5">
        <f t="shared" si="2"/>
        <v>0.5346605758</v>
      </c>
    </row>
    <row r="22">
      <c r="A22" s="2"/>
      <c r="B22" s="2"/>
      <c r="C22" s="2"/>
      <c r="D22" s="2"/>
      <c r="E22" s="2"/>
    </row>
    <row r="23">
      <c r="A23" s="2" t="s">
        <v>44</v>
      </c>
      <c r="B23" s="5">
        <f>AVERAGE(B17:B21)</f>
        <v>0.4130795241</v>
      </c>
      <c r="C23" s="2"/>
      <c r="D23" s="2" t="s">
        <v>45</v>
      </c>
      <c r="E23" s="5">
        <f>average(E16:E21)</f>
        <v>0.4970943586</v>
      </c>
    </row>
    <row r="24">
      <c r="A24" s="2" t="s">
        <v>46</v>
      </c>
      <c r="B24" s="5">
        <f>STDEV(B17:B21)</f>
        <v>0.009655788463</v>
      </c>
      <c r="C24" s="2"/>
      <c r="D24" s="2" t="s">
        <v>46</v>
      </c>
      <c r="E24" s="5">
        <f>stdev(E16:E21)</f>
        <v>0.02490187874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/>
      <c r="C1" s="2"/>
      <c r="D1" s="2" t="s">
        <v>14</v>
      </c>
      <c r="E1" s="2"/>
      <c r="F1" s="2"/>
      <c r="G1" s="2"/>
      <c r="H1" s="2" t="s">
        <v>15</v>
      </c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 t="s">
        <v>16</v>
      </c>
      <c r="B3" s="1">
        <v>2.208</v>
      </c>
      <c r="C3" s="2"/>
      <c r="D3" s="2" t="s">
        <v>17</v>
      </c>
      <c r="E3" s="1">
        <v>2.687</v>
      </c>
      <c r="F3" s="2"/>
      <c r="G3" s="2" t="s">
        <v>18</v>
      </c>
      <c r="H3" s="3">
        <v>2.305</v>
      </c>
      <c r="I3" s="2"/>
    </row>
    <row r="4">
      <c r="A4" s="2" t="s">
        <v>19</v>
      </c>
      <c r="B4" s="1">
        <v>2.253</v>
      </c>
      <c r="C4" s="2"/>
      <c r="D4" s="2" t="s">
        <v>20</v>
      </c>
      <c r="E4" s="1">
        <v>2.611</v>
      </c>
      <c r="F4" s="2"/>
      <c r="G4" s="3" t="s">
        <v>21</v>
      </c>
      <c r="H4" s="2">
        <f>log(H3)</f>
        <v>0.3626709297</v>
      </c>
      <c r="I4" s="2"/>
    </row>
    <row r="5">
      <c r="A5" s="2" t="s">
        <v>22</v>
      </c>
      <c r="B5" s="1">
        <v>2.32</v>
      </c>
      <c r="C5" s="2"/>
      <c r="D5" s="2" t="s">
        <v>23</v>
      </c>
      <c r="E5" s="1">
        <v>2.758</v>
      </c>
      <c r="F5" s="2"/>
      <c r="G5" s="2"/>
      <c r="H5" s="2"/>
      <c r="I5" s="2"/>
    </row>
    <row r="6">
      <c r="A6" s="2" t="s">
        <v>24</v>
      </c>
      <c r="B6" s="1">
        <v>2.316</v>
      </c>
      <c r="C6" s="2"/>
      <c r="D6" s="2" t="s">
        <v>25</v>
      </c>
      <c r="E6" s="1">
        <v>2.57</v>
      </c>
      <c r="F6" s="2"/>
      <c r="G6" s="2"/>
      <c r="H6" s="2"/>
      <c r="I6" s="2"/>
    </row>
    <row r="7">
      <c r="A7" s="2" t="s">
        <v>26</v>
      </c>
      <c r="B7" s="1">
        <v>2.307</v>
      </c>
      <c r="C7" s="2"/>
      <c r="D7" s="2" t="s">
        <v>27</v>
      </c>
      <c r="E7" s="1">
        <v>2.739</v>
      </c>
      <c r="F7" s="2"/>
      <c r="G7" s="2"/>
      <c r="H7" s="2"/>
      <c r="I7" s="2"/>
    </row>
    <row r="8">
      <c r="A8" s="2" t="s">
        <v>28</v>
      </c>
      <c r="B8" s="1">
        <v>2.239</v>
      </c>
      <c r="C8" s="2"/>
      <c r="D8" s="2" t="s">
        <v>29</v>
      </c>
      <c r="E8" s="1">
        <v>2.834</v>
      </c>
      <c r="F8" s="2"/>
      <c r="G8" s="2"/>
      <c r="H8" s="2"/>
      <c r="I8" s="2"/>
    </row>
    <row r="9">
      <c r="A9" s="2"/>
      <c r="C9" s="2"/>
      <c r="D9" s="2"/>
      <c r="F9" s="2"/>
      <c r="G9" s="2"/>
      <c r="H9" s="2"/>
      <c r="I9" s="2"/>
    </row>
    <row r="10">
      <c r="A10" s="2" t="s">
        <v>30</v>
      </c>
      <c r="B10" s="4">
        <f>AVERAGE(B3:B8)</f>
        <v>2.273833333</v>
      </c>
      <c r="C10" s="2"/>
      <c r="D10" s="2" t="s">
        <v>30</v>
      </c>
      <c r="E10" s="4">
        <f>average(E3:E8)</f>
        <v>2.699833333</v>
      </c>
      <c r="F10" s="2"/>
      <c r="G10" s="2"/>
      <c r="I10" s="2"/>
    </row>
    <row r="11">
      <c r="A11" s="2"/>
      <c r="C11" s="2"/>
      <c r="D11" s="2"/>
      <c r="F11" s="2"/>
      <c r="I11" s="2"/>
    </row>
    <row r="12">
      <c r="A12" s="2" t="s">
        <v>31</v>
      </c>
      <c r="B12" s="4">
        <f>stdev(B3:B8)</f>
        <v>0.04688461013</v>
      </c>
      <c r="C12" s="2"/>
      <c r="D12" s="2" t="s">
        <v>31</v>
      </c>
      <c r="E12" s="4">
        <f>stdev(E3:E8)</f>
        <v>0.09780678231</v>
      </c>
      <c r="F12" s="2"/>
      <c r="I12" s="2"/>
    </row>
    <row r="16">
      <c r="A16" s="2" t="s">
        <v>32</v>
      </c>
      <c r="B16" s="5">
        <f t="shared" ref="B16:B21" si="1">log(B3)</f>
        <v>0.3439990691</v>
      </c>
      <c r="C16" s="2"/>
      <c r="D16" s="2" t="s">
        <v>33</v>
      </c>
      <c r="E16" s="5">
        <f t="shared" ref="E16:E21" si="2">log(E3)</f>
        <v>0.4292676664</v>
      </c>
    </row>
    <row r="17">
      <c r="A17" s="2" t="s">
        <v>34</v>
      </c>
      <c r="B17" s="5">
        <f t="shared" si="1"/>
        <v>0.3527611917</v>
      </c>
      <c r="C17" s="2"/>
      <c r="D17" s="2" t="s">
        <v>35</v>
      </c>
      <c r="E17" s="5">
        <f t="shared" si="2"/>
        <v>0.4168068718</v>
      </c>
    </row>
    <row r="18">
      <c r="A18" s="2" t="s">
        <v>36</v>
      </c>
      <c r="B18" s="5">
        <f t="shared" si="1"/>
        <v>0.3654879849</v>
      </c>
      <c r="C18" s="2"/>
      <c r="D18" s="2" t="s">
        <v>37</v>
      </c>
      <c r="E18" s="5">
        <f t="shared" si="2"/>
        <v>0.4405942618</v>
      </c>
    </row>
    <row r="19">
      <c r="A19" s="2" t="s">
        <v>38</v>
      </c>
      <c r="B19" s="5">
        <f t="shared" si="1"/>
        <v>0.3647385551</v>
      </c>
      <c r="C19" s="2"/>
      <c r="D19" s="2" t="s">
        <v>39</v>
      </c>
      <c r="E19" s="5">
        <f t="shared" si="2"/>
        <v>0.4099331233</v>
      </c>
    </row>
    <row r="20">
      <c r="A20" s="2" t="s">
        <v>40</v>
      </c>
      <c r="B20" s="5">
        <f t="shared" si="1"/>
        <v>0.3630475945</v>
      </c>
      <c r="C20" s="2"/>
      <c r="D20" s="2" t="s">
        <v>41</v>
      </c>
      <c r="E20" s="5">
        <f t="shared" si="2"/>
        <v>0.4375920323</v>
      </c>
    </row>
    <row r="21">
      <c r="A21" s="2" t="s">
        <v>42</v>
      </c>
      <c r="B21" s="5">
        <f t="shared" si="1"/>
        <v>0.3500540936</v>
      </c>
      <c r="C21" s="2"/>
      <c r="D21" s="2" t="s">
        <v>43</v>
      </c>
      <c r="E21" s="5">
        <f t="shared" si="2"/>
        <v>0.4523998459</v>
      </c>
    </row>
    <row r="22">
      <c r="A22" s="2"/>
      <c r="B22" s="2"/>
      <c r="C22" s="2"/>
      <c r="D22" s="2"/>
      <c r="E22" s="2"/>
    </row>
    <row r="23">
      <c r="A23" s="2" t="s">
        <v>44</v>
      </c>
      <c r="B23" s="5">
        <f>AVERAGE(B17:B21)</f>
        <v>0.359217884</v>
      </c>
      <c r="C23" s="2"/>
      <c r="D23" s="2" t="s">
        <v>45</v>
      </c>
      <c r="E23" s="5">
        <f>average(E16:E21)</f>
        <v>0.4310989669</v>
      </c>
    </row>
    <row r="24">
      <c r="A24" s="2" t="s">
        <v>46</v>
      </c>
      <c r="B24" s="5">
        <f>STDEV(B17:B21)</f>
        <v>0.007247802888</v>
      </c>
      <c r="C24" s="2"/>
      <c r="D24" s="2" t="s">
        <v>46</v>
      </c>
      <c r="E24" s="5">
        <f>stdev(E16:E21)</f>
        <v>0.01575854402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/>
      <c r="C1" s="2"/>
      <c r="D1" s="2" t="s">
        <v>14</v>
      </c>
      <c r="E1" s="2"/>
      <c r="F1" s="2"/>
      <c r="G1" s="2"/>
      <c r="H1" s="2" t="s">
        <v>15</v>
      </c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 t="s">
        <v>16</v>
      </c>
      <c r="B3" s="1">
        <v>2.016</v>
      </c>
      <c r="C3" s="2"/>
      <c r="D3" s="2" t="s">
        <v>17</v>
      </c>
      <c r="E3" s="1">
        <v>2.435</v>
      </c>
      <c r="F3" s="2"/>
      <c r="G3" s="2" t="s">
        <v>18</v>
      </c>
      <c r="H3" s="3">
        <v>2.125</v>
      </c>
      <c r="I3" s="2"/>
    </row>
    <row r="4">
      <c r="A4" s="2" t="s">
        <v>19</v>
      </c>
      <c r="B4" s="1">
        <v>2.093</v>
      </c>
      <c r="C4" s="2"/>
      <c r="D4" s="2" t="s">
        <v>20</v>
      </c>
      <c r="E4" s="1">
        <v>2.417</v>
      </c>
      <c r="F4" s="2"/>
      <c r="G4" s="3" t="s">
        <v>21</v>
      </c>
      <c r="H4" s="2">
        <f>log(H3)</f>
        <v>0.3273589344</v>
      </c>
      <c r="I4" s="2"/>
    </row>
    <row r="5">
      <c r="A5" s="2" t="s">
        <v>22</v>
      </c>
      <c r="B5" s="1">
        <v>2.102</v>
      </c>
      <c r="C5" s="2"/>
      <c r="D5" s="2" t="s">
        <v>23</v>
      </c>
      <c r="E5" s="1">
        <v>2.402</v>
      </c>
      <c r="F5" s="2"/>
      <c r="G5" s="2"/>
      <c r="H5" s="2"/>
      <c r="I5" s="2"/>
    </row>
    <row r="6">
      <c r="A6" s="2" t="s">
        <v>24</v>
      </c>
      <c r="B6" s="1">
        <v>2.082</v>
      </c>
      <c r="C6" s="2"/>
      <c r="D6" s="2" t="s">
        <v>25</v>
      </c>
      <c r="E6" s="1">
        <v>2.425</v>
      </c>
      <c r="F6" s="2"/>
      <c r="G6" s="2"/>
      <c r="H6" s="2"/>
      <c r="I6" s="2"/>
    </row>
    <row r="7">
      <c r="A7" s="2" t="s">
        <v>26</v>
      </c>
      <c r="B7" s="1">
        <v>2.109</v>
      </c>
      <c r="C7" s="2"/>
      <c r="D7" s="2" t="s">
        <v>27</v>
      </c>
      <c r="E7" s="1">
        <v>2.39</v>
      </c>
      <c r="F7" s="2"/>
      <c r="G7" s="2"/>
      <c r="H7" s="2"/>
      <c r="I7" s="2"/>
    </row>
    <row r="8">
      <c r="A8" s="2" t="s">
        <v>28</v>
      </c>
      <c r="B8" s="1">
        <v>2.028</v>
      </c>
      <c r="C8" s="2"/>
      <c r="D8" s="2" t="s">
        <v>29</v>
      </c>
      <c r="E8" s="1">
        <v>2.555</v>
      </c>
      <c r="F8" s="2"/>
      <c r="G8" s="2"/>
      <c r="H8" s="2"/>
      <c r="I8" s="2"/>
    </row>
    <row r="9">
      <c r="A9" s="2"/>
      <c r="C9" s="2"/>
      <c r="D9" s="2"/>
      <c r="F9" s="2"/>
      <c r="G9" s="2"/>
      <c r="H9" s="2"/>
      <c r="I9" s="2"/>
    </row>
    <row r="10">
      <c r="A10" s="2" t="s">
        <v>30</v>
      </c>
      <c r="B10" s="4">
        <f>average(B8)</f>
        <v>2.028</v>
      </c>
      <c r="C10" s="2"/>
      <c r="D10" s="2" t="s">
        <v>30</v>
      </c>
      <c r="E10" s="4">
        <f>AVERAGE(E3:E8)</f>
        <v>2.437333333</v>
      </c>
      <c r="F10" s="2"/>
      <c r="G10" s="2"/>
      <c r="I10" s="2"/>
    </row>
    <row r="11">
      <c r="A11" s="2"/>
      <c r="C11" s="2"/>
      <c r="D11" s="2"/>
      <c r="F11" s="2"/>
      <c r="I11" s="2"/>
    </row>
    <row r="12">
      <c r="A12" s="2" t="s">
        <v>31</v>
      </c>
      <c r="B12" s="4">
        <f>stdev(B3:B8)</f>
        <v>0.03970222496</v>
      </c>
      <c r="C12" s="2"/>
      <c r="D12" s="2" t="s">
        <v>31</v>
      </c>
      <c r="E12" s="4">
        <f>stdev(E3:E8)</f>
        <v>0.05984201423</v>
      </c>
      <c r="F12" s="2"/>
      <c r="I12" s="2"/>
    </row>
    <row r="16">
      <c r="A16" s="2" t="s">
        <v>32</v>
      </c>
      <c r="B16" s="5">
        <f t="shared" ref="B16:B21" si="1">log(B3)</f>
        <v>0.3044905278</v>
      </c>
      <c r="C16" s="2"/>
      <c r="D16" s="2" t="s">
        <v>33</v>
      </c>
      <c r="E16" s="5">
        <f t="shared" ref="E16:E21" si="2">log(E3)</f>
        <v>0.3864989656</v>
      </c>
    </row>
    <row r="17">
      <c r="A17" s="2" t="s">
        <v>34</v>
      </c>
      <c r="B17" s="5">
        <f t="shared" si="1"/>
        <v>0.3207692283</v>
      </c>
      <c r="C17" s="2"/>
      <c r="D17" s="2" t="s">
        <v>35</v>
      </c>
      <c r="E17" s="5">
        <f t="shared" si="2"/>
        <v>0.3832766504</v>
      </c>
    </row>
    <row r="18">
      <c r="A18" s="2" t="s">
        <v>36</v>
      </c>
      <c r="B18" s="5">
        <f t="shared" si="1"/>
        <v>0.3226327117</v>
      </c>
      <c r="C18" s="2"/>
      <c r="D18" s="2" t="s">
        <v>37</v>
      </c>
      <c r="E18" s="5">
        <f t="shared" si="2"/>
        <v>0.3805730031</v>
      </c>
    </row>
    <row r="19">
      <c r="A19" s="2" t="s">
        <v>38</v>
      </c>
      <c r="B19" s="5">
        <f t="shared" si="1"/>
        <v>0.3184807252</v>
      </c>
      <c r="C19" s="2"/>
      <c r="D19" s="2" t="s">
        <v>39</v>
      </c>
      <c r="E19" s="5">
        <f t="shared" si="2"/>
        <v>0.3847117429</v>
      </c>
    </row>
    <row r="20">
      <c r="A20" s="2" t="s">
        <v>40</v>
      </c>
      <c r="B20" s="5">
        <f t="shared" si="1"/>
        <v>0.3240765797</v>
      </c>
      <c r="C20" s="2"/>
      <c r="D20" s="2" t="s">
        <v>41</v>
      </c>
      <c r="E20" s="5">
        <f t="shared" si="2"/>
        <v>0.3783979009</v>
      </c>
    </row>
    <row r="21">
      <c r="A21" s="2" t="s">
        <v>42</v>
      </c>
      <c r="B21" s="5">
        <f t="shared" si="1"/>
        <v>0.3070679507</v>
      </c>
      <c r="C21" s="2"/>
      <c r="D21" s="2" t="s">
        <v>43</v>
      </c>
      <c r="E21" s="5">
        <f t="shared" si="2"/>
        <v>0.4073909045</v>
      </c>
    </row>
    <row r="22">
      <c r="A22" s="2"/>
      <c r="B22" s="2"/>
      <c r="C22" s="2"/>
      <c r="D22" s="2"/>
      <c r="E22" s="2"/>
    </row>
    <row r="23">
      <c r="A23" s="2" t="s">
        <v>44</v>
      </c>
      <c r="B23" s="5">
        <f>AVERAGE(B17:B21)</f>
        <v>0.3186054391</v>
      </c>
      <c r="C23" s="2"/>
      <c r="D23" s="2" t="s">
        <v>45</v>
      </c>
      <c r="E23" s="5">
        <f>average(E16:E21)</f>
        <v>0.3868081946</v>
      </c>
    </row>
    <row r="24">
      <c r="A24" s="2" t="s">
        <v>46</v>
      </c>
      <c r="B24" s="5">
        <f>STDEV(B17:B21)</f>
        <v>0.006781656902</v>
      </c>
      <c r="C24" s="2"/>
      <c r="D24" s="2" t="s">
        <v>46</v>
      </c>
      <c r="E24" s="5">
        <f>stdev(E16:E21)</f>
        <v>0.01049019671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/>
      <c r="C1" s="2"/>
      <c r="D1" s="2" t="s">
        <v>14</v>
      </c>
      <c r="E1" s="2"/>
      <c r="F1" s="2"/>
      <c r="G1" s="2"/>
      <c r="H1" s="2" t="s">
        <v>15</v>
      </c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 t="s">
        <v>16</v>
      </c>
      <c r="B3" s="1">
        <v>1.978</v>
      </c>
      <c r="C3" s="2"/>
      <c r="D3" s="2" t="s">
        <v>17</v>
      </c>
      <c r="E3" s="1">
        <v>2.249</v>
      </c>
      <c r="F3" s="2"/>
      <c r="G3" s="2" t="s">
        <v>18</v>
      </c>
      <c r="H3" s="3">
        <v>2.086</v>
      </c>
      <c r="I3" s="2"/>
    </row>
    <row r="4">
      <c r="A4" s="2" t="s">
        <v>19</v>
      </c>
      <c r="B4" s="1">
        <v>1.981</v>
      </c>
      <c r="C4" s="2"/>
      <c r="D4" s="2" t="s">
        <v>20</v>
      </c>
      <c r="E4" s="1">
        <v>2.169</v>
      </c>
      <c r="F4" s="2"/>
      <c r="G4" s="3" t="s">
        <v>21</v>
      </c>
      <c r="H4" s="2">
        <f>log(H3)</f>
        <v>0.3193143041</v>
      </c>
      <c r="I4" s="2"/>
    </row>
    <row r="5">
      <c r="A5" s="2" t="s">
        <v>22</v>
      </c>
      <c r="B5" s="1">
        <v>2.001</v>
      </c>
      <c r="C5" s="2"/>
      <c r="D5" s="2" t="s">
        <v>23</v>
      </c>
      <c r="E5" s="1">
        <v>2.263</v>
      </c>
      <c r="F5" s="2"/>
      <c r="G5" s="2"/>
      <c r="H5" s="2"/>
      <c r="I5" s="2"/>
    </row>
    <row r="6">
      <c r="A6" s="2" t="s">
        <v>24</v>
      </c>
      <c r="B6" s="1">
        <v>2.012</v>
      </c>
      <c r="C6" s="2"/>
      <c r="D6" s="2" t="s">
        <v>25</v>
      </c>
      <c r="E6" s="1">
        <v>2.173</v>
      </c>
      <c r="F6" s="2"/>
      <c r="G6" s="2"/>
      <c r="H6" s="2"/>
      <c r="I6" s="2"/>
    </row>
    <row r="7">
      <c r="A7" s="2" t="s">
        <v>26</v>
      </c>
      <c r="B7" s="1">
        <v>1.985</v>
      </c>
      <c r="C7" s="2"/>
      <c r="D7" s="2" t="s">
        <v>27</v>
      </c>
      <c r="E7" s="1">
        <v>2.292</v>
      </c>
      <c r="F7" s="2"/>
      <c r="G7" s="2"/>
      <c r="H7" s="2"/>
      <c r="I7" s="2"/>
    </row>
    <row r="8">
      <c r="A8" s="2" t="s">
        <v>28</v>
      </c>
      <c r="B8" s="1">
        <v>1.947</v>
      </c>
      <c r="C8" s="2"/>
      <c r="D8" s="2" t="s">
        <v>29</v>
      </c>
      <c r="E8" s="1">
        <v>2.368</v>
      </c>
      <c r="F8" s="2"/>
      <c r="G8" s="2"/>
      <c r="H8" s="2"/>
      <c r="I8" s="2"/>
    </row>
    <row r="9">
      <c r="A9" s="2"/>
      <c r="C9" s="2"/>
      <c r="D9" s="2"/>
      <c r="F9" s="2"/>
      <c r="G9" s="2"/>
      <c r="H9" s="2"/>
      <c r="I9" s="2"/>
    </row>
    <row r="10">
      <c r="A10" s="2" t="s">
        <v>30</v>
      </c>
      <c r="B10" s="4">
        <f>average(B3:B8)</f>
        <v>1.984</v>
      </c>
      <c r="C10" s="2"/>
      <c r="D10" s="2" t="s">
        <v>30</v>
      </c>
      <c r="E10" s="4">
        <f>AVERAGE(E3:E8)</f>
        <v>2.252333333</v>
      </c>
      <c r="F10" s="2"/>
      <c r="G10" s="2">
        <v>2.028</v>
      </c>
      <c r="I10" s="2"/>
    </row>
    <row r="11">
      <c r="A11" s="2"/>
      <c r="C11" s="2"/>
      <c r="D11" s="2"/>
      <c r="F11" s="2"/>
      <c r="I11" s="2"/>
    </row>
    <row r="12">
      <c r="A12" s="2" t="s">
        <v>31</v>
      </c>
      <c r="B12" s="4">
        <f>stdev(B3:B8)</f>
        <v>0.02230694959</v>
      </c>
      <c r="C12" s="2"/>
      <c r="D12" s="2" t="s">
        <v>31</v>
      </c>
      <c r="E12" s="4">
        <f>STDEV(E3:E8)</f>
        <v>0.07525334987</v>
      </c>
      <c r="F12" s="2"/>
      <c r="I12" s="2"/>
    </row>
    <row r="13">
      <c r="G13" s="4">
        <f>G10-B10</f>
        <v>0.044</v>
      </c>
    </row>
    <row r="16">
      <c r="A16" s="2" t="s">
        <v>32</v>
      </c>
      <c r="B16" s="5">
        <f t="shared" ref="B16:B21" si="1">log(B3)</f>
        <v>0.2962262873</v>
      </c>
      <c r="C16" s="2"/>
      <c r="D16" s="2" t="s">
        <v>33</v>
      </c>
      <c r="E16" s="5">
        <f t="shared" ref="E16:E21" si="2">log(E3)</f>
        <v>0.3519894554</v>
      </c>
    </row>
    <row r="17">
      <c r="A17" s="2" t="s">
        <v>34</v>
      </c>
      <c r="B17" s="5">
        <f t="shared" si="1"/>
        <v>0.2968844755</v>
      </c>
      <c r="C17" s="2"/>
      <c r="D17" s="2" t="s">
        <v>35</v>
      </c>
      <c r="E17" s="5">
        <f t="shared" si="2"/>
        <v>0.336259552</v>
      </c>
    </row>
    <row r="18">
      <c r="A18" s="2" t="s">
        <v>36</v>
      </c>
      <c r="B18" s="5">
        <f t="shared" si="1"/>
        <v>0.3012470886</v>
      </c>
      <c r="C18" s="2"/>
      <c r="D18" s="2" t="s">
        <v>37</v>
      </c>
      <c r="E18" s="5">
        <f t="shared" si="2"/>
        <v>0.354684554</v>
      </c>
    </row>
    <row r="19">
      <c r="A19" s="2" t="s">
        <v>38</v>
      </c>
      <c r="B19" s="5">
        <f t="shared" si="1"/>
        <v>0.3036279764</v>
      </c>
      <c r="C19" s="2"/>
      <c r="D19" s="2" t="s">
        <v>39</v>
      </c>
      <c r="E19" s="5">
        <f t="shared" si="2"/>
        <v>0.3370597263</v>
      </c>
    </row>
    <row r="20">
      <c r="A20" s="2" t="s">
        <v>40</v>
      </c>
      <c r="B20" s="5">
        <f t="shared" si="1"/>
        <v>0.2977605111</v>
      </c>
      <c r="C20" s="2"/>
      <c r="D20" s="2" t="s">
        <v>41</v>
      </c>
      <c r="E20" s="5">
        <f t="shared" si="2"/>
        <v>0.3602146133</v>
      </c>
    </row>
    <row r="21">
      <c r="A21" s="2" t="s">
        <v>42</v>
      </c>
      <c r="B21" s="5">
        <f t="shared" si="1"/>
        <v>0.2893659515</v>
      </c>
      <c r="C21" s="2"/>
      <c r="D21" s="2" t="s">
        <v>43</v>
      </c>
      <c r="E21" s="5">
        <f t="shared" si="2"/>
        <v>0.3743816981</v>
      </c>
    </row>
    <row r="22">
      <c r="A22" s="2"/>
      <c r="B22" s="2"/>
      <c r="C22" s="2"/>
      <c r="D22" s="2"/>
      <c r="E22" s="2"/>
    </row>
    <row r="23">
      <c r="A23" s="2" t="s">
        <v>44</v>
      </c>
      <c r="B23" s="5">
        <f>AVERAGE(B17:B21)</f>
        <v>0.2977772006</v>
      </c>
      <c r="C23" s="2"/>
      <c r="D23" s="2" t="s">
        <v>45</v>
      </c>
      <c r="E23" s="5">
        <f>average(E16:E21)</f>
        <v>0.3524315998</v>
      </c>
    </row>
    <row r="24">
      <c r="A24" s="2" t="s">
        <v>46</v>
      </c>
      <c r="B24" s="5">
        <f>STDEV(B17:B21)</f>
        <v>0.005427201118</v>
      </c>
      <c r="C24" s="2"/>
      <c r="D24" s="2" t="s">
        <v>46</v>
      </c>
      <c r="E24" s="5">
        <f>stdev(E16:E21)</f>
        <v>0.0144601731</v>
      </c>
    </row>
  </sheetData>
  <drawing r:id="rId1"/>
</worksheet>
</file>