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tr (CGD)" sheetId="1" r:id="rId4"/>
    <sheet state="visible" name="graph" sheetId="2" r:id="rId5"/>
    <sheet state="visible" name="example" sheetId="3" r:id="rId6"/>
    <sheet state="visible" name="wtr Menv(10)" sheetId="4" r:id="rId7"/>
    <sheet state="visible" name="wtr Menv(25)" sheetId="5" r:id="rId8"/>
    <sheet state="visible" name="wtr Menv(50)" sheetId="6" r:id="rId9"/>
    <sheet state="visible" name="wtr Menv(75)" sheetId="7" r:id="rId10"/>
    <sheet state="visible" name="wtr Menv(100)" sheetId="8" r:id="rId11"/>
    <sheet state="visible" name="wtr Menv(150)" sheetId="9" r:id="rId12"/>
  </sheets>
  <definedNames/>
  <calcPr/>
</workbook>
</file>

<file path=xl/sharedStrings.xml><?xml version="1.0" encoding="utf-8"?>
<sst xmlns="http://schemas.openxmlformats.org/spreadsheetml/2006/main" count="247" uniqueCount="52">
  <si>
    <t>furthest point sampling (do_fps)</t>
  </si>
  <si>
    <t xml:space="preserve">normal </t>
  </si>
  <si>
    <t>iy=1</t>
  </si>
  <si>
    <t>Random Sampling (do_rand)</t>
  </si>
  <si>
    <t>seeded (100)</t>
  </si>
  <si>
    <t xml:space="preserve">CUR </t>
  </si>
  <si>
    <t>RANDOM</t>
  </si>
  <si>
    <t>FPS</t>
  </si>
  <si>
    <t>R STDEV</t>
  </si>
  <si>
    <t>F STDEV</t>
  </si>
  <si>
    <t>Menv 10</t>
  </si>
  <si>
    <t>Menv 25</t>
  </si>
  <si>
    <t xml:space="preserve">Menv 50 </t>
  </si>
  <si>
    <t xml:space="preserve">Menv 75 </t>
  </si>
  <si>
    <t>Menv 100</t>
  </si>
  <si>
    <t>Menv 150</t>
  </si>
  <si>
    <t>iy=2</t>
  </si>
  <si>
    <t>iy=3</t>
  </si>
  <si>
    <t>iy=4</t>
  </si>
  <si>
    <t>iy=5</t>
  </si>
  <si>
    <t>iy=6</t>
  </si>
  <si>
    <t>Furthest Point (do_fps)</t>
  </si>
  <si>
    <t>CUR decomposition (do_CUR)</t>
  </si>
  <si>
    <t>k=1</t>
  </si>
  <si>
    <t>seeded (200)</t>
  </si>
  <si>
    <t>seeded (300)</t>
  </si>
  <si>
    <t>log</t>
  </si>
  <si>
    <t>seeded (400)</t>
  </si>
  <si>
    <t>seeded (500)</t>
  </si>
  <si>
    <t>seeded (600)</t>
  </si>
  <si>
    <t>av</t>
  </si>
  <si>
    <t>sdv</t>
  </si>
  <si>
    <t>log 1</t>
  </si>
  <si>
    <t>log 100</t>
  </si>
  <si>
    <t>log 2</t>
  </si>
  <si>
    <t>log 200</t>
  </si>
  <si>
    <t>log 3</t>
  </si>
  <si>
    <t>log 300</t>
  </si>
  <si>
    <t>log 4</t>
  </si>
  <si>
    <t>log 400</t>
  </si>
  <si>
    <t>log 5</t>
  </si>
  <si>
    <t>log 500</t>
  </si>
  <si>
    <t>log 6</t>
  </si>
  <si>
    <t>log 600</t>
  </si>
  <si>
    <t xml:space="preserve">log av </t>
  </si>
  <si>
    <t>log av</t>
  </si>
  <si>
    <t>stdev av</t>
  </si>
  <si>
    <t>stdev</t>
  </si>
  <si>
    <t>k=2</t>
  </si>
  <si>
    <t>k=3</t>
  </si>
  <si>
    <t xml:space="preserve">log 1 </t>
  </si>
  <si>
    <t xml:space="preserve">log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</si>
</sst>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116644"/>
      <name val="Monospace"/>
    </font>
    <font>
      <sz val="11.0"/>
      <color rgb="FF11664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1" xfId="0" applyFont="1" applyNumberForma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3" fontId="2" numFmtId="11" xfId="0" applyAlignment="1" applyFont="1" applyNumberFormat="1">
      <alignment readingOrder="0"/>
    </xf>
    <xf borderId="0" fillId="3" fontId="1" numFmtId="11" xfId="0" applyAlignment="1" applyFont="1" applyNumberFormat="1">
      <alignment horizontal="right" vertical="bottom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</row>
    <row r="2">
      <c r="A2" s="1"/>
      <c r="B2" s="1"/>
    </row>
    <row r="3">
      <c r="A3" s="1" t="s">
        <v>1</v>
      </c>
      <c r="B3" s="2">
        <v>0.00624</v>
      </c>
    </row>
    <row r="4">
      <c r="A4" s="1" t="s">
        <v>2</v>
      </c>
      <c r="B4" s="2">
        <v>0.006202</v>
      </c>
    </row>
    <row r="5">
      <c r="A5" s="1"/>
      <c r="B5" s="1"/>
    </row>
    <row r="6">
      <c r="A6" s="1"/>
      <c r="B6" s="1"/>
    </row>
    <row r="7">
      <c r="A7" s="1" t="s">
        <v>3</v>
      </c>
      <c r="B7" s="1"/>
    </row>
    <row r="8">
      <c r="A8" s="1"/>
      <c r="B8" s="1"/>
    </row>
    <row r="9">
      <c r="A9" s="1" t="s">
        <v>1</v>
      </c>
      <c r="B9" s="2">
        <v>0.006557</v>
      </c>
    </row>
    <row r="10">
      <c r="A10" s="1" t="s">
        <v>4</v>
      </c>
      <c r="B10" s="2">
        <v>0.006297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3">
        <v>10.0</v>
      </c>
      <c r="C4" s="3">
        <v>25.0</v>
      </c>
      <c r="D4" s="3">
        <v>50.0</v>
      </c>
      <c r="E4" s="3">
        <v>75.0</v>
      </c>
      <c r="F4" s="3">
        <v>100.0</v>
      </c>
      <c r="G4" s="3">
        <v>150.0</v>
      </c>
    </row>
    <row r="5">
      <c r="A5" s="3" t="s">
        <v>5</v>
      </c>
      <c r="B5" s="4">
        <f>'wtr Menv(10)'!H3</f>
        <v>6.273</v>
      </c>
      <c r="C5" s="4">
        <f>'wtr Menv(25)'!H3</f>
        <v>1.932</v>
      </c>
      <c r="D5" s="5">
        <f>'wtr Menv(50)'!H3</f>
        <v>0.6034</v>
      </c>
      <c r="E5" s="5">
        <f>'wtr Menv(75)'!H3</f>
        <v>0.5516</v>
      </c>
      <c r="F5" s="5">
        <f>'wtr Menv(100)'!H3</f>
        <v>0.5519</v>
      </c>
      <c r="G5" s="5">
        <f>'wtr Menv(150)'!H3</f>
        <v>0.5521</v>
      </c>
    </row>
    <row r="6">
      <c r="A6" s="3" t="s">
        <v>6</v>
      </c>
      <c r="B6" s="4">
        <f>'wtr Menv(10)'!E10</f>
        <v>8.402</v>
      </c>
      <c r="C6" s="4">
        <f>'wtr Menv(25)'!E10</f>
        <v>2.869833333</v>
      </c>
      <c r="D6" s="5">
        <f>'wtr Menv(50)'!E10</f>
        <v>0.9477166667</v>
      </c>
      <c r="E6" s="5">
        <f>'wtr Menv(75)'!E10</f>
        <v>0.6526666667</v>
      </c>
      <c r="F6" s="5">
        <f>'wtr Menv(100)'!E10</f>
        <v>0.5346</v>
      </c>
      <c r="G6" s="5">
        <f>'wtr Menv(150)'!E10</f>
        <v>0.5515666667</v>
      </c>
    </row>
    <row r="7">
      <c r="A7" s="3" t="s">
        <v>7</v>
      </c>
      <c r="B7" s="4">
        <f>'wtr Menv(10)'!B10</f>
        <v>6.2492</v>
      </c>
      <c r="C7" s="4">
        <f>'wtr Menv(25)'!B10</f>
        <v>2.2182</v>
      </c>
      <c r="D7" s="5">
        <f>'wtr Menv(50)'!B10</f>
        <v>0.71664</v>
      </c>
      <c r="E7" s="5">
        <f>'wtr Menv(75)'!B10</f>
        <v>0.55998</v>
      </c>
      <c r="F7" s="5">
        <f>'wtr Menv(100)'!B10</f>
        <v>0.55198</v>
      </c>
      <c r="G7" s="5">
        <f>'wtr Menv(150)'!B10</f>
        <v>0.55202</v>
      </c>
    </row>
    <row r="9">
      <c r="A9" s="3" t="s">
        <v>8</v>
      </c>
      <c r="B9" s="6">
        <v>2.482194191</v>
      </c>
      <c r="C9" s="6">
        <v>1.247735295</v>
      </c>
      <c r="D9" s="6">
        <v>0.3225969524</v>
      </c>
      <c r="E9" s="4">
        <f>'wtr Menv(75)'!E12</f>
        <v>0.09231582024</v>
      </c>
      <c r="F9" s="6">
        <v>0.08670780818</v>
      </c>
      <c r="G9" s="6">
        <v>5.085928299E-4</v>
      </c>
    </row>
    <row r="10">
      <c r="A10" s="3" t="s">
        <v>9</v>
      </c>
      <c r="B10" s="7">
        <v>0.8622597636</v>
      </c>
      <c r="C10" s="7">
        <v>0.1243485692</v>
      </c>
      <c r="D10" s="7">
        <v>0.07270968069</v>
      </c>
      <c r="E10" s="4">
        <f>'wtr Menv(75)'!B12</f>
        <v>0.007677043702</v>
      </c>
      <c r="F10" s="7">
        <v>2.228601953E-4</v>
      </c>
      <c r="G10" s="7">
        <v>4.082482905E-5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</row>
    <row r="2">
      <c r="A2" s="8" t="s">
        <v>2</v>
      </c>
      <c r="B2" s="9">
        <v>5.861</v>
      </c>
      <c r="C2" s="9">
        <v>2.326</v>
      </c>
      <c r="D2" s="10">
        <v>0.8209</v>
      </c>
      <c r="E2" s="10">
        <v>0.5528</v>
      </c>
      <c r="F2" s="11">
        <v>0.5522</v>
      </c>
      <c r="G2" s="10">
        <v>0.552</v>
      </c>
    </row>
    <row r="3">
      <c r="A3" s="8" t="s">
        <v>16</v>
      </c>
      <c r="B3" s="9">
        <v>5.861</v>
      </c>
      <c r="C3" s="9">
        <v>2.326</v>
      </c>
      <c r="D3" s="10">
        <v>0.8209</v>
      </c>
      <c r="E3" s="10">
        <v>0.5528</v>
      </c>
      <c r="F3" s="11">
        <v>0.5522</v>
      </c>
      <c r="G3" s="10">
        <v>0.552</v>
      </c>
    </row>
    <row r="4">
      <c r="A4" s="1" t="s">
        <v>17</v>
      </c>
      <c r="B4" s="3">
        <v>7.445</v>
      </c>
      <c r="C4" s="3">
        <v>2.294</v>
      </c>
      <c r="D4" s="12">
        <v>0.7029</v>
      </c>
      <c r="E4" s="12">
        <v>0.5705</v>
      </c>
      <c r="F4" s="13">
        <v>0.552</v>
      </c>
      <c r="G4" s="12">
        <v>0.552</v>
      </c>
    </row>
    <row r="5">
      <c r="A5" s="1" t="s">
        <v>18</v>
      </c>
      <c r="B5" s="3">
        <v>5.403</v>
      </c>
      <c r="C5" s="3">
        <v>2.246</v>
      </c>
      <c r="D5" s="12">
        <v>0.7097</v>
      </c>
      <c r="E5" s="12">
        <v>0.5573</v>
      </c>
      <c r="F5" s="13">
        <v>0.5521</v>
      </c>
      <c r="G5" s="12">
        <v>0.552</v>
      </c>
    </row>
    <row r="6">
      <c r="A6" s="1" t="s">
        <v>19</v>
      </c>
      <c r="B6" s="3">
        <v>5.464</v>
      </c>
      <c r="C6" s="3">
        <v>2.229</v>
      </c>
      <c r="D6" s="12">
        <v>0.7121</v>
      </c>
      <c r="E6" s="12">
        <v>0.5539</v>
      </c>
      <c r="F6" s="13">
        <v>0.552</v>
      </c>
      <c r="G6" s="12">
        <v>0.5521</v>
      </c>
    </row>
    <row r="7">
      <c r="A7" s="1" t="s">
        <v>20</v>
      </c>
      <c r="B7" s="3">
        <v>7.073</v>
      </c>
      <c r="C7" s="3">
        <v>1.996</v>
      </c>
      <c r="D7" s="12">
        <v>0.6376</v>
      </c>
      <c r="E7" s="12">
        <v>0.5654</v>
      </c>
      <c r="F7" s="13">
        <v>0.5516</v>
      </c>
      <c r="G7" s="12">
        <v>0.552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3">
        <v>5.861</v>
      </c>
      <c r="C3" s="1"/>
      <c r="D3" s="1" t="s">
        <v>4</v>
      </c>
      <c r="E3" s="3">
        <v>5.696</v>
      </c>
      <c r="F3" s="1"/>
      <c r="G3" s="1" t="s">
        <v>23</v>
      </c>
      <c r="H3" s="14">
        <v>6.273</v>
      </c>
      <c r="I3" s="1"/>
    </row>
    <row r="4">
      <c r="A4" s="1" t="s">
        <v>16</v>
      </c>
      <c r="B4" s="3">
        <v>5.861</v>
      </c>
      <c r="C4" s="1"/>
      <c r="D4" s="1" t="s">
        <v>24</v>
      </c>
      <c r="E4" s="12">
        <v>12.95</v>
      </c>
      <c r="F4" s="1"/>
      <c r="G4" s="1"/>
      <c r="H4" s="1"/>
      <c r="I4" s="1"/>
    </row>
    <row r="5">
      <c r="A5" s="1" t="s">
        <v>17</v>
      </c>
      <c r="B5" s="3">
        <v>7.445</v>
      </c>
      <c r="C5" s="1"/>
      <c r="D5" s="1" t="s">
        <v>25</v>
      </c>
      <c r="E5" s="3">
        <v>9.033</v>
      </c>
      <c r="F5" s="1"/>
      <c r="G5" s="14" t="s">
        <v>26</v>
      </c>
      <c r="H5" s="1">
        <f>log(H3)</f>
        <v>0.7974752875</v>
      </c>
      <c r="I5" s="1"/>
    </row>
    <row r="6">
      <c r="A6" s="1" t="s">
        <v>18</v>
      </c>
      <c r="B6" s="3">
        <v>5.403</v>
      </c>
      <c r="C6" s="1"/>
      <c r="D6" s="1" t="s">
        <v>27</v>
      </c>
      <c r="E6" s="3">
        <v>7.153</v>
      </c>
      <c r="F6" s="1"/>
      <c r="G6" s="1"/>
      <c r="H6" s="1"/>
      <c r="I6" s="1"/>
    </row>
    <row r="7">
      <c r="A7" s="1" t="s">
        <v>19</v>
      </c>
      <c r="B7" s="3">
        <v>5.464</v>
      </c>
      <c r="C7" s="1"/>
      <c r="D7" s="1" t="s">
        <v>28</v>
      </c>
      <c r="E7" s="3">
        <v>7.575</v>
      </c>
      <c r="F7" s="1"/>
      <c r="G7" s="1"/>
      <c r="H7" s="1"/>
      <c r="I7" s="1"/>
    </row>
    <row r="8">
      <c r="A8" s="1" t="s">
        <v>20</v>
      </c>
      <c r="B8" s="3">
        <v>7.073</v>
      </c>
      <c r="C8" s="1"/>
      <c r="D8" s="1" t="s">
        <v>29</v>
      </c>
      <c r="E8" s="3">
        <v>8.005</v>
      </c>
      <c r="F8" s="1"/>
      <c r="G8" s="1"/>
      <c r="H8" s="1"/>
      <c r="I8" s="1"/>
    </row>
    <row r="9">
      <c r="A9" s="1"/>
      <c r="C9" s="1"/>
      <c r="D9" s="1"/>
      <c r="F9" s="1"/>
      <c r="G9" s="1"/>
      <c r="H9" s="1"/>
      <c r="I9" s="1"/>
    </row>
    <row r="10">
      <c r="A10" s="1" t="s">
        <v>30</v>
      </c>
      <c r="B10" s="4">
        <f>AVERAGE(B4:B8)</f>
        <v>6.2492</v>
      </c>
      <c r="C10" s="1"/>
      <c r="D10" s="1" t="s">
        <v>30</v>
      </c>
      <c r="E10" s="4">
        <f>AVERAGE(E3:E8)</f>
        <v>8.402</v>
      </c>
      <c r="F10" s="1"/>
      <c r="G10" s="1"/>
      <c r="I10" s="1"/>
    </row>
    <row r="11">
      <c r="A11" s="1"/>
      <c r="C11" s="1"/>
      <c r="D11" s="1"/>
      <c r="F11" s="1"/>
      <c r="G11" s="1"/>
      <c r="I11" s="1"/>
    </row>
    <row r="12">
      <c r="A12" s="1" t="s">
        <v>31</v>
      </c>
      <c r="B12" s="4">
        <f>STDEV(B4:B8)</f>
        <v>0.947612368</v>
      </c>
      <c r="C12" s="1"/>
      <c r="D12" s="1" t="s">
        <v>31</v>
      </c>
      <c r="E12" s="4">
        <f>STDEV(E3:E8)</f>
        <v>2.482194191</v>
      </c>
      <c r="F12" s="1"/>
      <c r="G12" s="1"/>
      <c r="I12" s="1"/>
    </row>
    <row r="16">
      <c r="A16" s="3" t="s">
        <v>32</v>
      </c>
      <c r="B16" s="4">
        <f t="shared" ref="B16:B21" si="1">log(B3)</f>
        <v>0.7679717214</v>
      </c>
      <c r="D16" s="3" t="s">
        <v>33</v>
      </c>
      <c r="E16" s="4">
        <f t="shared" ref="E16:E21" si="2">log(E3)</f>
        <v>0.7555699806</v>
      </c>
    </row>
    <row r="17">
      <c r="A17" s="3" t="s">
        <v>34</v>
      </c>
      <c r="B17" s="4">
        <f t="shared" si="1"/>
        <v>0.7679717214</v>
      </c>
      <c r="D17" s="3" t="s">
        <v>35</v>
      </c>
      <c r="E17" s="4">
        <f t="shared" si="2"/>
        <v>1.112269768</v>
      </c>
    </row>
    <row r="18">
      <c r="A18" s="3" t="s">
        <v>36</v>
      </c>
      <c r="B18" s="4">
        <f t="shared" si="1"/>
        <v>0.8718647021</v>
      </c>
      <c r="D18" s="3" t="s">
        <v>37</v>
      </c>
      <c r="E18" s="4">
        <f t="shared" si="2"/>
        <v>0.9558320102</v>
      </c>
    </row>
    <row r="19">
      <c r="A19" s="3" t="s">
        <v>38</v>
      </c>
      <c r="B19" s="4">
        <f t="shared" si="1"/>
        <v>0.7326349675</v>
      </c>
      <c r="D19" s="3" t="s">
        <v>39</v>
      </c>
      <c r="E19" s="4">
        <f t="shared" si="2"/>
        <v>0.854488225</v>
      </c>
    </row>
    <row r="20">
      <c r="A20" s="3" t="s">
        <v>40</v>
      </c>
      <c r="B20" s="4">
        <f t="shared" si="1"/>
        <v>0.7375106907</v>
      </c>
      <c r="D20" s="3" t="s">
        <v>41</v>
      </c>
      <c r="E20" s="4">
        <f t="shared" si="2"/>
        <v>0.8793826372</v>
      </c>
    </row>
    <row r="21">
      <c r="A21" s="3" t="s">
        <v>42</v>
      </c>
      <c r="B21" s="4">
        <f t="shared" si="1"/>
        <v>0.8496036581</v>
      </c>
      <c r="D21" s="3" t="s">
        <v>43</v>
      </c>
      <c r="E21" s="4">
        <f t="shared" si="2"/>
        <v>0.9033613363</v>
      </c>
    </row>
    <row r="23">
      <c r="A23" s="3" t="s">
        <v>44</v>
      </c>
      <c r="B23" s="4">
        <f>AVERAGE(B17:B21)</f>
        <v>0.791917148</v>
      </c>
      <c r="D23" s="3" t="s">
        <v>45</v>
      </c>
      <c r="E23" s="4">
        <f>average(E16:E21)</f>
        <v>0.9101506596</v>
      </c>
    </row>
    <row r="24">
      <c r="A24" s="3" t="s">
        <v>46</v>
      </c>
      <c r="B24" s="4">
        <f>STDEV(B17:B21)</f>
        <v>0.06474404958</v>
      </c>
      <c r="D24" s="3" t="s">
        <v>46</v>
      </c>
      <c r="E24" s="4">
        <f>stdev(E16:E21)</f>
        <v>0.1191009479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3">
        <v>2.326</v>
      </c>
      <c r="C3" s="1"/>
      <c r="D3" s="1" t="s">
        <v>4</v>
      </c>
      <c r="E3" s="3">
        <v>1.395</v>
      </c>
      <c r="F3" s="1"/>
      <c r="G3" s="1" t="s">
        <v>23</v>
      </c>
      <c r="H3" s="14">
        <v>1.932</v>
      </c>
      <c r="I3" s="1"/>
    </row>
    <row r="4">
      <c r="A4" s="1" t="s">
        <v>16</v>
      </c>
      <c r="B4" s="3">
        <v>2.326</v>
      </c>
      <c r="C4" s="1"/>
      <c r="D4" s="1" t="s">
        <v>24</v>
      </c>
      <c r="E4" s="3">
        <v>2.263</v>
      </c>
      <c r="F4" s="1"/>
      <c r="G4" s="14" t="s">
        <v>26</v>
      </c>
      <c r="H4" s="1">
        <f>log(H3)</f>
        <v>0.2860071221</v>
      </c>
      <c r="I4" s="1"/>
    </row>
    <row r="5">
      <c r="A5" s="1" t="s">
        <v>17</v>
      </c>
      <c r="B5" s="3">
        <v>2.294</v>
      </c>
      <c r="C5" s="1"/>
      <c r="D5" s="1" t="s">
        <v>25</v>
      </c>
      <c r="E5" s="3">
        <v>4.123</v>
      </c>
      <c r="F5" s="1"/>
      <c r="G5" s="1"/>
      <c r="H5" s="1"/>
      <c r="I5" s="1"/>
    </row>
    <row r="6">
      <c r="A6" s="1" t="s">
        <v>18</v>
      </c>
      <c r="B6" s="3">
        <v>2.246</v>
      </c>
      <c r="C6" s="1"/>
      <c r="D6" s="1" t="s">
        <v>27</v>
      </c>
      <c r="E6" s="3">
        <v>4.597</v>
      </c>
      <c r="F6" s="1"/>
      <c r="G6" s="1"/>
      <c r="H6" s="1"/>
      <c r="I6" s="1"/>
    </row>
    <row r="7">
      <c r="A7" s="1" t="s">
        <v>19</v>
      </c>
      <c r="B7" s="3">
        <v>2.229</v>
      </c>
      <c r="C7" s="1"/>
      <c r="D7" s="1" t="s">
        <v>28</v>
      </c>
      <c r="E7" s="3">
        <v>2.797</v>
      </c>
      <c r="F7" s="1"/>
      <c r="G7" s="1"/>
      <c r="H7" s="1"/>
      <c r="I7" s="1"/>
    </row>
    <row r="8">
      <c r="A8" s="1" t="s">
        <v>20</v>
      </c>
      <c r="B8" s="3">
        <v>1.996</v>
      </c>
      <c r="C8" s="1"/>
      <c r="D8" s="1" t="s">
        <v>29</v>
      </c>
      <c r="E8" s="3">
        <v>2.044</v>
      </c>
      <c r="F8" s="1"/>
      <c r="G8" s="1"/>
      <c r="H8" s="1"/>
      <c r="I8" s="1"/>
    </row>
    <row r="9">
      <c r="A9" s="1"/>
      <c r="C9" s="1"/>
      <c r="D9" s="1"/>
      <c r="F9" s="1"/>
      <c r="G9" s="1"/>
      <c r="H9" s="1"/>
      <c r="I9" s="1"/>
    </row>
    <row r="10">
      <c r="A10" s="1" t="s">
        <v>30</v>
      </c>
      <c r="B10" s="4">
        <f>AVERAGE(B4:B8)</f>
        <v>2.2182</v>
      </c>
      <c r="C10" s="1"/>
      <c r="D10" s="1" t="s">
        <v>30</v>
      </c>
      <c r="E10" s="4">
        <f>average(E3:E8)</f>
        <v>2.869833333</v>
      </c>
      <c r="F10" s="1"/>
      <c r="G10" s="1"/>
      <c r="I10" s="1"/>
    </row>
    <row r="11">
      <c r="A11" s="1"/>
      <c r="C11" s="1"/>
      <c r="D11" s="1"/>
      <c r="F11" s="1"/>
      <c r="G11" s="1"/>
      <c r="I11" s="1"/>
    </row>
    <row r="12">
      <c r="A12" s="1" t="s">
        <v>31</v>
      </c>
      <c r="B12" s="4">
        <f>STDEV(B4:B8)</f>
        <v>0.1300276894</v>
      </c>
      <c r="C12" s="1"/>
      <c r="D12" s="1" t="s">
        <v>31</v>
      </c>
      <c r="E12" s="4">
        <f>stdev(E3:E8)</f>
        <v>1.247735295</v>
      </c>
      <c r="F12" s="1"/>
      <c r="G12" s="1"/>
      <c r="I12" s="1"/>
    </row>
    <row r="16">
      <c r="A16" s="3" t="s">
        <v>32</v>
      </c>
      <c r="B16" s="4">
        <f t="shared" ref="B16:B21" si="1">log(B3)</f>
        <v>0.3666097104</v>
      </c>
      <c r="D16" s="3" t="s">
        <v>33</v>
      </c>
      <c r="E16" s="4">
        <f t="shared" ref="E16:E21" si="2">log(E3)</f>
        <v>0.1445742076</v>
      </c>
    </row>
    <row r="17">
      <c r="A17" s="3" t="s">
        <v>34</v>
      </c>
      <c r="B17" s="4">
        <f t="shared" si="1"/>
        <v>0.3666097104</v>
      </c>
      <c r="D17" s="3" t="s">
        <v>35</v>
      </c>
      <c r="E17" s="4">
        <f t="shared" si="2"/>
        <v>0.354684554</v>
      </c>
    </row>
    <row r="18">
      <c r="A18" s="3" t="s">
        <v>36</v>
      </c>
      <c r="B18" s="4">
        <f t="shared" si="1"/>
        <v>0.3605934136</v>
      </c>
      <c r="D18" s="3" t="s">
        <v>37</v>
      </c>
      <c r="E18" s="4">
        <f t="shared" si="2"/>
        <v>0.6152133348</v>
      </c>
    </row>
    <row r="19">
      <c r="A19" s="3" t="s">
        <v>38</v>
      </c>
      <c r="B19" s="4">
        <f t="shared" si="1"/>
        <v>0.3514097519</v>
      </c>
      <c r="D19" s="3" t="s">
        <v>39</v>
      </c>
      <c r="E19" s="4">
        <f t="shared" si="2"/>
        <v>0.6624745038</v>
      </c>
    </row>
    <row r="20">
      <c r="A20" s="3" t="s">
        <v>40</v>
      </c>
      <c r="B20" s="4">
        <f t="shared" si="1"/>
        <v>0.3481100685</v>
      </c>
      <c r="D20" s="3" t="s">
        <v>41</v>
      </c>
      <c r="E20" s="4">
        <f t="shared" si="2"/>
        <v>0.4466924664</v>
      </c>
    </row>
    <row r="21">
      <c r="A21" s="3" t="s">
        <v>42</v>
      </c>
      <c r="B21" s="4">
        <f t="shared" si="1"/>
        <v>0.300160537</v>
      </c>
      <c r="D21" s="3" t="s">
        <v>43</v>
      </c>
      <c r="E21" s="4">
        <f t="shared" si="2"/>
        <v>0.3104808915</v>
      </c>
    </row>
    <row r="23">
      <c r="A23" s="3" t="s">
        <v>44</v>
      </c>
      <c r="B23" s="4">
        <f>AVERAGE(B17:B21)</f>
        <v>0.3453766963</v>
      </c>
      <c r="D23" s="3" t="s">
        <v>45</v>
      </c>
      <c r="E23" s="4">
        <f>average(E16:E21)</f>
        <v>0.4223533263</v>
      </c>
    </row>
    <row r="24">
      <c r="A24" s="3" t="s">
        <v>46</v>
      </c>
      <c r="B24" s="4">
        <f>STDEV(B17:B21)</f>
        <v>0.02631900227</v>
      </c>
      <c r="D24" s="3" t="s">
        <v>46</v>
      </c>
      <c r="E24" s="4">
        <f>stdev(E16:E21)</f>
        <v>0.1947825966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12">
        <v>0.8209</v>
      </c>
      <c r="C3" s="1"/>
      <c r="D3" s="1" t="s">
        <v>4</v>
      </c>
      <c r="E3" s="12">
        <v>0.6384</v>
      </c>
      <c r="F3" s="1"/>
      <c r="G3" s="1" t="s">
        <v>23</v>
      </c>
      <c r="H3" s="15">
        <v>0.6034</v>
      </c>
      <c r="I3" s="1"/>
    </row>
    <row r="4">
      <c r="A4" s="1" t="s">
        <v>16</v>
      </c>
      <c r="B4" s="12">
        <v>0.8209</v>
      </c>
      <c r="C4" s="1"/>
      <c r="D4" s="1" t="s">
        <v>24</v>
      </c>
      <c r="E4" s="3">
        <v>1.234</v>
      </c>
      <c r="F4" s="1"/>
      <c r="G4" s="14" t="s">
        <v>26</v>
      </c>
      <c r="H4" s="1">
        <f>log(H3)</f>
        <v>-0.2193946942</v>
      </c>
      <c r="I4" s="1"/>
    </row>
    <row r="5">
      <c r="A5" s="1" t="s">
        <v>17</v>
      </c>
      <c r="B5" s="12">
        <v>0.7029</v>
      </c>
      <c r="C5" s="1"/>
      <c r="D5" s="1" t="s">
        <v>25</v>
      </c>
      <c r="E5" s="12">
        <v>0.9468</v>
      </c>
      <c r="F5" s="1"/>
      <c r="G5" s="1"/>
      <c r="H5" s="1"/>
      <c r="I5" s="1"/>
    </row>
    <row r="6">
      <c r="A6" s="1" t="s">
        <v>18</v>
      </c>
      <c r="B6" s="12">
        <v>0.7097</v>
      </c>
      <c r="C6" s="1"/>
      <c r="D6" s="1" t="s">
        <v>27</v>
      </c>
      <c r="E6" s="3">
        <v>1.432</v>
      </c>
      <c r="F6" s="1"/>
      <c r="G6" s="1"/>
      <c r="H6" s="1"/>
      <c r="I6" s="1"/>
    </row>
    <row r="7">
      <c r="A7" s="1" t="s">
        <v>19</v>
      </c>
      <c r="B7" s="12">
        <v>0.7121</v>
      </c>
      <c r="C7" s="1"/>
      <c r="D7" s="1" t="s">
        <v>28</v>
      </c>
      <c r="E7" s="12">
        <v>0.6842</v>
      </c>
      <c r="F7" s="1"/>
      <c r="G7" s="1"/>
      <c r="H7" s="1"/>
      <c r="I7" s="1"/>
    </row>
    <row r="8">
      <c r="A8" s="1" t="s">
        <v>20</v>
      </c>
      <c r="B8" s="12">
        <v>0.6376</v>
      </c>
      <c r="C8" s="1"/>
      <c r="D8" s="1" t="s">
        <v>29</v>
      </c>
      <c r="E8" s="12">
        <v>0.7509</v>
      </c>
      <c r="F8" s="1"/>
      <c r="G8" s="1"/>
      <c r="H8" s="1"/>
      <c r="I8" s="1"/>
    </row>
    <row r="9">
      <c r="A9" s="1"/>
      <c r="C9" s="1"/>
      <c r="D9" s="1"/>
      <c r="F9" s="1"/>
      <c r="G9" s="1"/>
      <c r="H9" s="1"/>
      <c r="I9" s="1"/>
    </row>
    <row r="10">
      <c r="A10" s="1" t="s">
        <v>30</v>
      </c>
      <c r="B10" s="5">
        <f>AVERAGE(B4:B8)</f>
        <v>0.71664</v>
      </c>
      <c r="C10" s="1"/>
      <c r="D10" s="1" t="s">
        <v>30</v>
      </c>
      <c r="E10" s="5">
        <f>AVERAGE(E3:E8)</f>
        <v>0.9477166667</v>
      </c>
      <c r="F10" s="1"/>
      <c r="G10" s="1"/>
      <c r="I10" s="1"/>
    </row>
    <row r="11">
      <c r="A11" s="1"/>
      <c r="C11" s="1"/>
      <c r="D11" s="1"/>
      <c r="F11" s="1"/>
      <c r="G11" s="1"/>
      <c r="I11" s="1"/>
    </row>
    <row r="12">
      <c r="A12" s="1" t="s">
        <v>31</v>
      </c>
      <c r="B12" s="4">
        <f>STDEV(B4:B8)</f>
        <v>0.06590719232</v>
      </c>
      <c r="C12" s="1"/>
      <c r="D12" s="1" t="s">
        <v>31</v>
      </c>
      <c r="E12" s="4">
        <f>STDEV(E3:E8)</f>
        <v>0.3225969524</v>
      </c>
      <c r="F12" s="1"/>
      <c r="G12" s="1"/>
      <c r="I12" s="1"/>
    </row>
    <row r="16">
      <c r="A16" s="3" t="s">
        <v>32</v>
      </c>
      <c r="B16" s="4">
        <f t="shared" ref="B16:B21" si="1">log(B3)</f>
        <v>-0.08570974433</v>
      </c>
      <c r="D16" s="3" t="s">
        <v>33</v>
      </c>
      <c r="E16" s="4">
        <f t="shared" ref="E16:E21" si="2">log(E3)</f>
        <v>-0.1949071217</v>
      </c>
    </row>
    <row r="17">
      <c r="A17" s="3" t="s">
        <v>34</v>
      </c>
      <c r="B17" s="4">
        <f t="shared" si="1"/>
        <v>-0.08570974433</v>
      </c>
      <c r="D17" s="3" t="s">
        <v>35</v>
      </c>
      <c r="E17" s="4">
        <f t="shared" si="2"/>
        <v>0.0913151597</v>
      </c>
    </row>
    <row r="18">
      <c r="A18" s="3" t="s">
        <v>36</v>
      </c>
      <c r="B18" s="4">
        <f t="shared" si="1"/>
        <v>-0.1531064567</v>
      </c>
      <c r="D18" s="3" t="s">
        <v>37</v>
      </c>
      <c r="E18" s="4">
        <f t="shared" si="2"/>
        <v>-0.02374175074</v>
      </c>
    </row>
    <row r="19">
      <c r="A19" s="3" t="s">
        <v>38</v>
      </c>
      <c r="B19" s="4">
        <f t="shared" si="1"/>
        <v>-0.1489251948</v>
      </c>
      <c r="D19" s="3" t="s">
        <v>39</v>
      </c>
      <c r="E19" s="4">
        <f t="shared" si="2"/>
        <v>0.155943018</v>
      </c>
    </row>
    <row r="20">
      <c r="A20" s="3" t="s">
        <v>40</v>
      </c>
      <c r="B20" s="4">
        <f t="shared" si="1"/>
        <v>-0.1474590142</v>
      </c>
      <c r="D20" s="3" t="s">
        <v>41</v>
      </c>
      <c r="E20" s="4">
        <f t="shared" si="2"/>
        <v>-0.1648169302</v>
      </c>
    </row>
    <row r="21">
      <c r="A21" s="3" t="s">
        <v>42</v>
      </c>
      <c r="B21" s="4">
        <f t="shared" si="1"/>
        <v>-0.1954516916</v>
      </c>
      <c r="D21" s="3" t="s">
        <v>43</v>
      </c>
      <c r="E21" s="4">
        <f t="shared" si="2"/>
        <v>-0.1244178957</v>
      </c>
    </row>
    <row r="23">
      <c r="A23" s="3" t="s">
        <v>44</v>
      </c>
      <c r="B23" s="4">
        <f>AVERAGE(B17:B21)</f>
        <v>-0.1461304203</v>
      </c>
      <c r="D23" s="3" t="s">
        <v>45</v>
      </c>
      <c r="E23" s="4">
        <f>average(E16:E21)</f>
        <v>-0.04343758676</v>
      </c>
    </row>
    <row r="24">
      <c r="A24" s="3" t="s">
        <v>46</v>
      </c>
      <c r="B24" s="4">
        <f>STDEV(B17:B21)</f>
        <v>0.03918381968</v>
      </c>
      <c r="D24" s="3" t="s">
        <v>46</v>
      </c>
      <c r="E24" s="4">
        <f>stdev(E16:E21)</f>
        <v>0.1432009983</v>
      </c>
    </row>
    <row r="28">
      <c r="B2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12">
        <v>0.5528</v>
      </c>
      <c r="C3" s="1"/>
      <c r="D3" s="1" t="s">
        <v>4</v>
      </c>
      <c r="E3" s="12">
        <v>0.5747</v>
      </c>
      <c r="F3" s="1"/>
      <c r="G3" s="1" t="s">
        <v>23</v>
      </c>
      <c r="H3" s="15">
        <v>0.5516</v>
      </c>
      <c r="I3" s="1"/>
    </row>
    <row r="4">
      <c r="A4" s="1" t="s">
        <v>16</v>
      </c>
      <c r="B4" s="12">
        <v>0.5528</v>
      </c>
      <c r="C4" s="1"/>
      <c r="D4" s="1" t="s">
        <v>24</v>
      </c>
      <c r="E4" s="12">
        <v>0.7363</v>
      </c>
      <c r="F4" s="1"/>
      <c r="G4" s="14" t="s">
        <v>26</v>
      </c>
      <c r="H4" s="1">
        <f>log(H3)</f>
        <v>-0.2583757425</v>
      </c>
      <c r="I4" s="1"/>
    </row>
    <row r="5">
      <c r="A5" s="1" t="s">
        <v>17</v>
      </c>
      <c r="B5" s="12">
        <v>0.5705</v>
      </c>
      <c r="C5" s="1"/>
      <c r="D5" s="1" t="s">
        <v>25</v>
      </c>
      <c r="E5" s="12">
        <v>0.631</v>
      </c>
      <c r="F5" s="1"/>
      <c r="G5" s="1"/>
      <c r="H5" s="1"/>
      <c r="I5" s="1"/>
    </row>
    <row r="6">
      <c r="A6" s="1" t="s">
        <v>18</v>
      </c>
      <c r="B6" s="12">
        <v>0.5573</v>
      </c>
      <c r="C6" s="1"/>
      <c r="D6" s="1" t="s">
        <v>27</v>
      </c>
      <c r="E6" s="12">
        <v>0.7967</v>
      </c>
      <c r="F6" s="1"/>
      <c r="G6" s="1"/>
      <c r="H6" s="1"/>
      <c r="I6" s="1"/>
    </row>
    <row r="7">
      <c r="A7" s="1" t="s">
        <v>19</v>
      </c>
      <c r="B7" s="12">
        <v>0.5539</v>
      </c>
      <c r="C7" s="1"/>
      <c r="D7" s="1" t="s">
        <v>28</v>
      </c>
      <c r="E7" s="12">
        <v>0.5807</v>
      </c>
      <c r="F7" s="1"/>
      <c r="G7" s="1"/>
      <c r="H7" s="1"/>
      <c r="I7" s="1"/>
    </row>
    <row r="8">
      <c r="A8" s="1" t="s">
        <v>20</v>
      </c>
      <c r="B8" s="12">
        <v>0.5654</v>
      </c>
      <c r="C8" s="1"/>
      <c r="D8" s="1" t="s">
        <v>29</v>
      </c>
      <c r="E8" s="12">
        <v>0.5966</v>
      </c>
      <c r="F8" s="1"/>
      <c r="G8" s="1"/>
      <c r="H8" s="1"/>
      <c r="I8" s="1"/>
    </row>
    <row r="9">
      <c r="A9" s="1"/>
      <c r="C9" s="1"/>
      <c r="D9" s="1"/>
      <c r="F9" s="1"/>
      <c r="G9" s="1"/>
      <c r="I9" s="1"/>
    </row>
    <row r="10">
      <c r="A10" s="1" t="s">
        <v>30</v>
      </c>
      <c r="B10" s="5">
        <f>AVERAGE(B4:B8)</f>
        <v>0.55998</v>
      </c>
      <c r="C10" s="1"/>
      <c r="D10" s="14" t="s">
        <v>30</v>
      </c>
      <c r="E10" s="5">
        <f>AVERAGE(E3:E8)</f>
        <v>0.6526666667</v>
      </c>
      <c r="F10" s="1"/>
      <c r="G10" s="1"/>
      <c r="I10" s="1"/>
    </row>
    <row r="12">
      <c r="A12" s="3" t="s">
        <v>47</v>
      </c>
      <c r="B12" s="4">
        <f>STDEV(B4:B8)</f>
        <v>0.007677043702</v>
      </c>
      <c r="D12" s="3" t="s">
        <v>47</v>
      </c>
      <c r="E12" s="4">
        <f>STDEV(E3:E8)</f>
        <v>0.09231582024</v>
      </c>
    </row>
    <row r="16">
      <c r="A16" s="3" t="s">
        <v>32</v>
      </c>
      <c r="B16" s="4">
        <f t="shared" ref="B16:B21" si="1">log(B3)</f>
        <v>-0.2574319656</v>
      </c>
      <c r="D16" s="3" t="s">
        <v>33</v>
      </c>
      <c r="E16" s="4">
        <f t="shared" ref="E16:E21" si="2">log(E3)</f>
        <v>-0.2405588029</v>
      </c>
    </row>
    <row r="17">
      <c r="A17" s="3" t="s">
        <v>34</v>
      </c>
      <c r="B17" s="4">
        <f t="shared" si="1"/>
        <v>-0.2574319656</v>
      </c>
      <c r="D17" s="3" t="s">
        <v>35</v>
      </c>
      <c r="E17" s="4">
        <f t="shared" si="2"/>
        <v>-0.1329451995</v>
      </c>
    </row>
    <row r="18">
      <c r="A18" s="3" t="s">
        <v>36</v>
      </c>
      <c r="B18" s="4">
        <f t="shared" si="1"/>
        <v>-0.2437443512</v>
      </c>
      <c r="D18" s="3" t="s">
        <v>37</v>
      </c>
      <c r="E18" s="4">
        <f t="shared" si="2"/>
        <v>-0.1999706408</v>
      </c>
    </row>
    <row r="19">
      <c r="A19" s="3" t="s">
        <v>38</v>
      </c>
      <c r="B19" s="4">
        <f t="shared" si="1"/>
        <v>-0.2539109569</v>
      </c>
      <c r="D19" s="3" t="s">
        <v>39</v>
      </c>
      <c r="E19" s="4">
        <f t="shared" si="2"/>
        <v>-0.09870518283</v>
      </c>
    </row>
    <row r="20">
      <c r="A20" s="3" t="s">
        <v>40</v>
      </c>
      <c r="B20" s="4">
        <f t="shared" si="1"/>
        <v>-0.2565686349</v>
      </c>
      <c r="D20" s="3" t="s">
        <v>41</v>
      </c>
      <c r="E20" s="4">
        <f t="shared" si="2"/>
        <v>-0.236048174</v>
      </c>
    </row>
    <row r="21">
      <c r="A21" s="3" t="s">
        <v>42</v>
      </c>
      <c r="B21" s="4">
        <f t="shared" si="1"/>
        <v>-0.2476441958</v>
      </c>
      <c r="D21" s="3" t="s">
        <v>43</v>
      </c>
      <c r="E21" s="4">
        <f t="shared" si="2"/>
        <v>-0.224316751</v>
      </c>
    </row>
    <row r="23">
      <c r="A23" s="3" t="s">
        <v>44</v>
      </c>
      <c r="B23" s="4">
        <f>AVERAGE(B17:B21)</f>
        <v>-0.2518600209</v>
      </c>
      <c r="D23" s="3" t="s">
        <v>45</v>
      </c>
      <c r="E23" s="4">
        <f>average(E16:E21)</f>
        <v>-0.1887574585</v>
      </c>
    </row>
    <row r="24">
      <c r="A24" s="3" t="s">
        <v>46</v>
      </c>
      <c r="B24" s="4">
        <f>STDEV(B17:B21)</f>
        <v>0.005938459964</v>
      </c>
      <c r="D24" s="3" t="s">
        <v>46</v>
      </c>
      <c r="E24" s="4">
        <f>stdev(E16:E21)</f>
        <v>0.05921893344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13">
        <v>0.5522</v>
      </c>
      <c r="C3" s="1"/>
      <c r="D3" s="1" t="s">
        <v>4</v>
      </c>
      <c r="E3" s="13">
        <v>0.554</v>
      </c>
      <c r="F3" s="1"/>
      <c r="G3" s="1" t="s">
        <v>23</v>
      </c>
      <c r="H3" s="13">
        <v>0.5519</v>
      </c>
      <c r="I3" s="1"/>
    </row>
    <row r="4">
      <c r="A4" s="1" t="s">
        <v>16</v>
      </c>
      <c r="B4" s="13">
        <v>0.5522</v>
      </c>
      <c r="C4" s="1"/>
      <c r="D4" s="1" t="s">
        <v>24</v>
      </c>
      <c r="E4" s="13">
        <v>0.365</v>
      </c>
      <c r="F4" s="1"/>
      <c r="G4" s="1" t="s">
        <v>48</v>
      </c>
      <c r="H4" s="13">
        <v>0.5518</v>
      </c>
      <c r="I4" s="1"/>
    </row>
    <row r="5">
      <c r="A5" s="1" t="s">
        <v>17</v>
      </c>
      <c r="B5" s="13">
        <v>0.552</v>
      </c>
      <c r="C5" s="1"/>
      <c r="D5" s="1" t="s">
        <v>25</v>
      </c>
      <c r="E5" s="13">
        <v>0.6161</v>
      </c>
      <c r="F5" s="1"/>
      <c r="G5" s="1" t="s">
        <v>49</v>
      </c>
      <c r="H5" s="13">
        <v>0.5516</v>
      </c>
      <c r="I5" s="1"/>
    </row>
    <row r="6">
      <c r="A6" s="1" t="s">
        <v>18</v>
      </c>
      <c r="B6" s="13">
        <v>0.5521</v>
      </c>
      <c r="C6" s="1"/>
      <c r="D6" s="1" t="s">
        <v>27</v>
      </c>
      <c r="E6" s="13">
        <v>0.57</v>
      </c>
      <c r="F6" s="1"/>
      <c r="G6" s="1"/>
      <c r="H6" s="1"/>
      <c r="I6" s="1"/>
    </row>
    <row r="7">
      <c r="A7" s="1" t="s">
        <v>19</v>
      </c>
      <c r="B7" s="13">
        <v>0.552</v>
      </c>
      <c r="C7" s="1"/>
      <c r="D7" s="1" t="s">
        <v>28</v>
      </c>
      <c r="E7" s="13">
        <v>0.5519</v>
      </c>
      <c r="F7" s="1"/>
      <c r="G7" s="1"/>
      <c r="H7" s="1"/>
      <c r="I7" s="1"/>
    </row>
    <row r="8">
      <c r="A8" s="1" t="s">
        <v>20</v>
      </c>
      <c r="B8" s="13">
        <v>0.5516</v>
      </c>
      <c r="C8" s="1"/>
      <c r="D8" s="1" t="s">
        <v>29</v>
      </c>
      <c r="E8" s="13">
        <v>0.5506</v>
      </c>
      <c r="F8" s="1"/>
      <c r="G8" s="14" t="s">
        <v>50</v>
      </c>
      <c r="H8" s="1">
        <f>log(H3)</f>
        <v>-0.2581396059</v>
      </c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 t="s">
        <v>30</v>
      </c>
      <c r="B10" s="13">
        <f>AVERAGE(B4:B8)</f>
        <v>0.55198</v>
      </c>
      <c r="C10" s="1"/>
      <c r="D10" s="1" t="s">
        <v>30</v>
      </c>
      <c r="E10" s="13">
        <f>AVERAGE(E3:E8)</f>
        <v>0.5346</v>
      </c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 t="s">
        <v>31</v>
      </c>
      <c r="B12" s="16">
        <f>STDEV(B4:B8)</f>
        <v>0.000228035085</v>
      </c>
      <c r="C12" s="1"/>
      <c r="D12" s="1" t="s">
        <v>31</v>
      </c>
      <c r="E12" s="16">
        <f>STDEV(E3:E8)</f>
        <v>0.08670780818</v>
      </c>
      <c r="F12" s="1"/>
      <c r="G12" s="1"/>
      <c r="H12" s="1"/>
      <c r="I12" s="1"/>
    </row>
    <row r="16">
      <c r="A16" s="3" t="s">
        <v>32</v>
      </c>
      <c r="B16" s="4">
        <f t="shared" ref="B16:B21" si="1">log(B3)</f>
        <v>-0.2579035977</v>
      </c>
      <c r="D16" s="3" t="s">
        <v>33</v>
      </c>
      <c r="E16" s="4">
        <f t="shared" ref="E16:E21" si="2">log(E3)</f>
        <v>-0.2564902353</v>
      </c>
    </row>
    <row r="17">
      <c r="A17" s="3" t="s">
        <v>34</v>
      </c>
      <c r="B17" s="4">
        <f t="shared" si="1"/>
        <v>-0.2579035977</v>
      </c>
      <c r="D17" s="3" t="s">
        <v>35</v>
      </c>
      <c r="E17" s="4">
        <f t="shared" si="2"/>
        <v>-0.4377071355</v>
      </c>
    </row>
    <row r="18">
      <c r="A18" s="3" t="s">
        <v>36</v>
      </c>
      <c r="B18" s="4">
        <f t="shared" si="1"/>
        <v>-0.2580609223</v>
      </c>
      <c r="D18" s="3" t="s">
        <v>37</v>
      </c>
      <c r="E18" s="4">
        <f t="shared" si="2"/>
        <v>-0.2103487912</v>
      </c>
    </row>
    <row r="19">
      <c r="A19" s="3" t="s">
        <v>38</v>
      </c>
      <c r="B19" s="4">
        <f t="shared" si="1"/>
        <v>-0.2579822529</v>
      </c>
      <c r="D19" s="3" t="s">
        <v>39</v>
      </c>
      <c r="E19" s="4">
        <f t="shared" si="2"/>
        <v>-0.2441251443</v>
      </c>
    </row>
    <row r="20">
      <c r="A20" s="3" t="s">
        <v>40</v>
      </c>
      <c r="B20" s="4">
        <f t="shared" si="1"/>
        <v>-0.2580609223</v>
      </c>
      <c r="D20" s="3" t="s">
        <v>41</v>
      </c>
      <c r="E20" s="4">
        <f t="shared" si="2"/>
        <v>-0.2581396059</v>
      </c>
    </row>
    <row r="21">
      <c r="A21" s="3" t="s">
        <v>42</v>
      </c>
      <c r="B21" s="4">
        <f t="shared" si="1"/>
        <v>-0.2583757425</v>
      </c>
      <c r="D21" s="3" t="s">
        <v>43</v>
      </c>
      <c r="E21" s="4">
        <f t="shared" si="2"/>
        <v>-0.2591637929</v>
      </c>
    </row>
    <row r="23">
      <c r="A23" s="3" t="s">
        <v>44</v>
      </c>
      <c r="B23" s="4">
        <f>AVERAGE(B17:B21)</f>
        <v>-0.2580766875</v>
      </c>
      <c r="D23" s="3" t="s">
        <v>45</v>
      </c>
      <c r="E23" s="4">
        <f>average(E16:E21)</f>
        <v>-0.2776624509</v>
      </c>
    </row>
    <row r="24">
      <c r="A24" s="3" t="s">
        <v>46</v>
      </c>
      <c r="B24" s="4">
        <f>STDEV(B17:B21)</f>
        <v>0.0001794498237</v>
      </c>
      <c r="D24" s="3" t="s">
        <v>46</v>
      </c>
      <c r="E24" s="4">
        <f>stdev(E16:E21)</f>
        <v>0.08055033871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/>
      <c r="C1" s="1"/>
      <c r="D1" s="1" t="s">
        <v>3</v>
      </c>
      <c r="E1" s="1"/>
      <c r="F1" s="1"/>
      <c r="G1" s="1"/>
      <c r="H1" s="1" t="s">
        <v>22</v>
      </c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12">
        <v>0.552</v>
      </c>
      <c r="C3" s="1"/>
      <c r="D3" s="1" t="s">
        <v>4</v>
      </c>
      <c r="E3" s="12">
        <v>0.5519</v>
      </c>
      <c r="F3" s="1"/>
      <c r="G3" s="1" t="s">
        <v>23</v>
      </c>
      <c r="H3" s="15">
        <v>0.5521</v>
      </c>
      <c r="I3" s="1"/>
    </row>
    <row r="4">
      <c r="A4" s="1" t="s">
        <v>16</v>
      </c>
      <c r="B4" s="12">
        <v>0.552</v>
      </c>
      <c r="C4" s="1"/>
      <c r="D4" s="1" t="s">
        <v>24</v>
      </c>
      <c r="E4" s="12">
        <v>0.5518</v>
      </c>
      <c r="F4" s="1"/>
      <c r="G4" s="14" t="s">
        <v>51</v>
      </c>
      <c r="H4" s="1">
        <f>log(H3)</f>
        <v>-0.2579822529</v>
      </c>
      <c r="I4" s="1"/>
    </row>
    <row r="5">
      <c r="A5" s="1" t="s">
        <v>17</v>
      </c>
      <c r="B5" s="12">
        <v>0.552</v>
      </c>
      <c r="C5" s="1"/>
      <c r="D5" s="1" t="s">
        <v>25</v>
      </c>
      <c r="E5" s="12">
        <v>0.5518</v>
      </c>
      <c r="F5" s="1"/>
      <c r="G5" s="1"/>
      <c r="H5" s="1"/>
      <c r="I5" s="1"/>
    </row>
    <row r="6">
      <c r="A6" s="1" t="s">
        <v>18</v>
      </c>
      <c r="B6" s="12">
        <v>0.552</v>
      </c>
      <c r="C6" s="1"/>
      <c r="D6" s="1" t="s">
        <v>27</v>
      </c>
      <c r="E6" s="12">
        <v>0.5519</v>
      </c>
      <c r="F6" s="1"/>
      <c r="G6" s="1"/>
      <c r="H6" s="1"/>
      <c r="I6" s="1"/>
    </row>
    <row r="7">
      <c r="A7" s="1" t="s">
        <v>19</v>
      </c>
      <c r="B7" s="12">
        <v>0.5521</v>
      </c>
      <c r="C7" s="1"/>
      <c r="D7" s="1" t="s">
        <v>28</v>
      </c>
      <c r="E7" s="12">
        <v>0.5506</v>
      </c>
      <c r="F7" s="1"/>
      <c r="G7" s="1"/>
      <c r="H7" s="1"/>
      <c r="I7" s="1"/>
    </row>
    <row r="8">
      <c r="A8" s="1" t="s">
        <v>20</v>
      </c>
      <c r="B8" s="12">
        <v>0.552</v>
      </c>
      <c r="C8" s="1"/>
      <c r="D8" s="1" t="s">
        <v>29</v>
      </c>
      <c r="E8" s="12">
        <v>0.5514</v>
      </c>
      <c r="F8" s="1"/>
      <c r="G8" s="1"/>
      <c r="H8" s="1"/>
      <c r="I8" s="1"/>
    </row>
    <row r="9">
      <c r="A9" s="1"/>
      <c r="C9" s="1"/>
      <c r="D9" s="1"/>
      <c r="F9" s="1"/>
      <c r="G9" s="1"/>
      <c r="H9" s="1"/>
      <c r="I9" s="1"/>
    </row>
    <row r="10">
      <c r="A10" s="1" t="s">
        <v>30</v>
      </c>
      <c r="B10" s="5">
        <f>AVERAGE(B4:B8)</f>
        <v>0.55202</v>
      </c>
      <c r="C10" s="1"/>
      <c r="D10" s="1" t="s">
        <v>30</v>
      </c>
      <c r="E10" s="5">
        <f>AVERAGE(E3:E8)</f>
        <v>0.5515666667</v>
      </c>
      <c r="F10" s="1"/>
      <c r="G10" s="1"/>
      <c r="I10" s="1"/>
    </row>
    <row r="11">
      <c r="A11" s="1"/>
      <c r="C11" s="1"/>
      <c r="D11" s="1"/>
      <c r="F11" s="1"/>
      <c r="G11" s="1"/>
      <c r="I11" s="1"/>
    </row>
    <row r="12">
      <c r="A12" s="1" t="s">
        <v>31</v>
      </c>
      <c r="B12" s="4">
        <f>STDEV(B4:B8)</f>
        <v>0.00004472135955</v>
      </c>
      <c r="C12" s="1"/>
      <c r="D12" s="1" t="s">
        <v>31</v>
      </c>
      <c r="E12" s="4">
        <f>STDEV(E3:E8)</f>
        <v>0.0005085928299</v>
      </c>
      <c r="F12" s="1"/>
      <c r="G12" s="1"/>
      <c r="I12" s="1"/>
    </row>
    <row r="13">
      <c r="G13" s="12"/>
    </row>
    <row r="15">
      <c r="G15" s="5">
        <f>'wtr Menv(75)'!E10-B10</f>
        <v>0.1006466667</v>
      </c>
    </row>
    <row r="16">
      <c r="A16" s="3" t="s">
        <v>32</v>
      </c>
      <c r="B16" s="4">
        <f t="shared" ref="B16:B21" si="1">log(B3)</f>
        <v>-0.2580609223</v>
      </c>
      <c r="D16" s="3" t="s">
        <v>33</v>
      </c>
      <c r="E16" s="4">
        <f t="shared" ref="E16:E21" si="2">log(E3)</f>
        <v>-0.2581396059</v>
      </c>
    </row>
    <row r="17">
      <c r="A17" s="3" t="s">
        <v>34</v>
      </c>
      <c r="B17" s="4">
        <f t="shared" si="1"/>
        <v>-0.2580609223</v>
      </c>
      <c r="D17" s="3" t="s">
        <v>35</v>
      </c>
      <c r="E17" s="4">
        <f t="shared" si="2"/>
        <v>-0.2582183039</v>
      </c>
    </row>
    <row r="18">
      <c r="A18" s="3" t="s">
        <v>36</v>
      </c>
      <c r="B18" s="4">
        <f t="shared" si="1"/>
        <v>-0.2580609223</v>
      </c>
      <c r="D18" s="3" t="s">
        <v>37</v>
      </c>
      <c r="E18" s="4">
        <f t="shared" si="2"/>
        <v>-0.2582183039</v>
      </c>
    </row>
    <row r="19">
      <c r="A19" s="3" t="s">
        <v>38</v>
      </c>
      <c r="B19" s="4">
        <f t="shared" si="1"/>
        <v>-0.2580609223</v>
      </c>
      <c r="D19" s="3" t="s">
        <v>39</v>
      </c>
      <c r="E19" s="4">
        <f t="shared" si="2"/>
        <v>-0.2581396059</v>
      </c>
    </row>
    <row r="20">
      <c r="A20" s="3" t="s">
        <v>40</v>
      </c>
      <c r="B20" s="4">
        <f t="shared" si="1"/>
        <v>-0.2579822529</v>
      </c>
      <c r="D20" s="3" t="s">
        <v>41</v>
      </c>
      <c r="E20" s="4">
        <f t="shared" si="2"/>
        <v>-0.2591637929</v>
      </c>
    </row>
    <row r="21">
      <c r="A21" s="3" t="s">
        <v>42</v>
      </c>
      <c r="B21" s="4">
        <f t="shared" si="1"/>
        <v>-0.2580609223</v>
      </c>
      <c r="D21" s="3" t="s">
        <v>43</v>
      </c>
      <c r="E21" s="4">
        <f t="shared" si="2"/>
        <v>-0.2585332382</v>
      </c>
    </row>
    <row r="23">
      <c r="A23" s="3" t="s">
        <v>44</v>
      </c>
      <c r="B23" s="4">
        <f>AVERAGE(B17:B21)</f>
        <v>-0.2580451884</v>
      </c>
      <c r="D23" s="3" t="s">
        <v>45</v>
      </c>
      <c r="E23" s="4">
        <f>average(E16:E21)</f>
        <v>-0.2584021418</v>
      </c>
    </row>
    <row r="24">
      <c r="A24" s="3" t="s">
        <v>46</v>
      </c>
      <c r="B24" s="4">
        <f>STDEV(B17:B21)</f>
        <v>0.00003518203012</v>
      </c>
      <c r="D24" s="3" t="s">
        <v>46</v>
      </c>
      <c r="E24" s="4">
        <f>stdev(E16:E21)</f>
        <v>0.000400684833</v>
      </c>
    </row>
  </sheetData>
  <drawing r:id="rId1"/>
</worksheet>
</file>