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LENOVO\OneDrive\Desktop\"/>
    </mc:Choice>
  </mc:AlternateContent>
  <xr:revisionPtr revIDLastSave="0" documentId="13_ncr:1_{7B7A8807-EC33-4605-9069-01AB47C651E6}" xr6:coauthVersionLast="47" xr6:coauthVersionMax="47" xr10:uidLastSave="{00000000-0000-0000-0000-000000000000}"/>
  <bookViews>
    <workbookView xWindow="-108" yWindow="-108" windowWidth="23256" windowHeight="12456" activeTab="1" xr2:uid="{E22DD7A5-C893-4394-BDDC-26CEFF0B5119}"/>
  </bookViews>
  <sheets>
    <sheet name="DATA" sheetId="1" r:id="rId1"/>
    <sheet name="POWER PIVOT" sheetId="3" r:id="rId2"/>
    <sheet name="DASHBOARD" sheetId="6" r:id="rId3"/>
  </sheets>
  <definedNames>
    <definedName name="_xlcn.WorksheetConnection_Book1Table1" hidden="1">Table1[]</definedName>
    <definedName name="Slicer_Month">#N/A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3" l="1"/>
  <c r="C20" i="3"/>
  <c r="A2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18E141-C14A-41AF-A15E-B9563B2E37F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05F3012-9B6E-4B8A-B4B1-B08EE800A487}"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
        </x15:connection>
      </ext>
    </extLst>
  </connection>
</connections>
</file>

<file path=xl/sharedStrings.xml><?xml version="1.0" encoding="utf-8"?>
<sst xmlns="http://schemas.openxmlformats.org/spreadsheetml/2006/main" count="68" uniqueCount="29">
  <si>
    <t>Month</t>
  </si>
  <si>
    <t>Revenue</t>
  </si>
  <si>
    <t>Expenses</t>
  </si>
  <si>
    <t>Profit</t>
  </si>
  <si>
    <t>Cash Flow</t>
  </si>
  <si>
    <t>Assets</t>
  </si>
  <si>
    <t>Liabilities</t>
  </si>
  <si>
    <t>Gross Margin</t>
  </si>
  <si>
    <t>January</t>
  </si>
  <si>
    <t>February</t>
  </si>
  <si>
    <t>December</t>
  </si>
  <si>
    <t>March</t>
  </si>
  <si>
    <t>April</t>
  </si>
  <si>
    <t>May</t>
  </si>
  <si>
    <t>June</t>
  </si>
  <si>
    <t>July</t>
  </si>
  <si>
    <t>August</t>
  </si>
  <si>
    <t>September</t>
  </si>
  <si>
    <t>October</t>
  </si>
  <si>
    <t>November</t>
  </si>
  <si>
    <t>Sum of Revenue</t>
  </si>
  <si>
    <t>Sum of Expenses</t>
  </si>
  <si>
    <t>Row Labels</t>
  </si>
  <si>
    <t>Grand Total</t>
  </si>
  <si>
    <t>Sum of Gross Margin</t>
  </si>
  <si>
    <t>Sum of Cash Flow</t>
  </si>
  <si>
    <t>TOTAL REVENUE</t>
  </si>
  <si>
    <t>TOTAL EXPENSE</t>
  </si>
  <si>
    <t>AVERAGE 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</si>
</sst>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326273"/>
        <bgColor indexed="64"/>
      </patternFill>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cellXfs>
  <cellStyles count="1">
    <cellStyle name="Normal" xfId="0" builtinId="0"/>
  </cellStyles>
  <dxfs count="9">
    <dxf>
      <font>
        <color rgb="FF006100"/>
      </font>
      <fill>
        <patternFill>
          <bgColor rgb="FFC6EFCE"/>
        </patternFill>
      </fill>
    </dxf>
    <dxf>
      <font>
        <color rgb="FF9C0006"/>
      </font>
      <fill>
        <patternFill>
          <bgColor rgb="FFFFC7CE"/>
        </patternFill>
      </fill>
    </dxf>
    <dxf>
      <numFmt numFmtId="1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3262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DASHBOARD.xlsx]POWER 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6">
                    <a:lumMod val="40000"/>
                    <a:lumOff val="60000"/>
                  </a:schemeClr>
                </a:solidFill>
              </a:rPr>
              <a:t>TOTAL</a:t>
            </a:r>
            <a:r>
              <a:rPr lang="en-IN" baseline="0">
                <a:solidFill>
                  <a:schemeClr val="accent6">
                    <a:lumMod val="40000"/>
                    <a:lumOff val="60000"/>
                  </a:schemeClr>
                </a:solidFill>
              </a:rPr>
              <a:t> REVENUE AND EXPENSE</a:t>
            </a:r>
            <a:endParaRPr lang="en-IN">
              <a:solidFill>
                <a:schemeClr val="accent6">
                  <a:lumMod val="40000"/>
                  <a:lumOff val="60000"/>
                </a:schemeClr>
              </a:solidFill>
            </a:endParaRPr>
          </a:p>
        </c:rich>
      </c:tx>
      <c:layout>
        <c:manualLayout>
          <c:xMode val="edge"/>
          <c:yMode val="edge"/>
          <c:x val="0.1627637795275590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PIVOT'!$B$3</c:f>
              <c:strCache>
                <c:ptCount val="1"/>
                <c:pt idx="0">
                  <c:v>Sum of Revenue</c:v>
                </c:pt>
              </c:strCache>
            </c:strRef>
          </c:tx>
          <c:spPr>
            <a:solidFill>
              <a:schemeClr val="accent5">
                <a:shade val="76000"/>
              </a:schemeClr>
            </a:solidFill>
            <a:ln>
              <a:noFill/>
            </a:ln>
            <a:effectLst/>
          </c:spPr>
          <c:invertIfNegative val="0"/>
          <c:cat>
            <c:strRef>
              <c:f>'POWER 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'POWER PIVOT'!$B$4:$B$16</c:f>
              <c:numCache>
                <c:formatCode>General</c:formatCode>
                <c:ptCount val="12"/>
                <c:pt idx="0">
                  <c:v>100000</c:v>
                </c:pt>
                <c:pt idx="1">
                  <c:v>110000</c:v>
                </c:pt>
                <c:pt idx="2">
                  <c:v>120000</c:v>
                </c:pt>
                <c:pt idx="3">
                  <c:v>130000</c:v>
                </c:pt>
                <c:pt idx="4">
                  <c:v>140000</c:v>
                </c:pt>
                <c:pt idx="5">
                  <c:v>150000</c:v>
                </c:pt>
                <c:pt idx="6">
                  <c:v>160000</c:v>
                </c:pt>
                <c:pt idx="7">
                  <c:v>170000</c:v>
                </c:pt>
                <c:pt idx="8">
                  <c:v>180000</c:v>
                </c:pt>
                <c:pt idx="9">
                  <c:v>190000</c:v>
                </c:pt>
                <c:pt idx="10">
                  <c:v>200000</c:v>
                </c:pt>
                <c:pt idx="11">
                  <c:v>210000</c:v>
                </c:pt>
              </c:numCache>
            </c:numRef>
          </c:val>
          <c:extLst>
            <c:ext xmlns:c16="http://schemas.microsoft.com/office/drawing/2014/chart" uri="{C3380CC4-5D6E-409C-BE32-E72D297353CC}">
              <c16:uniqueId val="{00000000-16FD-460E-B002-AB4E341C86DA}"/>
            </c:ext>
          </c:extLst>
        </c:ser>
        <c:ser>
          <c:idx val="1"/>
          <c:order val="1"/>
          <c:tx>
            <c:strRef>
              <c:f>'POWER PIVOT'!$C$3</c:f>
              <c:strCache>
                <c:ptCount val="1"/>
                <c:pt idx="0">
                  <c:v>Sum of Expenses</c:v>
                </c:pt>
              </c:strCache>
            </c:strRef>
          </c:tx>
          <c:spPr>
            <a:solidFill>
              <a:schemeClr val="accent5">
                <a:tint val="77000"/>
              </a:schemeClr>
            </a:solidFill>
            <a:ln>
              <a:noFill/>
            </a:ln>
            <a:effectLst/>
          </c:spPr>
          <c:invertIfNegative val="0"/>
          <c:cat>
            <c:strRef>
              <c:f>'POWER 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'POWER PIVOT'!$C$4:$C$16</c:f>
              <c:numCache>
                <c:formatCode>General</c:formatCode>
                <c:ptCount val="12"/>
                <c:pt idx="0">
                  <c:v>60000</c:v>
                </c:pt>
                <c:pt idx="1">
                  <c:v>65000</c:v>
                </c:pt>
                <c:pt idx="2">
                  <c:v>70000</c:v>
                </c:pt>
                <c:pt idx="3">
                  <c:v>75000</c:v>
                </c:pt>
                <c:pt idx="4">
                  <c:v>80000</c:v>
                </c:pt>
                <c:pt idx="5">
                  <c:v>85000</c:v>
                </c:pt>
                <c:pt idx="6">
                  <c:v>90000</c:v>
                </c:pt>
                <c:pt idx="7">
                  <c:v>95000</c:v>
                </c:pt>
                <c:pt idx="8">
                  <c:v>100000</c:v>
                </c:pt>
                <c:pt idx="9">
                  <c:v>105000</c:v>
                </c:pt>
                <c:pt idx="10">
                  <c:v>110000</c:v>
                </c:pt>
                <c:pt idx="11">
                  <c:v>115000</c:v>
                </c:pt>
              </c:numCache>
            </c:numRef>
          </c:val>
          <c:extLst>
            <c:ext xmlns:c16="http://schemas.microsoft.com/office/drawing/2014/chart" uri="{C3380CC4-5D6E-409C-BE32-E72D297353CC}">
              <c16:uniqueId val="{00000001-16FD-460E-B002-AB4E341C86DA}"/>
            </c:ext>
          </c:extLst>
        </c:ser>
        <c:dLbls>
          <c:showLegendKey val="0"/>
          <c:showVal val="0"/>
          <c:showCatName val="0"/>
          <c:showSerName val="0"/>
          <c:showPercent val="0"/>
          <c:showBubbleSize val="0"/>
        </c:dLbls>
        <c:gapWidth val="219"/>
        <c:overlap val="-27"/>
        <c:axId val="1709633008"/>
        <c:axId val="1709647408"/>
      </c:barChart>
      <c:catAx>
        <c:axId val="1709633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709647408"/>
        <c:crosses val="autoZero"/>
        <c:auto val="1"/>
        <c:lblAlgn val="ctr"/>
        <c:lblOffset val="100"/>
        <c:noMultiLvlLbl val="0"/>
      </c:catAx>
      <c:valAx>
        <c:axId val="1709647408"/>
        <c:scaling>
          <c:orientation val="minMax"/>
        </c:scaling>
        <c:delete val="0"/>
        <c:axPos val="l"/>
        <c:numFmt formatCode="General" sourceLinked="1"/>
        <c:majorTickMark val="out"/>
        <c:minorTickMark val="none"/>
        <c:tickLblPos val="nextTo"/>
        <c:spPr>
          <a:solidFill>
            <a:srgbClr val="326273"/>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9633008"/>
        <c:crosses val="autoZero"/>
        <c:crossBetween val="between"/>
      </c:valAx>
      <c:spPr>
        <a:solidFill>
          <a:srgbClr val="326273"/>
        </a:solidFill>
        <a:ln>
          <a:noFill/>
        </a:ln>
        <a:effectLst/>
        <a:scene3d>
          <a:camera prst="orthographicFront"/>
          <a:lightRig rig="threePt" dir="t"/>
        </a:scene3d>
        <a:sp3d>
          <a:bevelT w="101600" prst="riblet"/>
        </a:sp3d>
      </c:spPr>
    </c:plotArea>
    <c:legend>
      <c:legendPos val="r"/>
      <c:layout>
        <c:manualLayout>
          <c:xMode val="edge"/>
          <c:yMode val="edge"/>
          <c:x val="0.76456452318460189"/>
          <c:y val="0.16138925342665497"/>
          <c:w val="0.2187688101487314"/>
          <c:h val="0.2837026100904053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27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DASHBOARD.xlsx]POWER PIVOT!PivotTable8</c:name>
    <c:fmtId val="11"/>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MONTHLY GROSS MARGIN</a:t>
            </a:r>
          </a:p>
        </c:rich>
      </c:tx>
      <c:layout>
        <c:manualLayout>
          <c:xMode val="edge"/>
          <c:yMode val="edge"/>
          <c:x val="0.1457222222222222"/>
          <c:y val="4.6296296296296294E-2"/>
        </c:manualLayout>
      </c:layout>
      <c:overlay val="0"/>
      <c:spPr>
        <a:solidFill>
          <a:srgbClr val="326273"/>
        </a:solid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pivotFmt>
      <c:pivotFmt>
        <c:idx val="5"/>
        <c:spPr>
          <a:solidFill>
            <a:schemeClr val="accent2"/>
          </a:solidFill>
          <a:ln w="19050">
            <a:solidFill>
              <a:schemeClr val="lt1"/>
            </a:solidFill>
          </a:ln>
          <a:effectLst/>
          <a:sp3d contourW="25400">
            <a:contourClr>
              <a:schemeClr val="lt1"/>
            </a:contourClr>
          </a:sp3d>
        </c:spPr>
      </c:pivotFmt>
      <c:pivotFmt>
        <c:idx val="6"/>
        <c:spPr>
          <a:solidFill>
            <a:schemeClr val="accent2"/>
          </a:solidFill>
          <a:ln w="19050">
            <a:solidFill>
              <a:schemeClr val="lt1"/>
            </a:solidFill>
          </a:ln>
          <a:effectLst/>
          <a:sp3d contourW="25400">
            <a:contourClr>
              <a:schemeClr val="lt1"/>
            </a:contourClr>
          </a:sp3d>
        </c:spPr>
      </c:pivotFmt>
      <c:pivotFmt>
        <c:idx val="7"/>
        <c:spPr>
          <a:solidFill>
            <a:schemeClr val="accent2"/>
          </a:solidFill>
          <a:ln w="19050">
            <a:solidFill>
              <a:schemeClr val="lt1"/>
            </a:solidFill>
          </a:ln>
          <a:effectLst/>
          <a:sp3d contourW="25400">
            <a:contourClr>
              <a:schemeClr val="lt1"/>
            </a:contourClr>
          </a:sp3d>
        </c:spPr>
      </c:pivotFmt>
      <c:pivotFmt>
        <c:idx val="8"/>
        <c:spPr>
          <a:solidFill>
            <a:schemeClr val="accent2"/>
          </a:solidFill>
          <a:ln w="19050">
            <a:solidFill>
              <a:schemeClr val="lt1"/>
            </a:solidFill>
          </a:ln>
          <a:effectLst/>
          <a:sp3d contourW="25400">
            <a:contourClr>
              <a:schemeClr val="lt1"/>
            </a:contourClr>
          </a:sp3d>
        </c:spPr>
      </c:pivotFmt>
      <c:pivotFmt>
        <c:idx val="9"/>
        <c:spPr>
          <a:solidFill>
            <a:schemeClr val="accent2"/>
          </a:solidFill>
          <a:ln w="19050">
            <a:solidFill>
              <a:schemeClr val="lt1"/>
            </a:solidFill>
          </a:ln>
          <a:effectLst/>
          <a:sp3d contourW="25400">
            <a:contourClr>
              <a:schemeClr val="lt1"/>
            </a:contourClr>
          </a:sp3d>
        </c:spPr>
      </c:pivotFmt>
      <c:pivotFmt>
        <c:idx val="10"/>
        <c:spPr>
          <a:solidFill>
            <a:schemeClr val="accent2"/>
          </a:solidFill>
          <a:ln w="19050">
            <a:solidFill>
              <a:schemeClr val="lt1"/>
            </a:solidFill>
          </a:ln>
          <a:effectLst/>
          <a:sp3d contourW="25400">
            <a:contourClr>
              <a:schemeClr val="lt1"/>
            </a:contourClr>
          </a:sp3d>
        </c:spPr>
      </c:pivotFmt>
      <c:pivotFmt>
        <c:idx val="11"/>
        <c:spPr>
          <a:solidFill>
            <a:schemeClr val="accent2"/>
          </a:solidFill>
          <a:ln w="19050">
            <a:solidFill>
              <a:schemeClr val="lt1"/>
            </a:solidFill>
          </a:ln>
          <a:effectLst/>
          <a:sp3d contourW="25400">
            <a:contourClr>
              <a:schemeClr val="lt1"/>
            </a:contourClr>
          </a:sp3d>
        </c:spPr>
      </c:pivotFmt>
      <c:pivotFmt>
        <c:idx val="12"/>
        <c:spPr>
          <a:solidFill>
            <a:schemeClr val="accent2"/>
          </a:solidFill>
          <a:ln w="19050">
            <a:solidFill>
              <a:schemeClr val="lt1"/>
            </a:solidFill>
          </a:ln>
          <a:effectLst/>
          <a:sp3d contourW="25400">
            <a:contourClr>
              <a:schemeClr val="lt1"/>
            </a:contourClr>
          </a:sp3d>
        </c:spPr>
      </c:pivotFmt>
      <c:pivotFmt>
        <c:idx val="13"/>
        <c:spPr>
          <a:solidFill>
            <a:schemeClr val="accent2"/>
          </a:solidFill>
          <a:ln w="1905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16"/>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17"/>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18"/>
        <c:spPr>
          <a:solidFill>
            <a:schemeClr val="accent2"/>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9"/>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20"/>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21"/>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22"/>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23"/>
        <c:spPr>
          <a:solidFill>
            <a:schemeClr val="accent2"/>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24"/>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25"/>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
        <c:idx val="26"/>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2161818314377368"/>
          <c:w val="0.76175940507436568"/>
          <c:h val="0.68578922426363376"/>
        </c:manualLayout>
      </c:layout>
      <c:pie3DChart>
        <c:varyColors val="1"/>
        <c:ser>
          <c:idx val="0"/>
          <c:order val="0"/>
          <c:tx>
            <c:strRef>
              <c:f>'POWER PIVOT'!$H$4</c:f>
              <c:strCache>
                <c:ptCount val="1"/>
                <c:pt idx="0">
                  <c:v>Total</c:v>
                </c:pt>
              </c:strCache>
            </c:strRef>
          </c:tx>
          <c:spPr>
            <a:scene3d>
              <a:camera prst="orthographicFront"/>
              <a:lightRig rig="threePt" dir="t"/>
            </a:scene3d>
            <a:sp3d prstMaterial="softEdge">
              <a:bevelT w="152400" h="50800" prst="softRound"/>
              <a:contourClr>
                <a:srgbClr val="000000"/>
              </a:contourClr>
            </a:sp3d>
          </c:spPr>
          <c:explosion val="5"/>
          <c:dPt>
            <c:idx val="0"/>
            <c:bubble3D val="0"/>
            <c:spPr>
              <a:solidFill>
                <a:schemeClr val="accent2"/>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01-D118-475A-B0D0-39DE3B854973}"/>
              </c:ext>
            </c:extLst>
          </c:dPt>
          <c:dPt>
            <c:idx val="1"/>
            <c:bubble3D val="0"/>
            <c:spPr>
              <a:solidFill>
                <a:schemeClr val="accent4"/>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03-D118-475A-B0D0-39DE3B854973}"/>
              </c:ext>
            </c:extLst>
          </c:dPt>
          <c:dPt>
            <c:idx val="2"/>
            <c:bubble3D val="0"/>
            <c:spPr>
              <a:solidFill>
                <a:schemeClr val="accent6"/>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05-D118-475A-B0D0-39DE3B854973}"/>
              </c:ext>
            </c:extLst>
          </c:dPt>
          <c:dPt>
            <c:idx val="3"/>
            <c:bubble3D val="0"/>
            <c:spPr>
              <a:solidFill>
                <a:schemeClr val="accent2">
                  <a:lumMod val="6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07-D118-475A-B0D0-39DE3B854973}"/>
              </c:ext>
            </c:extLst>
          </c:dPt>
          <c:dPt>
            <c:idx val="4"/>
            <c:bubble3D val="0"/>
            <c:spPr>
              <a:solidFill>
                <a:schemeClr val="accent4">
                  <a:lumMod val="6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09-D118-475A-B0D0-39DE3B854973}"/>
              </c:ext>
            </c:extLst>
          </c:dPt>
          <c:dPt>
            <c:idx val="5"/>
            <c:bubble3D val="0"/>
            <c:spPr>
              <a:solidFill>
                <a:schemeClr val="accent6">
                  <a:lumMod val="6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0B-D118-475A-B0D0-39DE3B854973}"/>
              </c:ext>
            </c:extLst>
          </c:dPt>
          <c:dPt>
            <c:idx val="6"/>
            <c:bubble3D val="0"/>
            <c:spPr>
              <a:solidFill>
                <a:schemeClr val="accent2">
                  <a:lumMod val="80000"/>
                  <a:lumOff val="2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0D-D118-475A-B0D0-39DE3B854973}"/>
              </c:ext>
            </c:extLst>
          </c:dPt>
          <c:dPt>
            <c:idx val="7"/>
            <c:bubble3D val="0"/>
            <c:spPr>
              <a:solidFill>
                <a:schemeClr val="accent4">
                  <a:lumMod val="80000"/>
                  <a:lumOff val="20000"/>
                </a:schemeClr>
              </a:solidFill>
              <a:ln w="25400">
                <a:solidFill>
                  <a:schemeClr val="lt1"/>
                </a:solidFill>
              </a:ln>
              <a:effectLst/>
              <a:scene3d>
                <a:camera prst="orthographicFront"/>
                <a:lightRig rig="threePt" dir="t"/>
              </a:scene3d>
              <a:sp3d contourW="25400">
                <a:bevelT w="152400" h="50800" prst="softRound"/>
                <a:contourClr>
                  <a:schemeClr val="lt1"/>
                </a:contourClr>
              </a:sp3d>
            </c:spPr>
            <c:extLst>
              <c:ext xmlns:c16="http://schemas.microsoft.com/office/drawing/2014/chart" uri="{C3380CC4-5D6E-409C-BE32-E72D297353CC}">
                <c16:uniqueId val="{0000000F-D118-475A-B0D0-39DE3B854973}"/>
              </c:ext>
            </c:extLst>
          </c:dPt>
          <c:dPt>
            <c:idx val="8"/>
            <c:bubble3D val="0"/>
            <c:spPr>
              <a:solidFill>
                <a:schemeClr val="accent6">
                  <a:lumMod val="80000"/>
                  <a:lumOff val="2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11-D118-475A-B0D0-39DE3B854973}"/>
              </c:ext>
            </c:extLst>
          </c:dPt>
          <c:dPt>
            <c:idx val="9"/>
            <c:bubble3D val="0"/>
            <c:spPr>
              <a:solidFill>
                <a:schemeClr val="accent2">
                  <a:lumMod val="8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13-D118-475A-B0D0-39DE3B854973}"/>
              </c:ext>
            </c:extLst>
          </c:dPt>
          <c:dPt>
            <c:idx val="10"/>
            <c:bubble3D val="0"/>
            <c:spPr>
              <a:solidFill>
                <a:schemeClr val="accent4">
                  <a:lumMod val="8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15-D118-475A-B0D0-39DE3B854973}"/>
              </c:ext>
            </c:extLst>
          </c:dPt>
          <c:dPt>
            <c:idx val="11"/>
            <c:bubble3D val="0"/>
            <c:spPr>
              <a:solidFill>
                <a:schemeClr val="accent6">
                  <a:lumMod val="80000"/>
                </a:schemeClr>
              </a:solidFill>
              <a:ln w="25400">
                <a:solidFill>
                  <a:schemeClr val="lt1"/>
                </a:solidFill>
              </a:ln>
              <a:effectLst/>
              <a:scene3d>
                <a:camera prst="orthographicFront"/>
                <a:lightRig rig="threePt" dir="t"/>
              </a:scene3d>
              <a:sp3d contourW="25400" prstMaterial="softEdge">
                <a:bevelT w="152400" h="50800" prst="softRound"/>
                <a:contourClr>
                  <a:schemeClr val="lt1"/>
                </a:contourClr>
              </a:sp3d>
            </c:spPr>
            <c:extLst>
              <c:ext xmlns:c16="http://schemas.microsoft.com/office/drawing/2014/chart" uri="{C3380CC4-5D6E-409C-BE32-E72D297353CC}">
                <c16:uniqueId val="{00000017-D118-475A-B0D0-39DE3B8549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PIVOT'!$G$5:$G$16</c:f>
              <c:strCache>
                <c:ptCount val="11"/>
                <c:pt idx="0">
                  <c:v>December</c:v>
                </c:pt>
                <c:pt idx="1">
                  <c:v>November</c:v>
                </c:pt>
                <c:pt idx="2">
                  <c:v>October</c:v>
                </c:pt>
                <c:pt idx="3">
                  <c:v>August</c:v>
                </c:pt>
                <c:pt idx="4">
                  <c:v>July</c:v>
                </c:pt>
                <c:pt idx="5">
                  <c:v>June</c:v>
                </c:pt>
                <c:pt idx="6">
                  <c:v>May</c:v>
                </c:pt>
                <c:pt idx="7">
                  <c:v>April</c:v>
                </c:pt>
                <c:pt idx="8">
                  <c:v>March</c:v>
                </c:pt>
                <c:pt idx="9">
                  <c:v>February</c:v>
                </c:pt>
                <c:pt idx="10">
                  <c:v>January</c:v>
                </c:pt>
              </c:strCache>
            </c:strRef>
          </c:cat>
          <c:val>
            <c:numRef>
              <c:f>'POWER PIVOT'!$H$5:$H$16</c:f>
              <c:numCache>
                <c:formatCode>0%</c:formatCode>
                <c:ptCount val="11"/>
                <c:pt idx="0">
                  <c:v>0.50999999999999901</c:v>
                </c:pt>
                <c:pt idx="1">
                  <c:v>0.5</c:v>
                </c:pt>
                <c:pt idx="2">
                  <c:v>0.49</c:v>
                </c:pt>
                <c:pt idx="3">
                  <c:v>0.47</c:v>
                </c:pt>
                <c:pt idx="4">
                  <c:v>0.46</c:v>
                </c:pt>
                <c:pt idx="5">
                  <c:v>0.45</c:v>
                </c:pt>
                <c:pt idx="6">
                  <c:v>0.44</c:v>
                </c:pt>
                <c:pt idx="7">
                  <c:v>0.43</c:v>
                </c:pt>
                <c:pt idx="8">
                  <c:v>0.42</c:v>
                </c:pt>
                <c:pt idx="9">
                  <c:v>0.41</c:v>
                </c:pt>
                <c:pt idx="10">
                  <c:v>0.4</c:v>
                </c:pt>
              </c:numCache>
            </c:numRef>
          </c:val>
          <c:extLst>
            <c:ext xmlns:c16="http://schemas.microsoft.com/office/drawing/2014/chart" uri="{C3380CC4-5D6E-409C-BE32-E72D297353CC}">
              <c16:uniqueId val="{00000018-D118-475A-B0D0-39DE3B85497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273">
        <a:alpha val="86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DASHBOARD.xlsx]POWER PIVOT!PivotTable9</c:name>
    <c:fmtId val="2"/>
  </c:pivotSource>
  <c:chart>
    <c:title>
      <c:tx>
        <c:rich>
          <a:bodyPr rot="0" spcFirstLastPara="1" vertOverflow="ellipsis" vert="horz" wrap="square" anchor="ctr" anchorCtr="1"/>
          <a:lstStyle/>
          <a:p>
            <a:pPr>
              <a:defRPr sz="1400" b="0" i="0" u="none" strike="noStrike" kern="1200" spc="0" baseline="0">
                <a:solidFill>
                  <a:schemeClr val="accent6">
                    <a:lumMod val="60000"/>
                    <a:lumOff val="40000"/>
                  </a:schemeClr>
                </a:solidFill>
                <a:latin typeface="+mn-lt"/>
                <a:ea typeface="+mn-ea"/>
                <a:cs typeface="+mn-cs"/>
              </a:defRPr>
            </a:pPr>
            <a:r>
              <a:rPr lang="en-US">
                <a:solidFill>
                  <a:schemeClr val="accent6">
                    <a:lumMod val="60000"/>
                    <a:lumOff val="40000"/>
                  </a:schemeClr>
                </a:solidFill>
              </a:rPr>
              <a:t>  MONTHLY</a:t>
            </a:r>
            <a:r>
              <a:rPr lang="en-US" baseline="0">
                <a:solidFill>
                  <a:schemeClr val="accent6">
                    <a:lumMod val="60000"/>
                    <a:lumOff val="40000"/>
                  </a:schemeClr>
                </a:solidFill>
              </a:rPr>
              <a:t> CASH FLOW</a:t>
            </a:r>
            <a:endParaRPr lang="en-US">
              <a:solidFill>
                <a:schemeClr val="accent6">
                  <a:lumMod val="60000"/>
                  <a:lumOff val="40000"/>
                </a:schemeClr>
              </a:solidFill>
            </a:endParaRPr>
          </a:p>
        </c:rich>
      </c:tx>
      <c:layout>
        <c:manualLayout>
          <c:xMode val="edge"/>
          <c:yMode val="edge"/>
          <c:x val="0.3120067804024496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4391951006122"/>
          <c:y val="0.20875000000000005"/>
          <c:w val="0.72234230096237972"/>
          <c:h val="0.62271617089530473"/>
        </c:manualLayout>
      </c:layout>
      <c:barChart>
        <c:barDir val="bar"/>
        <c:grouping val="clustered"/>
        <c:varyColors val="0"/>
        <c:ser>
          <c:idx val="0"/>
          <c:order val="0"/>
          <c:tx>
            <c:strRef>
              <c:f>'POWER PIVOT'!$K$10</c:f>
              <c:strCache>
                <c:ptCount val="1"/>
                <c:pt idx="0">
                  <c:v>Total</c:v>
                </c:pt>
              </c:strCache>
            </c:strRef>
          </c:tx>
          <c:spPr>
            <a:solidFill>
              <a:schemeClr val="accent1">
                <a:lumMod val="60000"/>
                <a:lumOff val="40000"/>
              </a:schemeClr>
            </a:solidFill>
            <a:ln>
              <a:noFill/>
            </a:ln>
            <a:effectLst/>
          </c:spPr>
          <c:invertIfNegative val="0"/>
          <c:cat>
            <c:strRef>
              <c:f>'POWER PIVOT'!$J$11:$J$23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'POWER PIVOT'!$K$11:$K$23</c:f>
              <c:numCache>
                <c:formatCode>#,##0</c:formatCode>
                <c:ptCount val="12"/>
                <c:pt idx="0">
                  <c:v>30000</c:v>
                </c:pt>
                <c:pt idx="1">
                  <c:v>35000</c:v>
                </c:pt>
                <c:pt idx="2">
                  <c:v>40000</c:v>
                </c:pt>
                <c:pt idx="3">
                  <c:v>45000</c:v>
                </c:pt>
                <c:pt idx="4">
                  <c:v>50000</c:v>
                </c:pt>
                <c:pt idx="5">
                  <c:v>55000</c:v>
                </c:pt>
                <c:pt idx="6">
                  <c:v>60000</c:v>
                </c:pt>
                <c:pt idx="7">
                  <c:v>65000</c:v>
                </c:pt>
                <c:pt idx="8">
                  <c:v>70000</c:v>
                </c:pt>
                <c:pt idx="9">
                  <c:v>75000</c:v>
                </c:pt>
                <c:pt idx="10">
                  <c:v>80000</c:v>
                </c:pt>
                <c:pt idx="11">
                  <c:v>85000</c:v>
                </c:pt>
              </c:numCache>
            </c:numRef>
          </c:val>
          <c:extLst>
            <c:ext xmlns:c16="http://schemas.microsoft.com/office/drawing/2014/chart" uri="{C3380CC4-5D6E-409C-BE32-E72D297353CC}">
              <c16:uniqueId val="{00000000-3423-42F7-93ED-D320B97435A1}"/>
            </c:ext>
          </c:extLst>
        </c:ser>
        <c:dLbls>
          <c:showLegendKey val="0"/>
          <c:showVal val="0"/>
          <c:showCatName val="0"/>
          <c:showSerName val="0"/>
          <c:showPercent val="0"/>
          <c:showBubbleSize val="0"/>
        </c:dLbls>
        <c:gapWidth val="246"/>
        <c:overlap val="-100"/>
        <c:axId val="212377200"/>
        <c:axId val="212355600"/>
      </c:barChart>
      <c:catAx>
        <c:axId val="2123772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2">
                        <a:lumMod val="20000"/>
                        <a:lumOff val="80000"/>
                      </a:schemeClr>
                    </a:solidFill>
                    <a:latin typeface="+mn-lt"/>
                    <a:ea typeface="+mn-ea"/>
                    <a:cs typeface="+mn-cs"/>
                  </a:defRPr>
                </a:pPr>
                <a:r>
                  <a:rPr lang="en-IN">
                    <a:solidFill>
                      <a:schemeClr val="tx2">
                        <a:lumMod val="20000"/>
                        <a:lumOff val="80000"/>
                      </a:schemeClr>
                    </a:solidFill>
                  </a:rPr>
                  <a:t>MONTHS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20000"/>
                      <a:lumOff val="80000"/>
                    </a:schemeClr>
                  </a:solidFill>
                  <a:latin typeface="+mn-lt"/>
                  <a:ea typeface="+mn-ea"/>
                  <a:cs typeface="+mn-cs"/>
                </a:defRPr>
              </a:pPr>
              <a:endParaRPr lang="en-US"/>
            </a:p>
          </c:txPr>
        </c:title>
        <c:numFmt formatCode="General" sourceLinked="1"/>
        <c:majorTickMark val="out"/>
        <c:minorTickMark val="none"/>
        <c:tickLblPos val="nextTo"/>
        <c:spPr>
          <a:solidFill>
            <a:srgbClr val="32627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12355600"/>
        <c:crosses val="autoZero"/>
        <c:auto val="1"/>
        <c:lblAlgn val="ctr"/>
        <c:lblOffset val="100"/>
        <c:noMultiLvlLbl val="0"/>
      </c:catAx>
      <c:valAx>
        <c:axId val="2123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lumMod val="20000"/>
                        <a:lumOff val="80000"/>
                      </a:schemeClr>
                    </a:solidFill>
                    <a:latin typeface="+mn-lt"/>
                    <a:ea typeface="+mn-ea"/>
                    <a:cs typeface="+mn-cs"/>
                  </a:defRPr>
                </a:pPr>
                <a:r>
                  <a:rPr lang="en-IN">
                    <a:solidFill>
                      <a:schemeClr val="tx2">
                        <a:lumMod val="20000"/>
                        <a:lumOff val="80000"/>
                      </a:schemeClr>
                    </a:solidFill>
                  </a:rPr>
                  <a:t>CASH</a:t>
                </a:r>
                <a:r>
                  <a:rPr lang="en-IN" baseline="0">
                    <a:solidFill>
                      <a:schemeClr val="tx2">
                        <a:lumMod val="20000"/>
                        <a:lumOff val="80000"/>
                      </a:schemeClr>
                    </a:solidFill>
                  </a:rPr>
                  <a:t> FLOW</a:t>
                </a:r>
                <a:endParaRPr lang="en-IN">
                  <a:solidFill>
                    <a:schemeClr val="tx2">
                      <a:lumMod val="20000"/>
                      <a:lumOff val="8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20000"/>
                      <a:lumOff val="80000"/>
                    </a:schemeClr>
                  </a:solidFill>
                  <a:latin typeface="+mn-lt"/>
                  <a:ea typeface="+mn-ea"/>
                  <a:cs typeface="+mn-cs"/>
                </a:defRPr>
              </a:pPr>
              <a:endParaRPr lang="en-IN"/>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60000"/>
                    <a:lumOff val="40000"/>
                  </a:schemeClr>
                </a:solidFill>
                <a:latin typeface="+mn-lt"/>
                <a:ea typeface="+mn-ea"/>
                <a:cs typeface="+mn-cs"/>
              </a:defRPr>
            </a:pPr>
            <a:endParaRPr lang="en-US"/>
          </a:p>
        </c:txPr>
        <c:crossAx val="212377200"/>
        <c:crosses val="autoZero"/>
        <c:crossBetween val="between"/>
      </c:valAx>
      <c:spPr>
        <a:solidFill>
          <a:srgbClr val="32627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27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419100</xdr:colOff>
      <xdr:row>0</xdr:row>
      <xdr:rowOff>45720</xdr:rowOff>
    </xdr:from>
    <xdr:to>
      <xdr:col>17</xdr:col>
      <xdr:colOff>411480</xdr:colOff>
      <xdr:row>2</xdr:row>
      <xdr:rowOff>137160</xdr:rowOff>
    </xdr:to>
    <xdr:sp macro="" textlink="">
      <xdr:nvSpPr>
        <xdr:cNvPr id="2" name="TextBox 1">
          <a:extLst>
            <a:ext uri="{FF2B5EF4-FFF2-40B4-BE49-F238E27FC236}">
              <a16:creationId xmlns:a16="http://schemas.microsoft.com/office/drawing/2014/main" id="{F735CAD2-9376-F86F-1253-7502B64FA346}"/>
            </a:ext>
          </a:extLst>
        </xdr:cNvPr>
        <xdr:cNvSpPr txBox="1"/>
      </xdr:nvSpPr>
      <xdr:spPr>
        <a:xfrm>
          <a:off x="2247900" y="45720"/>
          <a:ext cx="8526780" cy="457200"/>
        </a:xfrm>
        <a:prstGeom prst="rect">
          <a:avLst/>
        </a:prstGeom>
        <a:solidFill>
          <a:srgbClr val="326273"/>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cap="none" spc="0">
              <a:ln w="6600">
                <a:solidFill>
                  <a:schemeClr val="accent2"/>
                </a:solidFill>
                <a:prstDash val="solid"/>
              </a:ln>
              <a:solidFill>
                <a:srgbClr val="FFFFFF"/>
              </a:solidFill>
              <a:effectLst>
                <a:outerShdw dist="38100" dir="2700000" algn="tl" rotWithShape="0">
                  <a:schemeClr val="accent2"/>
                </a:outerShdw>
              </a:effectLst>
            </a:rPr>
            <a:t>FINANCIAL DATA ANALYSIS</a:t>
          </a:r>
        </a:p>
      </xdr:txBody>
    </xdr:sp>
    <xdr:clientData/>
  </xdr:twoCellAnchor>
  <xdr:twoCellAnchor>
    <xdr:from>
      <xdr:col>0</xdr:col>
      <xdr:colOff>205740</xdr:colOff>
      <xdr:row>3</xdr:row>
      <xdr:rowOff>76200</xdr:rowOff>
    </xdr:from>
    <xdr:to>
      <xdr:col>7</xdr:col>
      <xdr:colOff>510540</xdr:colOff>
      <xdr:row>18</xdr:row>
      <xdr:rowOff>76200</xdr:rowOff>
    </xdr:to>
    <xdr:graphicFrame macro="">
      <xdr:nvGraphicFramePr>
        <xdr:cNvPr id="3" name="Chart 2">
          <a:extLst>
            <a:ext uri="{FF2B5EF4-FFF2-40B4-BE49-F238E27FC236}">
              <a16:creationId xmlns:a16="http://schemas.microsoft.com/office/drawing/2014/main" id="{C48526FE-64B3-4F1D-B31C-74B9E937F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91440</xdr:colOff>
      <xdr:row>3</xdr:row>
      <xdr:rowOff>60960</xdr:rowOff>
    </xdr:from>
    <xdr:to>
      <xdr:col>17</xdr:col>
      <xdr:colOff>396240</xdr:colOff>
      <xdr:row>18</xdr:row>
      <xdr:rowOff>60960</xdr:rowOff>
    </xdr:to>
    <xdr:graphicFrame macro="">
      <xdr:nvGraphicFramePr>
        <xdr:cNvPr id="5" name="Chart 4">
          <a:extLst>
            <a:ext uri="{FF2B5EF4-FFF2-40B4-BE49-F238E27FC236}">
              <a16:creationId xmlns:a16="http://schemas.microsoft.com/office/drawing/2014/main" id="{F772CAEE-6EC2-48DC-A3F7-F8AF14B43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99060</xdr:colOff>
      <xdr:row>8</xdr:row>
      <xdr:rowOff>114301</xdr:rowOff>
    </xdr:from>
    <xdr:to>
      <xdr:col>18</xdr:col>
      <xdr:colOff>563880</xdr:colOff>
      <xdr:row>13</xdr:row>
      <xdr:rowOff>152400</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3C8582EE-5ED3-C17C-EDB2-EDDBC5CDEB7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852660" y="1577341"/>
              <a:ext cx="168402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518160</xdr:colOff>
      <xdr:row>19</xdr:row>
      <xdr:rowOff>30480</xdr:rowOff>
    </xdr:from>
    <xdr:to>
      <xdr:col>13</xdr:col>
      <xdr:colOff>213360</xdr:colOff>
      <xdr:row>34</xdr:row>
      <xdr:rowOff>30480</xdr:rowOff>
    </xdr:to>
    <xdr:graphicFrame macro="">
      <xdr:nvGraphicFramePr>
        <xdr:cNvPr id="7" name="Chart 6">
          <a:extLst>
            <a:ext uri="{FF2B5EF4-FFF2-40B4-BE49-F238E27FC236}">
              <a16:creationId xmlns:a16="http://schemas.microsoft.com/office/drawing/2014/main" id="{E13FE7C8-108E-4EE9-9537-1A727DD5F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7.609946412034" createdVersion="8" refreshedVersion="8" minRefreshableVersion="3" recordCount="12" xr:uid="{C5A8D368-BC94-4AB0-B368-D6515576DAC0}">
  <cacheSource type="worksheet">
    <worksheetSource name="Table1"/>
  </cacheSource>
  <cacheFields count="8">
    <cacheField name="Month" numFmtId="0">
      <sharedItems count="12">
        <s v="January"/>
        <s v="February"/>
        <s v="March"/>
        <s v="April"/>
        <s v="May"/>
        <s v="June"/>
        <s v="July"/>
        <s v="August"/>
        <s v="September"/>
        <s v="October"/>
        <s v="November"/>
        <s v="December"/>
      </sharedItems>
    </cacheField>
    <cacheField name="Revenue" numFmtId="3">
      <sharedItems containsSemiMixedTypes="0" containsString="0" containsNumber="1" containsInteger="1" minValue="100000" maxValue="210000" count="12">
        <n v="100000"/>
        <n v="110000"/>
        <n v="120000"/>
        <n v="130000"/>
        <n v="140000"/>
        <n v="150000"/>
        <n v="160000"/>
        <n v="170000"/>
        <n v="180000"/>
        <n v="190000"/>
        <n v="200000"/>
        <n v="210000"/>
      </sharedItems>
    </cacheField>
    <cacheField name="Expenses" numFmtId="3">
      <sharedItems containsSemiMixedTypes="0" containsString="0" containsNumber="1" containsInteger="1" minValue="60000" maxValue="115000" count="12">
        <n v="60000"/>
        <n v="65000"/>
        <n v="70000"/>
        <n v="75000"/>
        <n v="80000"/>
        <n v="85000"/>
        <n v="90000"/>
        <n v="95000"/>
        <n v="100000"/>
        <n v="105000"/>
        <n v="110000"/>
        <n v="115000"/>
      </sharedItems>
    </cacheField>
    <cacheField name="Profit" numFmtId="3">
      <sharedItems containsSemiMixedTypes="0" containsString="0" containsNumber="1" containsInteger="1" minValue="40000" maxValue="95000"/>
    </cacheField>
    <cacheField name="Cash Flow" numFmtId="3">
      <sharedItems containsSemiMixedTypes="0" containsString="0" containsNumber="1" containsInteger="1" minValue="30000" maxValue="85000"/>
    </cacheField>
    <cacheField name="Assets" numFmtId="3">
      <sharedItems containsSemiMixedTypes="0" containsString="0" containsNumber="1" containsInteger="1" minValue="500000" maxValue="720000"/>
    </cacheField>
    <cacheField name="Liabilities" numFmtId="3">
      <sharedItems containsSemiMixedTypes="0" containsString="0" containsNumber="1" containsInteger="1" minValue="200000" maxValue="310000"/>
    </cacheField>
    <cacheField name="Gross Margin" numFmtId="9">
      <sharedItems containsSemiMixedTypes="0" containsString="0" containsNumber="1" minValue="0.4" maxValue="0.50999999999999901"/>
    </cacheField>
  </cacheFields>
  <extLst>
    <ext xmlns:x14="http://schemas.microsoft.com/office/spreadsheetml/2009/9/main" uri="{725AE2AE-9491-48be-B2B4-4EB974FC3084}">
      <x14:pivotCacheDefinition pivotCacheId="8990832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7.611220254628" backgroundQuery="1" createdVersion="8" refreshedVersion="8" minRefreshableVersion="3" recordCount="0" supportSubquery="1" supportAdvancedDrill="1" xr:uid="{0864035F-8C7A-489D-9FB3-F4C188FD1802}">
  <cacheSource type="external" connectionId="1"/>
  <cacheFields count="3">
    <cacheField name="[Measures].[Sum of Revenue]" caption="Sum of Revenue" numFmtId="0" hierarchy="10" level="32767"/>
    <cacheField name="[Table1].[Month].[Month]" caption="Month" numFmtId="0" level="1">
      <sharedItems count="12">
        <s v="April"/>
        <s v="August"/>
        <s v="December"/>
        <s v="February"/>
        <s v="January"/>
        <s v="July"/>
        <s v="June"/>
        <s v="March"/>
        <s v="May"/>
        <s v="November"/>
        <s v="October"/>
        <s v="September"/>
      </sharedItems>
    </cacheField>
    <cacheField name="[Measures].[Sum of Expenses]" caption="Sum of Expenses" numFmtId="0" hierarchy="11" level="32767"/>
  </cacheFields>
  <cacheHierarchies count="13">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ash Flow]" caption="Cash Flow" attribute="1" defaultMemberUniqueName="[Table1].[Cash Flow].[All]" allUniqueName="[Table1].[Cash Flow].[All]" dimensionUniqueName="[Table1]" displayFolder="" count="0" memberValueDatatype="20" unbalanced="0"/>
    <cacheHierarchy uniqueName="[Table1].[Assets]" caption="Assets" attribute="1" defaultMemberUniqueName="[Table1].[Assets].[All]" allUniqueName="[Table1].[Assets].[All]" dimensionUniqueName="[Table1]" displayFolder="" count="0" memberValueDatatype="20" unbalanced="0"/>
    <cacheHierarchy uniqueName="[Table1].[Liabilities]" caption="Liabilities" attribute="1" defaultMemberUniqueName="[Table1].[Liabilities].[All]" allUniqueName="[Table1].[Liabilities].[All]" dimensionUniqueName="[Table1]" displayFolder="" count="0" memberValueDatatype="20" unbalanced="0"/>
    <cacheHierarchy uniqueName="[Table1].[Gross Margin]" caption="Gross Margin" attribute="1" defaultMemberUniqueName="[Table1].[Gross Margin].[All]" allUniqueName="[Table1].[Gross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Expenses]" caption="Sum of Expenses"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40000"/>
    <n v="30000"/>
    <n v="500000"/>
    <n v="200000"/>
    <n v="0.4"/>
  </r>
  <r>
    <x v="1"/>
    <x v="1"/>
    <x v="1"/>
    <n v="45000"/>
    <n v="35000"/>
    <n v="520000"/>
    <n v="210000"/>
    <n v="0.41"/>
  </r>
  <r>
    <x v="2"/>
    <x v="2"/>
    <x v="2"/>
    <n v="50000"/>
    <n v="40000"/>
    <n v="540000"/>
    <n v="220000"/>
    <n v="0.42"/>
  </r>
  <r>
    <x v="3"/>
    <x v="3"/>
    <x v="3"/>
    <n v="55000"/>
    <n v="45000"/>
    <n v="560000"/>
    <n v="230000"/>
    <n v="0.43"/>
  </r>
  <r>
    <x v="4"/>
    <x v="4"/>
    <x v="4"/>
    <n v="60000"/>
    <n v="50000"/>
    <n v="580000"/>
    <n v="240000"/>
    <n v="0.44"/>
  </r>
  <r>
    <x v="5"/>
    <x v="5"/>
    <x v="5"/>
    <n v="65000"/>
    <n v="55000"/>
    <n v="600000"/>
    <n v="250000"/>
    <n v="0.45"/>
  </r>
  <r>
    <x v="6"/>
    <x v="6"/>
    <x v="6"/>
    <n v="70000"/>
    <n v="60000"/>
    <n v="620000"/>
    <n v="260000"/>
    <n v="0.46"/>
  </r>
  <r>
    <x v="7"/>
    <x v="7"/>
    <x v="7"/>
    <n v="75000"/>
    <n v="65000"/>
    <n v="640000"/>
    <n v="270000"/>
    <n v="0.47"/>
  </r>
  <r>
    <x v="8"/>
    <x v="8"/>
    <x v="8"/>
    <n v="80000"/>
    <n v="70000"/>
    <n v="660000"/>
    <n v="280000"/>
    <n v="0.48"/>
  </r>
  <r>
    <x v="9"/>
    <x v="9"/>
    <x v="9"/>
    <n v="85000"/>
    <n v="75000"/>
    <n v="680000"/>
    <n v="290000"/>
    <n v="0.49"/>
  </r>
  <r>
    <x v="10"/>
    <x v="10"/>
    <x v="10"/>
    <n v="90000"/>
    <n v="80000"/>
    <n v="700000"/>
    <n v="300000"/>
    <n v="0.5"/>
  </r>
  <r>
    <x v="11"/>
    <x v="11"/>
    <x v="11"/>
    <n v="95000"/>
    <n v="85000"/>
    <n v="720000"/>
    <n v="310000"/>
    <n v="0.509999999999999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5BF6A7-40C2-42D0-BA44-DCEFAC5D3D05}"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J10:K23" firstHeaderRow="1" firstDataRow="1" firstDataCol="1"/>
  <pivotFields count="8">
    <pivotField axis="axisRow" showAll="0">
      <items count="13">
        <item x="0"/>
        <item x="1"/>
        <item x="2"/>
        <item x="3"/>
        <item x="4"/>
        <item x="5"/>
        <item x="6"/>
        <item x="7"/>
        <item x="8"/>
        <item x="9"/>
        <item x="10"/>
        <item x="11"/>
        <item t="default"/>
      </items>
    </pivotField>
    <pivotField numFmtId="3" showAll="0"/>
    <pivotField numFmtId="3" showAll="0"/>
    <pivotField numFmtId="3" showAll="0"/>
    <pivotField dataField="1" numFmtId="3" showAll="0"/>
    <pivotField numFmtId="3" showAll="0"/>
    <pivotField numFmtId="3" showAll="0"/>
    <pivotField numFmtId="9" showAll="0"/>
  </pivotFields>
  <rowFields count="1">
    <field x="0"/>
  </rowFields>
  <rowItems count="13">
    <i>
      <x/>
    </i>
    <i>
      <x v="1"/>
    </i>
    <i>
      <x v="2"/>
    </i>
    <i>
      <x v="3"/>
    </i>
    <i>
      <x v="4"/>
    </i>
    <i>
      <x v="5"/>
    </i>
    <i>
      <x v="6"/>
    </i>
    <i>
      <x v="7"/>
    </i>
    <i>
      <x v="8"/>
    </i>
    <i>
      <x v="9"/>
    </i>
    <i>
      <x v="10"/>
    </i>
    <i>
      <x v="11"/>
    </i>
    <i t="grand">
      <x/>
    </i>
  </rowItems>
  <colItems count="1">
    <i/>
  </colItems>
  <dataFields count="1">
    <dataField name="Sum of Cash Flow" fld="4"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D156B1-B776-4B28-BE05-D51813FDB0C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G4:H16" firstHeaderRow="1" firstDataRow="1" firstDataCol="1"/>
  <pivotFields count="8">
    <pivotField axis="axisRow" showAll="0" sortType="descending">
      <items count="13">
        <item x="0"/>
        <item x="1"/>
        <item x="2"/>
        <item x="3"/>
        <item x="4"/>
        <item x="5"/>
        <item x="6"/>
        <item x="7"/>
        <item h="1" x="8"/>
        <item x="9"/>
        <item x="10"/>
        <item x="11"/>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3" showAll="0"/>
    <pivotField numFmtId="3" showAll="0"/>
    <pivotField numFmtId="3" showAll="0"/>
    <pivotField dataField="1" numFmtId="9" showAll="0"/>
  </pivotFields>
  <rowFields count="1">
    <field x="0"/>
  </rowFields>
  <rowItems count="12">
    <i>
      <x v="11"/>
    </i>
    <i>
      <x v="10"/>
    </i>
    <i>
      <x v="9"/>
    </i>
    <i>
      <x v="7"/>
    </i>
    <i>
      <x v="6"/>
    </i>
    <i>
      <x v="5"/>
    </i>
    <i>
      <x v="4"/>
    </i>
    <i>
      <x v="3"/>
    </i>
    <i>
      <x v="2"/>
    </i>
    <i>
      <x v="1"/>
    </i>
    <i>
      <x/>
    </i>
    <i t="grand">
      <x/>
    </i>
  </rowItems>
  <colItems count="1">
    <i/>
  </colItems>
  <dataFields count="1">
    <dataField name="Sum of Gross Margin" fld="7" baseField="0" baseItem="0" numFmtId="9"/>
  </dataFields>
  <chartFormats count="26">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0"/>
          </reference>
          <reference field="0" count="1" selected="0">
            <x v="4"/>
          </reference>
        </references>
      </pivotArea>
    </chartFormat>
    <chartFormat chart="5" format="7">
      <pivotArea type="data" outline="0" fieldPosition="0">
        <references count="2">
          <reference field="4294967294" count="1" selected="0">
            <x v="0"/>
          </reference>
          <reference field="0" count="1" selected="0">
            <x v="5"/>
          </reference>
        </references>
      </pivotArea>
    </chartFormat>
    <chartFormat chart="5" format="8">
      <pivotArea type="data" outline="0" fieldPosition="0">
        <references count="2">
          <reference field="4294967294" count="1" selected="0">
            <x v="0"/>
          </reference>
          <reference field="0" count="1" selected="0">
            <x v="6"/>
          </reference>
        </references>
      </pivotArea>
    </chartFormat>
    <chartFormat chart="5" format="9">
      <pivotArea type="data" outline="0" fieldPosition="0">
        <references count="2">
          <reference field="4294967294" count="1" selected="0">
            <x v="0"/>
          </reference>
          <reference field="0" count="1" selected="0">
            <x v="7"/>
          </reference>
        </references>
      </pivotArea>
    </chartFormat>
    <chartFormat chart="5" format="10">
      <pivotArea type="data" outline="0" fieldPosition="0">
        <references count="2">
          <reference field="4294967294" count="1" selected="0">
            <x v="0"/>
          </reference>
          <reference field="0" count="1" selected="0">
            <x v="8"/>
          </reference>
        </references>
      </pivotArea>
    </chartFormat>
    <chartFormat chart="5" format="11">
      <pivotArea type="data" outline="0" fieldPosition="0">
        <references count="2">
          <reference field="4294967294" count="1" selected="0">
            <x v="0"/>
          </reference>
          <reference field="0" count="1" selected="0">
            <x v="9"/>
          </reference>
        </references>
      </pivotArea>
    </chartFormat>
    <chartFormat chart="5" format="12">
      <pivotArea type="data" outline="0" fieldPosition="0">
        <references count="2">
          <reference field="4294967294" count="1" selected="0">
            <x v="0"/>
          </reference>
          <reference field="0" count="1" selected="0">
            <x v="10"/>
          </reference>
        </references>
      </pivotArea>
    </chartFormat>
    <chartFormat chart="5" format="13">
      <pivotArea type="data" outline="0" fieldPosition="0">
        <references count="2">
          <reference field="4294967294" count="1" selected="0">
            <x v="0"/>
          </reference>
          <reference field="0" count="1" selected="0">
            <x v="11"/>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0" count="1" selected="0">
            <x v="0"/>
          </reference>
        </references>
      </pivotArea>
    </chartFormat>
    <chartFormat chart="11" format="16">
      <pivotArea type="data" outline="0" fieldPosition="0">
        <references count="2">
          <reference field="4294967294" count="1" selected="0">
            <x v="0"/>
          </reference>
          <reference field="0" count="1" selected="0">
            <x v="1"/>
          </reference>
        </references>
      </pivotArea>
    </chartFormat>
    <chartFormat chart="11" format="17">
      <pivotArea type="data" outline="0" fieldPosition="0">
        <references count="2">
          <reference field="4294967294" count="1" selected="0">
            <x v="0"/>
          </reference>
          <reference field="0" count="1" selected="0">
            <x v="2"/>
          </reference>
        </references>
      </pivotArea>
    </chartFormat>
    <chartFormat chart="11" format="18">
      <pivotArea type="data" outline="0" fieldPosition="0">
        <references count="2">
          <reference field="4294967294" count="1" selected="0">
            <x v="0"/>
          </reference>
          <reference field="0" count="1" selected="0">
            <x v="3"/>
          </reference>
        </references>
      </pivotArea>
    </chartFormat>
    <chartFormat chart="11" format="19">
      <pivotArea type="data" outline="0" fieldPosition="0">
        <references count="2">
          <reference field="4294967294" count="1" selected="0">
            <x v="0"/>
          </reference>
          <reference field="0" count="1" selected="0">
            <x v="4"/>
          </reference>
        </references>
      </pivotArea>
    </chartFormat>
    <chartFormat chart="11" format="20">
      <pivotArea type="data" outline="0" fieldPosition="0">
        <references count="2">
          <reference field="4294967294" count="1" selected="0">
            <x v="0"/>
          </reference>
          <reference field="0" count="1" selected="0">
            <x v="5"/>
          </reference>
        </references>
      </pivotArea>
    </chartFormat>
    <chartFormat chart="11" format="21">
      <pivotArea type="data" outline="0" fieldPosition="0">
        <references count="2">
          <reference field="4294967294" count="1" selected="0">
            <x v="0"/>
          </reference>
          <reference field="0" count="1" selected="0">
            <x v="6"/>
          </reference>
        </references>
      </pivotArea>
    </chartFormat>
    <chartFormat chart="11" format="22">
      <pivotArea type="data" outline="0" fieldPosition="0">
        <references count="2">
          <reference field="4294967294" count="1" selected="0">
            <x v="0"/>
          </reference>
          <reference field="0" count="1" selected="0">
            <x v="7"/>
          </reference>
        </references>
      </pivotArea>
    </chartFormat>
    <chartFormat chart="11" format="23">
      <pivotArea type="data" outline="0" fieldPosition="0">
        <references count="2">
          <reference field="4294967294" count="1" selected="0">
            <x v="0"/>
          </reference>
          <reference field="0" count="1" selected="0">
            <x v="8"/>
          </reference>
        </references>
      </pivotArea>
    </chartFormat>
    <chartFormat chart="11" format="24">
      <pivotArea type="data" outline="0" fieldPosition="0">
        <references count="2">
          <reference field="4294967294" count="1" selected="0">
            <x v="0"/>
          </reference>
          <reference field="0" count="1" selected="0">
            <x v="9"/>
          </reference>
        </references>
      </pivotArea>
    </chartFormat>
    <chartFormat chart="11" format="25">
      <pivotArea type="data" outline="0" fieldPosition="0">
        <references count="2">
          <reference field="4294967294" count="1" selected="0">
            <x v="0"/>
          </reference>
          <reference field="0" count="1" selected="0">
            <x v="10"/>
          </reference>
        </references>
      </pivotArea>
    </chartFormat>
    <chartFormat chart="11" format="26">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2026CD-58C2-4797-BE91-B71F4A56512C}" name="PivotTable5" cacheId="1" applyNumberFormats="0" applyBorderFormats="0" applyFontFormats="0" applyPatternFormats="0" applyAlignmentFormats="0" applyWidthHeightFormats="1" dataCaption="Values" tag="e2a79579-8ba4-4238-8ac5-d9c7aecc6a25" updatedVersion="8" minRefreshableVersion="3" useAutoFormatting="1" itemPrintTitles="1" createdVersion="8" indent="0" outline="1" outlineData="1" multipleFieldFilters="0" chartFormat="12">
  <location ref="A3:C16" firstHeaderRow="0"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0" baseField="0" baseItem="0"/>
    <dataField name="Sum of Expens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ABC3506-FEB0-4EF5-BC66-C02980575EDB}" sourceName="Month">
  <pivotTables>
    <pivotTable tabId="3" name="PivotTable8"/>
  </pivotTables>
  <data>
    <tabular pivotCacheId="899083289">
      <items count="12">
        <i x="0" s="1"/>
        <i x="1" s="1"/>
        <i x="2" s="1"/>
        <i x="3" s="1"/>
        <i x="4" s="1"/>
        <i x="5" s="1"/>
        <i x="6" s="1"/>
        <i x="7" s="1"/>
        <i x="8"/>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26008E0-E58D-4FA5-BA18-8F6723664954}" cache="Slicer_Month" caption="Month"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BF2685-2B1C-4F88-864E-437E4553F5E1}" name="Table1" displayName="Table1" ref="A1:H13" totalsRowShown="0">
  <autoFilter ref="A1:H13" xr:uid="{73BF2685-2B1C-4F88-864E-437E4553F5E1}"/>
  <tableColumns count="8">
    <tableColumn id="1" xr3:uid="{EA3434EC-B2F0-4F90-8DBE-68BC87C77917}" name="Month"/>
    <tableColumn id="2" xr3:uid="{138A5164-558A-4B0A-B2E9-06C77A5E4F78}" name="Revenue" dataDxfId="8"/>
    <tableColumn id="3" xr3:uid="{B0D4DB4F-DEC5-4BDD-BF84-A31CE741A736}" name="Expenses" dataDxfId="7"/>
    <tableColumn id="4" xr3:uid="{CFD327BF-4F86-4F67-893C-97F60007975F}" name="Profit" dataDxfId="6"/>
    <tableColumn id="5" xr3:uid="{7069A400-E655-4F8A-881E-59E5019C47F2}" name="Cash Flow" dataDxfId="5"/>
    <tableColumn id="6" xr3:uid="{42434922-852E-4B6E-9E05-211349E20894}" name="Assets" dataDxfId="4"/>
    <tableColumn id="7" xr3:uid="{801335FF-D9A8-4079-B0E0-A9D10865C8FC}" name="Liabilities" dataDxfId="3"/>
    <tableColumn id="8" xr3:uid="{4847F497-AC96-484B-9BB6-663894791430}" name="Gross Margin" dataDxfId="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88173-7115-491F-8ED3-7EA12D8F21F3}">
  <dimension ref="A1:H13"/>
  <sheetViews>
    <sheetView workbookViewId="0">
      <selection activeCell="L4" sqref="L4"/>
    </sheetView>
  </sheetViews>
  <sheetFormatPr defaultRowHeight="14.4" x14ac:dyDescent="0.3"/>
  <cols>
    <col min="2" max="2" width="9.88671875" customWidth="1"/>
    <col min="3" max="3" width="10.33203125" customWidth="1"/>
    <col min="5" max="5" width="11.109375" customWidth="1"/>
    <col min="7" max="7" width="10.44140625" customWidth="1"/>
    <col min="8" max="8" width="13.5546875" customWidth="1"/>
  </cols>
  <sheetData>
    <row r="1" spans="1:8" x14ac:dyDescent="0.3">
      <c r="A1" t="s">
        <v>0</v>
      </c>
      <c r="B1" t="s">
        <v>1</v>
      </c>
      <c r="C1" t="s">
        <v>2</v>
      </c>
      <c r="D1" t="s">
        <v>3</v>
      </c>
      <c r="E1" t="s">
        <v>4</v>
      </c>
      <c r="F1" t="s">
        <v>5</v>
      </c>
      <c r="G1" t="s">
        <v>6</v>
      </c>
      <c r="H1" t="s">
        <v>7</v>
      </c>
    </row>
    <row r="2" spans="1:8" x14ac:dyDescent="0.3">
      <c r="A2" t="s">
        <v>8</v>
      </c>
      <c r="B2" s="1">
        <v>100000</v>
      </c>
      <c r="C2" s="1">
        <v>60000</v>
      </c>
      <c r="D2" s="1">
        <v>40000</v>
      </c>
      <c r="E2" s="1">
        <v>30000</v>
      </c>
      <c r="F2" s="1">
        <v>500000</v>
      </c>
      <c r="G2" s="1">
        <v>200000</v>
      </c>
      <c r="H2" s="2">
        <v>0.4</v>
      </c>
    </row>
    <row r="3" spans="1:8" x14ac:dyDescent="0.3">
      <c r="A3" t="s">
        <v>9</v>
      </c>
      <c r="B3" s="1">
        <v>110000</v>
      </c>
      <c r="C3" s="1">
        <v>65000</v>
      </c>
      <c r="D3" s="1">
        <v>45000</v>
      </c>
      <c r="E3" s="1">
        <v>35000</v>
      </c>
      <c r="F3" s="1">
        <v>520000</v>
      </c>
      <c r="G3" s="1">
        <v>210000</v>
      </c>
      <c r="H3" s="2">
        <v>0.41</v>
      </c>
    </row>
    <row r="4" spans="1:8" x14ac:dyDescent="0.3">
      <c r="A4" t="s">
        <v>11</v>
      </c>
      <c r="B4" s="1">
        <v>120000</v>
      </c>
      <c r="C4" s="1">
        <v>70000</v>
      </c>
      <c r="D4" s="1">
        <v>50000</v>
      </c>
      <c r="E4" s="1">
        <v>40000</v>
      </c>
      <c r="F4" s="1">
        <v>540000</v>
      </c>
      <c r="G4" s="1">
        <v>220000</v>
      </c>
      <c r="H4" s="2">
        <v>0.42</v>
      </c>
    </row>
    <row r="5" spans="1:8" x14ac:dyDescent="0.3">
      <c r="A5" t="s">
        <v>12</v>
      </c>
      <c r="B5" s="1">
        <v>130000</v>
      </c>
      <c r="C5" s="1">
        <v>75000</v>
      </c>
      <c r="D5" s="1">
        <v>55000</v>
      </c>
      <c r="E5" s="1">
        <v>45000</v>
      </c>
      <c r="F5" s="1">
        <v>560000</v>
      </c>
      <c r="G5" s="1">
        <v>230000</v>
      </c>
      <c r="H5" s="2">
        <v>0.43</v>
      </c>
    </row>
    <row r="6" spans="1:8" x14ac:dyDescent="0.3">
      <c r="A6" t="s">
        <v>13</v>
      </c>
      <c r="B6" s="1">
        <v>140000</v>
      </c>
      <c r="C6" s="1">
        <v>80000</v>
      </c>
      <c r="D6" s="1">
        <v>60000</v>
      </c>
      <c r="E6" s="1">
        <v>50000</v>
      </c>
      <c r="F6" s="1">
        <v>580000</v>
      </c>
      <c r="G6" s="1">
        <v>240000</v>
      </c>
      <c r="H6" s="2">
        <v>0.44</v>
      </c>
    </row>
    <row r="7" spans="1:8" x14ac:dyDescent="0.3">
      <c r="A7" t="s">
        <v>14</v>
      </c>
      <c r="B7" s="1">
        <v>150000</v>
      </c>
      <c r="C7" s="1">
        <v>85000</v>
      </c>
      <c r="D7" s="1">
        <v>65000</v>
      </c>
      <c r="E7" s="1">
        <v>55000</v>
      </c>
      <c r="F7" s="1">
        <v>600000</v>
      </c>
      <c r="G7" s="1">
        <v>250000</v>
      </c>
      <c r="H7" s="2">
        <v>0.45</v>
      </c>
    </row>
    <row r="8" spans="1:8" x14ac:dyDescent="0.3">
      <c r="A8" t="s">
        <v>15</v>
      </c>
      <c r="B8" s="1">
        <v>160000</v>
      </c>
      <c r="C8" s="1">
        <v>90000</v>
      </c>
      <c r="D8" s="1">
        <v>70000</v>
      </c>
      <c r="E8" s="1">
        <v>60000</v>
      </c>
      <c r="F8" s="1">
        <v>620000</v>
      </c>
      <c r="G8" s="1">
        <v>260000</v>
      </c>
      <c r="H8" s="2">
        <v>0.46</v>
      </c>
    </row>
    <row r="9" spans="1:8" x14ac:dyDescent="0.3">
      <c r="A9" t="s">
        <v>16</v>
      </c>
      <c r="B9" s="1">
        <v>170000</v>
      </c>
      <c r="C9" s="1">
        <v>95000</v>
      </c>
      <c r="D9" s="1">
        <v>75000</v>
      </c>
      <c r="E9" s="1">
        <v>65000</v>
      </c>
      <c r="F9" s="1">
        <v>640000</v>
      </c>
      <c r="G9" s="1">
        <v>270000</v>
      </c>
      <c r="H9" s="2">
        <v>0.47</v>
      </c>
    </row>
    <row r="10" spans="1:8" x14ac:dyDescent="0.3">
      <c r="A10" t="s">
        <v>17</v>
      </c>
      <c r="B10" s="1">
        <v>180000</v>
      </c>
      <c r="C10" s="1">
        <v>100000</v>
      </c>
      <c r="D10" s="1">
        <v>80000</v>
      </c>
      <c r="E10" s="1">
        <v>70000</v>
      </c>
      <c r="F10" s="1">
        <v>660000</v>
      </c>
      <c r="G10" s="1">
        <v>280000</v>
      </c>
      <c r="H10" s="2">
        <v>0.48</v>
      </c>
    </row>
    <row r="11" spans="1:8" x14ac:dyDescent="0.3">
      <c r="A11" t="s">
        <v>18</v>
      </c>
      <c r="B11" s="1">
        <v>190000</v>
      </c>
      <c r="C11" s="1">
        <v>105000</v>
      </c>
      <c r="D11" s="1">
        <v>85000</v>
      </c>
      <c r="E11" s="1">
        <v>75000</v>
      </c>
      <c r="F11" s="1">
        <v>680000</v>
      </c>
      <c r="G11" s="1">
        <v>290000</v>
      </c>
      <c r="H11" s="2">
        <v>0.49</v>
      </c>
    </row>
    <row r="12" spans="1:8" x14ac:dyDescent="0.3">
      <c r="A12" t="s">
        <v>19</v>
      </c>
      <c r="B12" s="1">
        <v>200000</v>
      </c>
      <c r="C12" s="1">
        <v>110000</v>
      </c>
      <c r="D12" s="1">
        <v>90000</v>
      </c>
      <c r="E12" s="1">
        <v>80000</v>
      </c>
      <c r="F12" s="1">
        <v>700000</v>
      </c>
      <c r="G12" s="1">
        <v>300000</v>
      </c>
      <c r="H12" s="2">
        <v>0.5</v>
      </c>
    </row>
    <row r="13" spans="1:8" x14ac:dyDescent="0.3">
      <c r="A13" t="s">
        <v>10</v>
      </c>
      <c r="B13" s="1">
        <v>210000</v>
      </c>
      <c r="C13" s="1">
        <v>115000</v>
      </c>
      <c r="D13" s="1">
        <v>95000</v>
      </c>
      <c r="E13" s="1">
        <v>85000</v>
      </c>
      <c r="F13" s="1">
        <v>720000</v>
      </c>
      <c r="G13" s="1">
        <v>310000</v>
      </c>
      <c r="H13" s="2">
        <v>0.50999999999999901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4787E-FB2A-4BD0-BA1A-913E719C3A25}">
  <dimension ref="A3:K26"/>
  <sheetViews>
    <sheetView tabSelected="1" workbookViewId="0">
      <selection activeCell="K16" sqref="K16"/>
    </sheetView>
  </sheetViews>
  <sheetFormatPr defaultRowHeight="14.4" x14ac:dyDescent="0.3"/>
  <cols>
    <col min="1" max="1" width="14.77734375" bestFit="1" customWidth="1"/>
    <col min="2" max="2" width="14.88671875" bestFit="1" customWidth="1"/>
    <col min="3" max="3" width="15.21875" bestFit="1" customWidth="1"/>
    <col min="5" max="5" width="12.109375" bestFit="1" customWidth="1"/>
    <col min="7" max="7" width="22.33203125" bestFit="1" customWidth="1"/>
    <col min="8" max="8" width="18.6640625" bestFit="1" customWidth="1"/>
    <col min="10" max="10" width="12.5546875" bestFit="1" customWidth="1"/>
    <col min="11" max="11" width="15.88671875" bestFit="1" customWidth="1"/>
  </cols>
  <sheetData>
    <row r="3" spans="1:11" x14ac:dyDescent="0.3">
      <c r="A3" s="3" t="s">
        <v>22</v>
      </c>
      <c r="B3" t="s">
        <v>20</v>
      </c>
      <c r="C3" t="s">
        <v>21</v>
      </c>
    </row>
    <row r="4" spans="1:11" x14ac:dyDescent="0.3">
      <c r="A4" s="4" t="s">
        <v>8</v>
      </c>
      <c r="B4">
        <v>100000</v>
      </c>
      <c r="C4">
        <v>60000</v>
      </c>
      <c r="G4" s="3" t="s">
        <v>22</v>
      </c>
      <c r="H4" t="s">
        <v>24</v>
      </c>
    </row>
    <row r="5" spans="1:11" x14ac:dyDescent="0.3">
      <c r="A5" s="4" t="s">
        <v>9</v>
      </c>
      <c r="B5">
        <v>110000</v>
      </c>
      <c r="C5">
        <v>65000</v>
      </c>
      <c r="G5" s="4" t="s">
        <v>10</v>
      </c>
      <c r="H5" s="2">
        <v>0.50999999999999901</v>
      </c>
    </row>
    <row r="6" spans="1:11" x14ac:dyDescent="0.3">
      <c r="A6" s="4" t="s">
        <v>11</v>
      </c>
      <c r="B6">
        <v>120000</v>
      </c>
      <c r="C6">
        <v>70000</v>
      </c>
      <c r="G6" s="4" t="s">
        <v>19</v>
      </c>
      <c r="H6" s="2">
        <v>0.5</v>
      </c>
    </row>
    <row r="7" spans="1:11" x14ac:dyDescent="0.3">
      <c r="A7" s="4" t="s">
        <v>12</v>
      </c>
      <c r="B7">
        <v>130000</v>
      </c>
      <c r="C7">
        <v>75000</v>
      </c>
      <c r="G7" s="4" t="s">
        <v>18</v>
      </c>
      <c r="H7" s="2">
        <v>0.49</v>
      </c>
    </row>
    <row r="8" spans="1:11" x14ac:dyDescent="0.3">
      <c r="A8" s="4" t="s">
        <v>13</v>
      </c>
      <c r="B8">
        <v>140000</v>
      </c>
      <c r="C8">
        <v>80000</v>
      </c>
      <c r="G8" s="4" t="s">
        <v>16</v>
      </c>
      <c r="H8" s="2">
        <v>0.47</v>
      </c>
    </row>
    <row r="9" spans="1:11" x14ac:dyDescent="0.3">
      <c r="A9" s="4" t="s">
        <v>14</v>
      </c>
      <c r="B9">
        <v>150000</v>
      </c>
      <c r="C9">
        <v>85000</v>
      </c>
      <c r="G9" s="4" t="s">
        <v>15</v>
      </c>
      <c r="H9" s="2">
        <v>0.46</v>
      </c>
    </row>
    <row r="10" spans="1:11" x14ac:dyDescent="0.3">
      <c r="A10" s="4" t="s">
        <v>15</v>
      </c>
      <c r="B10">
        <v>160000</v>
      </c>
      <c r="C10">
        <v>90000</v>
      </c>
      <c r="G10" s="4" t="s">
        <v>14</v>
      </c>
      <c r="H10" s="2">
        <v>0.45</v>
      </c>
      <c r="J10" s="3" t="s">
        <v>22</v>
      </c>
      <c r="K10" t="s">
        <v>25</v>
      </c>
    </row>
    <row r="11" spans="1:11" x14ac:dyDescent="0.3">
      <c r="A11" s="4" t="s">
        <v>16</v>
      </c>
      <c r="B11">
        <v>170000</v>
      </c>
      <c r="C11">
        <v>95000</v>
      </c>
      <c r="G11" s="4" t="s">
        <v>13</v>
      </c>
      <c r="H11" s="2">
        <v>0.44</v>
      </c>
      <c r="J11" s="4" t="s">
        <v>8</v>
      </c>
      <c r="K11" s="1">
        <v>30000</v>
      </c>
    </row>
    <row r="12" spans="1:11" x14ac:dyDescent="0.3">
      <c r="A12" s="4" t="s">
        <v>17</v>
      </c>
      <c r="B12">
        <v>180000</v>
      </c>
      <c r="C12">
        <v>100000</v>
      </c>
      <c r="G12" s="4" t="s">
        <v>12</v>
      </c>
      <c r="H12" s="2">
        <v>0.43</v>
      </c>
      <c r="J12" s="4" t="s">
        <v>9</v>
      </c>
      <c r="K12" s="1">
        <v>35000</v>
      </c>
    </row>
    <row r="13" spans="1:11" x14ac:dyDescent="0.3">
      <c r="A13" s="4" t="s">
        <v>18</v>
      </c>
      <c r="B13">
        <v>190000</v>
      </c>
      <c r="C13">
        <v>105000</v>
      </c>
      <c r="G13" s="4" t="s">
        <v>11</v>
      </c>
      <c r="H13" s="2">
        <v>0.42</v>
      </c>
      <c r="J13" s="4" t="s">
        <v>11</v>
      </c>
      <c r="K13" s="1">
        <v>40000</v>
      </c>
    </row>
    <row r="14" spans="1:11" x14ac:dyDescent="0.3">
      <c r="A14" s="4" t="s">
        <v>19</v>
      </c>
      <c r="B14">
        <v>200000</v>
      </c>
      <c r="C14">
        <v>110000</v>
      </c>
      <c r="G14" s="4" t="s">
        <v>9</v>
      </c>
      <c r="H14" s="2">
        <v>0.41</v>
      </c>
      <c r="J14" s="4" t="s">
        <v>12</v>
      </c>
      <c r="K14" s="1">
        <v>45000</v>
      </c>
    </row>
    <row r="15" spans="1:11" x14ac:dyDescent="0.3">
      <c r="A15" s="4" t="s">
        <v>10</v>
      </c>
      <c r="B15">
        <v>210000</v>
      </c>
      <c r="C15">
        <v>115000</v>
      </c>
      <c r="G15" s="4" t="s">
        <v>8</v>
      </c>
      <c r="H15" s="2">
        <v>0.4</v>
      </c>
      <c r="J15" s="4" t="s">
        <v>13</v>
      </c>
      <c r="K15" s="1">
        <v>50000</v>
      </c>
    </row>
    <row r="16" spans="1:11" x14ac:dyDescent="0.3">
      <c r="A16" s="4" t="s">
        <v>23</v>
      </c>
      <c r="B16">
        <v>1860000</v>
      </c>
      <c r="C16">
        <v>1050000</v>
      </c>
      <c r="G16" s="4" t="s">
        <v>23</v>
      </c>
      <c r="H16" s="2">
        <v>4.9799999999999995</v>
      </c>
      <c r="J16" s="4" t="s">
        <v>14</v>
      </c>
      <c r="K16" s="1">
        <v>55000</v>
      </c>
    </row>
    <row r="17" spans="1:11" x14ac:dyDescent="0.3">
      <c r="J17" s="4" t="s">
        <v>15</v>
      </c>
      <c r="K17" s="1">
        <v>60000</v>
      </c>
    </row>
    <row r="18" spans="1:11" x14ac:dyDescent="0.3">
      <c r="J18" s="4" t="s">
        <v>16</v>
      </c>
      <c r="K18" s="1">
        <v>65000</v>
      </c>
    </row>
    <row r="19" spans="1:11" x14ac:dyDescent="0.3">
      <c r="A19" s="4" t="s">
        <v>26</v>
      </c>
      <c r="C19" t="s">
        <v>27</v>
      </c>
      <c r="J19" s="4" t="s">
        <v>17</v>
      </c>
      <c r="K19" s="1">
        <v>70000</v>
      </c>
    </row>
    <row r="20" spans="1:11" x14ac:dyDescent="0.3">
      <c r="A20">
        <f>SUM(B4:B15)</f>
        <v>1860000</v>
      </c>
      <c r="C20">
        <f>SUM(C4:C15)</f>
        <v>1050000</v>
      </c>
      <c r="G20" s="4" t="s">
        <v>28</v>
      </c>
      <c r="J20" s="4" t="s">
        <v>18</v>
      </c>
      <c r="K20" s="1">
        <v>75000</v>
      </c>
    </row>
    <row r="21" spans="1:11" x14ac:dyDescent="0.3">
      <c r="G21" s="2">
        <f>AVERAGE(H5:H16)</f>
        <v>0.83</v>
      </c>
      <c r="J21" s="4" t="s">
        <v>19</v>
      </c>
      <c r="K21" s="1">
        <v>80000</v>
      </c>
    </row>
    <row r="22" spans="1:11" x14ac:dyDescent="0.3">
      <c r="G22" s="5"/>
      <c r="J22" s="4" t="s">
        <v>10</v>
      </c>
      <c r="K22" s="1">
        <v>85000</v>
      </c>
    </row>
    <row r="23" spans="1:11" x14ac:dyDescent="0.3">
      <c r="G23" s="5"/>
      <c r="J23" s="4" t="s">
        <v>23</v>
      </c>
      <c r="K23" s="1">
        <v>690000</v>
      </c>
    </row>
    <row r="24" spans="1:11" x14ac:dyDescent="0.3">
      <c r="G24" s="5"/>
    </row>
    <row r="25" spans="1:11" x14ac:dyDescent="0.3">
      <c r="G25" s="5"/>
    </row>
    <row r="26" spans="1:11" x14ac:dyDescent="0.3">
      <c r="G26" s="5"/>
    </row>
  </sheetData>
  <conditionalFormatting sqref="B3:B15">
    <cfRule type="iconSet" priority="3">
      <iconSet iconSet="3Arrows">
        <cfvo type="percent" val="0"/>
        <cfvo type="percent" val="33"/>
        <cfvo type="percent" val="67"/>
      </iconSet>
    </cfRule>
  </conditionalFormatting>
  <conditionalFormatting sqref="C19">
    <cfRule type="iconSet" priority="4">
      <iconSet iconSet="3Arrows">
        <cfvo type="percent" val="0"/>
        <cfvo type="percent" val="33"/>
        <cfvo type="percent" val="67"/>
      </iconSet>
    </cfRule>
  </conditionalFormatting>
  <conditionalFormatting sqref="H4">
    <cfRule type="top10" dxfId="1" priority="1" percent="1" rank="10"/>
    <cfRule type="cellIs" dxfId="0" priority="2" operator="greaterThan">
      <formula>0.46</formula>
    </cfRule>
  </conditionalFormatting>
  <conditionalFormatting sqref="J5">
    <cfRule type="iconSet" priority="5">
      <iconSet iconSet="3Arrow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96444-317A-4524-AAAA-51461A93E189}">
  <dimension ref="A1:H1"/>
  <sheetViews>
    <sheetView workbookViewId="0">
      <selection activeCell="R23" sqref="R23"/>
    </sheetView>
  </sheetViews>
  <sheetFormatPr defaultRowHeight="14.4" x14ac:dyDescent="0.3"/>
  <cols>
    <col min="1" max="16384" width="8.88671875" style="5"/>
  </cols>
  <sheetData>
    <row r="1" spans="1:8" x14ac:dyDescent="0.3">
      <c r="A1" s="6"/>
      <c r="B1" s="6"/>
      <c r="C1" s="6"/>
      <c r="D1" s="6"/>
      <c r="E1" s="6"/>
      <c r="F1" s="6"/>
      <c r="G1" s="6"/>
      <c r="H1"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 2 0 2 5 - 0 4 - 2 0 T 1 5 : 4 2 : 0 8 . 7 9 8 0 0 8 6 + 0 5 : 3 0 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7BEACC7-0A03-4ADA-9082-773A5B0BF73D}">
  <ds:schemaRefs/>
</ds:datastoreItem>
</file>

<file path=customXml/itemProps2.xml><?xml version="1.0" encoding="utf-8"?>
<ds:datastoreItem xmlns:ds="http://schemas.openxmlformats.org/officeDocument/2006/customXml" ds:itemID="{722E599C-0492-4BDA-8457-979C09AFF07C}">
  <ds:schemaRefs/>
</ds:datastoreItem>
</file>

<file path=customXml/itemProps3.xml><?xml version="1.0" encoding="utf-8"?>
<ds:datastoreItem xmlns:ds="http://schemas.openxmlformats.org/officeDocument/2006/customXml" ds:itemID="{86F2DAA6-DCEB-4F6A-9457-34D976280775}">
  <ds:schemaRefs/>
</ds:datastoreItem>
</file>

<file path=customXml/itemProps4.xml><?xml version="1.0" encoding="utf-8"?>
<ds:datastoreItem xmlns:ds="http://schemas.openxmlformats.org/officeDocument/2006/customXml" ds:itemID="{E338BD3F-E3FA-454C-B6D3-D79956D234CD}">
  <ds:schemaRefs/>
</ds:datastoreItem>
</file>

<file path=customXml/itemProps5.xml><?xml version="1.0" encoding="utf-8"?>
<ds:datastoreItem xmlns:ds="http://schemas.openxmlformats.org/officeDocument/2006/customXml" ds:itemID="{DCA62DAC-8039-46E9-8CF2-2235CCE7BF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POWER 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Gulshan Yadav</dc:creator>
  <cp:lastModifiedBy>Gulshan Yadav</cp:lastModifiedBy>
  <dcterms:created xsi:type="dcterms:W3CDTF">2025-04-20T08:41:36Z</dcterms:created>
  <dcterms:modified xsi:type="dcterms:W3CDTF">2025-04-20T13:05:14Z</dcterms:modified>
</cp:coreProperties>
</file>