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 material\"/>
    </mc:Choice>
  </mc:AlternateContent>
  <xr:revisionPtr revIDLastSave="0" documentId="13_ncr:1_{82CCD995-42B8-40BD-8E7B-11CDF9EE12C8}" xr6:coauthVersionLast="45" xr6:coauthVersionMax="45" xr10:uidLastSave="{00000000-0000-0000-0000-000000000000}"/>
  <bookViews>
    <workbookView xWindow="-108" yWindow="-108" windowWidth="23256" windowHeight="12576" xr2:uid="{7B78F8A8-76AF-425A-B48D-4FC646F6915C}"/>
  </bookViews>
  <sheets>
    <sheet name="Sheet1" sheetId="1" r:id="rId1"/>
  </sheets>
  <definedNames>
    <definedName name="solver_adj" localSheetId="0" hidden="1">Sheet1!$R$12:$R$15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Sheet1!$R$16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Sheet1!$U$13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6" i="1" l="1"/>
  <c r="T10" i="1" l="1"/>
  <c r="U10" i="1"/>
  <c r="R10" i="1"/>
  <c r="N3" i="1"/>
  <c r="K4" i="1"/>
  <c r="M4" i="1"/>
  <c r="N4" i="1"/>
  <c r="K5" i="1"/>
  <c r="M5" i="1"/>
  <c r="N5" i="1"/>
  <c r="K6" i="1"/>
  <c r="M6" i="1"/>
  <c r="N6" i="1"/>
  <c r="K7" i="1"/>
  <c r="M7" i="1"/>
  <c r="N7" i="1"/>
  <c r="K8" i="1"/>
  <c r="M8" i="1"/>
  <c r="N8" i="1"/>
  <c r="K9" i="1"/>
  <c r="M9" i="1"/>
  <c r="N9" i="1"/>
  <c r="K10" i="1"/>
  <c r="M10" i="1"/>
  <c r="N10" i="1"/>
  <c r="K11" i="1"/>
  <c r="M11" i="1"/>
  <c r="N11" i="1"/>
  <c r="K12" i="1"/>
  <c r="M12" i="1"/>
  <c r="N12" i="1"/>
  <c r="K13" i="1"/>
  <c r="M13" i="1"/>
  <c r="N13" i="1"/>
  <c r="K14" i="1"/>
  <c r="M14" i="1"/>
  <c r="N14" i="1"/>
  <c r="K15" i="1"/>
  <c r="M15" i="1"/>
  <c r="N15" i="1"/>
  <c r="K16" i="1"/>
  <c r="M16" i="1"/>
  <c r="N16" i="1"/>
  <c r="K17" i="1"/>
  <c r="M17" i="1"/>
  <c r="N17" i="1"/>
  <c r="K18" i="1"/>
  <c r="M18" i="1"/>
  <c r="N18" i="1"/>
  <c r="K19" i="1"/>
  <c r="M19" i="1"/>
  <c r="N19" i="1"/>
  <c r="K20" i="1"/>
  <c r="M20" i="1"/>
  <c r="N20" i="1"/>
  <c r="K21" i="1"/>
  <c r="M21" i="1"/>
  <c r="N21" i="1"/>
  <c r="K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M3" i="1"/>
  <c r="L3" i="1"/>
  <c r="G4" i="1"/>
  <c r="K3" i="1"/>
  <c r="F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G3" i="1"/>
  <c r="L2" i="1" s="1"/>
  <c r="U12" i="1" s="1" a="1"/>
  <c r="U12" i="1" s="1"/>
  <c r="H3" i="1"/>
  <c r="M2" i="1" s="1"/>
  <c r="I3" i="1"/>
  <c r="N2" i="1" s="1"/>
  <c r="F3" i="1"/>
  <c r="K2" i="1" s="1"/>
  <c r="L22" i="1" l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S10" i="1" s="1"/>
  <c r="L6" i="1"/>
  <c r="L5" i="1"/>
  <c r="L4" i="1"/>
  <c r="R4" i="1" a="1"/>
  <c r="R4" i="1" s="1"/>
  <c r="R5" i="1" l="1"/>
  <c r="S5" i="1"/>
  <c r="U5" i="1"/>
  <c r="R6" i="1"/>
  <c r="S6" i="1"/>
  <c r="T6" i="1"/>
  <c r="U6" i="1"/>
  <c r="U13" i="1" a="1"/>
  <c r="U13" i="1" s="1"/>
  <c r="U14" i="1" s="1"/>
  <c r="R7" i="1"/>
  <c r="S7" i="1"/>
  <c r="T7" i="1"/>
  <c r="U7" i="1"/>
  <c r="T5" i="1"/>
  <c r="S4" i="1"/>
  <c r="T4" i="1"/>
  <c r="U4" i="1"/>
</calcChain>
</file>

<file path=xl/sharedStrings.xml><?xml version="1.0" encoding="utf-8"?>
<sst xmlns="http://schemas.openxmlformats.org/spreadsheetml/2006/main" count="33" uniqueCount="14">
  <si>
    <t>tach mah</t>
  </si>
  <si>
    <t>IOCL</t>
  </si>
  <si>
    <t>Cipla</t>
  </si>
  <si>
    <t>Reliance</t>
  </si>
  <si>
    <t>expected</t>
  </si>
  <si>
    <t>variance</t>
  </si>
  <si>
    <t>var covar matrix</t>
  </si>
  <si>
    <t>var</t>
  </si>
  <si>
    <t>sum</t>
  </si>
  <si>
    <t>Portfolio return</t>
  </si>
  <si>
    <t>portfolio var</t>
  </si>
  <si>
    <t>portfolio sd</t>
  </si>
  <si>
    <t xml:space="preserve">Portfolio optimization </t>
  </si>
  <si>
    <t>tech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</si>
</sst>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4" fontId="0" fillId="0" borderId="0" xfId="0" applyNumberFormat="1"/>
    <xf numFmtId="10" fontId="0" fillId="2" borderId="0" xfId="1" applyNumberFormat="1" applyFont="1" applyFill="1"/>
    <xf numFmtId="0" fontId="2" fillId="0" borderId="0" xfId="0" applyFont="1" applyAlignment="1">
      <alignment horizontal="center"/>
    </xf>
    <xf numFmtId="0" fontId="0" fillId="3" borderId="0" xfId="0" applyFill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93F9-9C3D-4376-9BE5-2D7E95E49FDC}">
  <dimension ref="A1:U62"/>
  <sheetViews>
    <sheetView tabSelected="1" workbookViewId="0">
      <selection activeCell="G1" sqref="G1"/>
    </sheetView>
  </sheetViews>
  <sheetFormatPr defaultRowHeight="14.4" x14ac:dyDescent="0.3"/>
  <cols>
    <col min="15" max="15" width="11.109375" customWidth="1"/>
    <col min="18" max="18" width="9.88671875" customWidth="1"/>
    <col min="19" max="19" width="13" customWidth="1"/>
    <col min="20" max="20" width="14.44140625" customWidth="1"/>
    <col min="21" max="21" width="10.5546875" bestFit="1" customWidth="1"/>
  </cols>
  <sheetData>
    <row r="1" spans="1:21" x14ac:dyDescent="0.3">
      <c r="A1" t="s">
        <v>3</v>
      </c>
      <c r="B1" t="s">
        <v>13</v>
      </c>
      <c r="C1" t="s">
        <v>2</v>
      </c>
      <c r="D1" t="s">
        <v>1</v>
      </c>
      <c r="F1" t="s">
        <v>3</v>
      </c>
      <c r="G1" t="s">
        <v>13</v>
      </c>
      <c r="H1" t="s">
        <v>2</v>
      </c>
      <c r="I1" t="s">
        <v>1</v>
      </c>
      <c r="K1" t="s">
        <v>3</v>
      </c>
      <c r="L1" t="s">
        <v>13</v>
      </c>
      <c r="M1" t="s">
        <v>2</v>
      </c>
      <c r="N1" t="s">
        <v>1</v>
      </c>
      <c r="R1" t="s">
        <v>6</v>
      </c>
    </row>
    <row r="2" spans="1:21" x14ac:dyDescent="0.3">
      <c r="A2">
        <v>408.71566799999999</v>
      </c>
      <c r="B2">
        <v>499.38995399999999</v>
      </c>
      <c r="C2">
        <v>635.64538600000003</v>
      </c>
      <c r="D2">
        <v>53.366275999999999</v>
      </c>
      <c r="J2" t="s">
        <v>4</v>
      </c>
      <c r="K2" s="1">
        <f>AVERAGE(F:F)</f>
        <v>2.0721291894455814E-2</v>
      </c>
      <c r="L2" s="1">
        <f t="shared" ref="L2:N2" si="0">AVERAGE(G:G)</f>
        <v>1.382621126562999E-4</v>
      </c>
      <c r="M2" s="1">
        <f t="shared" si="0"/>
        <v>-9.8130918695754719E-4</v>
      </c>
      <c r="N2" s="1">
        <f t="shared" si="0"/>
        <v>7.0570668227297852E-3</v>
      </c>
      <c r="O2" s="3">
        <v>42125</v>
      </c>
    </row>
    <row r="3" spans="1:21" x14ac:dyDescent="0.3">
      <c r="A3">
        <v>477.04202299999997</v>
      </c>
      <c r="B3">
        <v>430.71200599999997</v>
      </c>
      <c r="C3">
        <v>601.39318800000001</v>
      </c>
      <c r="D3">
        <v>57.741055000000003</v>
      </c>
      <c r="F3" s="1">
        <f>LN(A3/A2)</f>
        <v>0.15458485951705653</v>
      </c>
      <c r="G3" s="1">
        <f>LN(B3/B2)</f>
        <v>-0.1479475942809966</v>
      </c>
      <c r="H3" s="1">
        <f t="shared" ref="H3:I3" si="1">LN(C3/C2)</f>
        <v>-5.5391895071843944E-2</v>
      </c>
      <c r="I3" s="1">
        <f t="shared" si="1"/>
        <v>7.8789434747011181E-2</v>
      </c>
      <c r="J3" t="s">
        <v>5</v>
      </c>
      <c r="K3" s="2">
        <f>F3-$K$2</f>
        <v>0.13386356762260071</v>
      </c>
      <c r="L3" s="2">
        <f>G3-$L$2</f>
        <v>-0.1480858563936529</v>
      </c>
      <c r="M3" s="2">
        <f>H3-$M$2</f>
        <v>-5.4410585884886398E-2</v>
      </c>
      <c r="N3" s="2">
        <f>I3-$N$2</f>
        <v>7.1732367924281393E-2</v>
      </c>
      <c r="O3" s="3">
        <v>42156</v>
      </c>
      <c r="R3" t="s">
        <v>3</v>
      </c>
      <c r="S3" t="s">
        <v>13</v>
      </c>
      <c r="T3" t="s">
        <v>2</v>
      </c>
      <c r="U3" t="s">
        <v>1</v>
      </c>
    </row>
    <row r="4" spans="1:21" x14ac:dyDescent="0.3">
      <c r="A4">
        <v>477.876801</v>
      </c>
      <c r="B4">
        <v>477.00759900000003</v>
      </c>
      <c r="C4">
        <v>692.911743</v>
      </c>
      <c r="D4">
        <v>64.625641000000002</v>
      </c>
      <c r="F4" s="1">
        <f t="shared" ref="F4:F62" si="2">LN(A4/A3)</f>
        <v>1.7483752370701195E-3</v>
      </c>
      <c r="G4" s="1">
        <f>LN(B4/B3)</f>
        <v>0.10209275435608034</v>
      </c>
      <c r="H4" s="1">
        <f t="shared" ref="H4:H62" si="3">LN(C4/C3)</f>
        <v>0.14165369251482643</v>
      </c>
      <c r="I4" s="1">
        <f t="shared" ref="I4:I62" si="4">LN(D4/D3)</f>
        <v>0.11264280591145014</v>
      </c>
      <c r="K4" s="2">
        <f t="shared" ref="K4:K62" si="5">F4-$K$2</f>
        <v>-1.8972916657385694E-2</v>
      </c>
      <c r="L4" s="2">
        <f t="shared" ref="L4:L62" si="6">G4-$L$2</f>
        <v>0.10195449224342404</v>
      </c>
      <c r="M4" s="2">
        <f t="shared" ref="M4:M62" si="7">H4-$M$2</f>
        <v>0.14263500170178398</v>
      </c>
      <c r="N4" s="2">
        <f t="shared" ref="N4:N62" si="8">I4-$N$2</f>
        <v>0.10558573908872035</v>
      </c>
      <c r="O4" s="3">
        <v>42186</v>
      </c>
      <c r="Q4" t="s">
        <v>3</v>
      </c>
      <c r="R4" s="4">
        <f t="array" ref="R4:U7">MMULT(TRANSPOSE(K2:N62),K2:N62)/COUNT(O2:O62)</f>
        <v>3.5587718419140907E-2</v>
      </c>
      <c r="S4" s="1">
        <v>7.8113650485836658E-4</v>
      </c>
      <c r="T4" s="1">
        <v>2.8182496510795363E-3</v>
      </c>
      <c r="U4" s="1">
        <v>2.0680490077190209E-3</v>
      </c>
    </row>
    <row r="5" spans="1:21" x14ac:dyDescent="0.3">
      <c r="A5">
        <v>829.15930200000003</v>
      </c>
      <c r="B5">
        <v>486.64419600000002</v>
      </c>
      <c r="C5">
        <v>666.62396200000001</v>
      </c>
      <c r="D5">
        <v>62.093654999999998</v>
      </c>
      <c r="F5" s="1">
        <f t="shared" si="2"/>
        <v>0.55105933753768432</v>
      </c>
      <c r="G5" s="1">
        <f t="shared" ref="G5:G62" si="9">LN(B5/B4)</f>
        <v>2.0000830786488091E-2</v>
      </c>
      <c r="H5" s="1">
        <f t="shared" si="3"/>
        <v>-3.8676524278978969E-2</v>
      </c>
      <c r="I5" s="1">
        <f t="shared" si="4"/>
        <v>-3.9967441735211828E-2</v>
      </c>
      <c r="K5" s="2">
        <f t="shared" si="5"/>
        <v>0.53033804564322851</v>
      </c>
      <c r="L5" s="2">
        <f t="shared" si="6"/>
        <v>1.986256867383179E-2</v>
      </c>
      <c r="M5" s="2">
        <f t="shared" si="7"/>
        <v>-3.7695215092021422E-2</v>
      </c>
      <c r="N5" s="2">
        <f t="shared" si="8"/>
        <v>-4.7024508557941616E-2</v>
      </c>
      <c r="O5" s="3">
        <v>42217</v>
      </c>
      <c r="Q5" t="s">
        <v>0</v>
      </c>
      <c r="R5" s="1">
        <v>7.8113650485836658E-4</v>
      </c>
      <c r="S5" s="4">
        <v>7.0156710217431093E-3</v>
      </c>
      <c r="T5" s="1">
        <v>-4.0148022211800415E-5</v>
      </c>
      <c r="U5" s="1">
        <v>1.8372186670582229E-3</v>
      </c>
    </row>
    <row r="6" spans="1:21" x14ac:dyDescent="0.3">
      <c r="A6">
        <v>411.31219499999997</v>
      </c>
      <c r="B6">
        <v>508.60900900000001</v>
      </c>
      <c r="C6">
        <v>623.31604000000004</v>
      </c>
      <c r="D6">
        <v>60.258057000000001</v>
      </c>
      <c r="F6" s="1">
        <f t="shared" si="2"/>
        <v>-0.70105977362772276</v>
      </c>
      <c r="G6" s="1">
        <f t="shared" si="9"/>
        <v>4.4146313796306541E-2</v>
      </c>
      <c r="H6" s="1">
        <f t="shared" si="3"/>
        <v>-6.7172434342073664E-2</v>
      </c>
      <c r="I6" s="1">
        <f t="shared" si="4"/>
        <v>-3.0007520234979924E-2</v>
      </c>
      <c r="K6" s="2">
        <f t="shared" si="5"/>
        <v>-0.72178106552217858</v>
      </c>
      <c r="L6" s="2">
        <f t="shared" si="6"/>
        <v>4.400805168365024E-2</v>
      </c>
      <c r="M6" s="2">
        <f t="shared" si="7"/>
        <v>-6.6191125155116118E-2</v>
      </c>
      <c r="N6" s="2">
        <f t="shared" si="8"/>
        <v>-3.7064587057709708E-2</v>
      </c>
      <c r="O6" s="3">
        <v>42248</v>
      </c>
      <c r="Q6" t="s">
        <v>2</v>
      </c>
      <c r="R6" s="1">
        <v>2.8182496510795363E-3</v>
      </c>
      <c r="S6" s="1">
        <v>-4.0148022211800415E-5</v>
      </c>
      <c r="T6" s="4">
        <v>6.6253946571175918E-3</v>
      </c>
      <c r="U6" s="1">
        <v>4.437129479335405E-4</v>
      </c>
    </row>
    <row r="7" spans="1:21" x14ac:dyDescent="0.3">
      <c r="A7">
        <v>452.04751599999997</v>
      </c>
      <c r="B7">
        <v>491.15564000000001</v>
      </c>
      <c r="C7">
        <v>676.62701400000003</v>
      </c>
      <c r="D7">
        <v>64.125938000000005</v>
      </c>
      <c r="F7" s="1">
        <f t="shared" si="2"/>
        <v>9.4434773513487225E-2</v>
      </c>
      <c r="G7" s="1">
        <f t="shared" si="9"/>
        <v>-3.4918502853316817E-2</v>
      </c>
      <c r="H7" s="1">
        <f t="shared" si="3"/>
        <v>8.2066504170514587E-2</v>
      </c>
      <c r="I7" s="1">
        <f t="shared" si="4"/>
        <v>6.2212641492962316E-2</v>
      </c>
      <c r="K7" s="2">
        <f t="shared" si="5"/>
        <v>7.3713481619031407E-2</v>
      </c>
      <c r="L7" s="2">
        <f t="shared" si="6"/>
        <v>-3.5056764965973118E-2</v>
      </c>
      <c r="M7" s="2">
        <f t="shared" si="7"/>
        <v>8.3047813357472133E-2</v>
      </c>
      <c r="N7" s="2">
        <f t="shared" si="8"/>
        <v>5.5155574670232528E-2</v>
      </c>
      <c r="O7" s="3">
        <v>42278</v>
      </c>
      <c r="Q7" t="s">
        <v>1</v>
      </c>
      <c r="R7" s="1">
        <v>2.0680490077190209E-3</v>
      </c>
      <c r="S7" s="1">
        <v>1.8372186670582229E-3</v>
      </c>
      <c r="T7" s="1">
        <v>4.437129479335405E-4</v>
      </c>
      <c r="U7" s="4">
        <v>9.0414547908412527E-3</v>
      </c>
    </row>
    <row r="8" spans="1:21" x14ac:dyDescent="0.3">
      <c r="A8">
        <v>461.30123900000001</v>
      </c>
      <c r="B8">
        <v>486.14288299999998</v>
      </c>
      <c r="C8">
        <v>630.76397699999995</v>
      </c>
      <c r="D8">
        <v>67.454559000000003</v>
      </c>
      <c r="F8" s="1">
        <f t="shared" si="2"/>
        <v>2.0263978246969426E-2</v>
      </c>
      <c r="G8" s="1">
        <f t="shared" si="9"/>
        <v>-1.0258484674580935E-2</v>
      </c>
      <c r="H8" s="1">
        <f t="shared" si="3"/>
        <v>-7.0188435040897612E-2</v>
      </c>
      <c r="I8" s="1">
        <f t="shared" si="4"/>
        <v>5.0605240113353031E-2</v>
      </c>
      <c r="K8" s="2">
        <f t="shared" si="5"/>
        <v>-4.5731364748638828E-4</v>
      </c>
      <c r="L8" s="2">
        <f t="shared" si="6"/>
        <v>-1.0396746787237234E-2</v>
      </c>
      <c r="M8" s="2">
        <f t="shared" si="7"/>
        <v>-6.9207125853940066E-2</v>
      </c>
      <c r="N8" s="2">
        <f t="shared" si="8"/>
        <v>4.3548173290623243E-2</v>
      </c>
      <c r="O8" s="3">
        <v>42309</v>
      </c>
    </row>
    <row r="9" spans="1:21" x14ac:dyDescent="0.3">
      <c r="A9">
        <v>483.95843500000001</v>
      </c>
      <c r="B9">
        <v>475.388306</v>
      </c>
      <c r="C9">
        <v>636.74182099999996</v>
      </c>
      <c r="D9">
        <v>68.745582999999996</v>
      </c>
      <c r="F9" s="1">
        <f t="shared" si="2"/>
        <v>4.7947748481846644E-2</v>
      </c>
      <c r="G9" s="1">
        <f t="shared" si="9"/>
        <v>-2.2370622243469074E-2</v>
      </c>
      <c r="H9" s="1">
        <f t="shared" si="3"/>
        <v>9.43252225170404E-3</v>
      </c>
      <c r="I9" s="1">
        <f t="shared" si="4"/>
        <v>1.8958316032393875E-2</v>
      </c>
      <c r="K9" s="2">
        <f t="shared" si="5"/>
        <v>2.722645658739083E-2</v>
      </c>
      <c r="L9" s="2">
        <f t="shared" si="6"/>
        <v>-2.2508884356125376E-2</v>
      </c>
      <c r="M9" s="2">
        <f t="shared" si="7"/>
        <v>1.0413831438661588E-2</v>
      </c>
      <c r="N9" s="2">
        <f t="shared" si="8"/>
        <v>1.1901249209664091E-2</v>
      </c>
      <c r="O9" s="3">
        <v>42339</v>
      </c>
    </row>
    <row r="10" spans="1:21" x14ac:dyDescent="0.3">
      <c r="A10">
        <v>493.879974</v>
      </c>
      <c r="B10">
        <v>457.11468500000001</v>
      </c>
      <c r="C10">
        <v>573.38610800000004</v>
      </c>
      <c r="D10">
        <v>64.535010999999997</v>
      </c>
      <c r="F10" s="1">
        <f t="shared" si="2"/>
        <v>2.0293495125451422E-2</v>
      </c>
      <c r="G10" s="1">
        <f t="shared" si="9"/>
        <v>-3.9197645119475169E-2</v>
      </c>
      <c r="H10" s="1">
        <f t="shared" si="3"/>
        <v>-0.10480494312111863</v>
      </c>
      <c r="I10" s="1">
        <f t="shared" si="4"/>
        <v>-6.3204604472729131E-2</v>
      </c>
      <c r="K10" s="2">
        <f t="shared" si="5"/>
        <v>-4.2779676900439254E-4</v>
      </c>
      <c r="L10" s="2">
        <f t="shared" si="6"/>
        <v>-3.933590723213147E-2</v>
      </c>
      <c r="M10" s="2">
        <f t="shared" si="7"/>
        <v>-0.10382363393416108</v>
      </c>
      <c r="N10" s="2">
        <f t="shared" si="8"/>
        <v>-7.0261671295458919E-2</v>
      </c>
      <c r="O10" s="3">
        <v>42370</v>
      </c>
      <c r="Q10" t="s">
        <v>7</v>
      </c>
      <c r="R10" s="1">
        <f>_xlfn.VAR.P(K:K)</f>
        <v>3.5587603027596219E-2</v>
      </c>
      <c r="S10" s="1">
        <f t="shared" ref="S10:U10" si="10">_xlfn.VAR.P(L:L)</f>
        <v>7.0156710166056693E-3</v>
      </c>
      <c r="T10" s="1">
        <f t="shared" si="10"/>
        <v>6.6253943983248693E-3</v>
      </c>
      <c r="U10" s="1">
        <f t="shared" si="10"/>
        <v>9.0414414067530677E-3</v>
      </c>
    </row>
    <row r="11" spans="1:21" x14ac:dyDescent="0.3">
      <c r="A11">
        <v>461.08657799999997</v>
      </c>
      <c r="B11">
        <v>378.27822900000001</v>
      </c>
      <c r="C11">
        <v>503.85656699999998</v>
      </c>
      <c r="D11">
        <v>58.976619999999997</v>
      </c>
      <c r="F11" s="1">
        <f t="shared" si="2"/>
        <v>-6.8706689919400335E-2</v>
      </c>
      <c r="G11" s="1">
        <f t="shared" si="9"/>
        <v>-0.18930433085190429</v>
      </c>
      <c r="H11" s="1">
        <f t="shared" si="3"/>
        <v>-0.12926768745792538</v>
      </c>
      <c r="I11" s="1">
        <f t="shared" si="4"/>
        <v>-9.0066788554176158E-2</v>
      </c>
      <c r="K11" s="2">
        <f t="shared" si="5"/>
        <v>-8.9427981813856153E-2</v>
      </c>
      <c r="L11" s="2">
        <f t="shared" si="6"/>
        <v>-0.18944259296456059</v>
      </c>
      <c r="M11" s="2">
        <f t="shared" si="7"/>
        <v>-0.12828637827096784</v>
      </c>
      <c r="N11" s="2">
        <f t="shared" si="8"/>
        <v>-9.7123855376905946E-2</v>
      </c>
      <c r="O11" s="3">
        <v>42401</v>
      </c>
      <c r="Q11" s="5" t="s">
        <v>12</v>
      </c>
      <c r="R11" s="5"/>
      <c r="S11" s="5"/>
    </row>
    <row r="12" spans="1:21" x14ac:dyDescent="0.3">
      <c r="A12">
        <v>498.55447400000003</v>
      </c>
      <c r="B12">
        <v>433.32705700000002</v>
      </c>
      <c r="C12">
        <v>501.70062300000001</v>
      </c>
      <c r="D12">
        <v>67.036888000000005</v>
      </c>
      <c r="F12" s="1">
        <f t="shared" si="2"/>
        <v>7.8127029123433112E-2</v>
      </c>
      <c r="G12" s="1">
        <f t="shared" si="9"/>
        <v>0.13586279041136695</v>
      </c>
      <c r="H12" s="1">
        <f t="shared" si="3"/>
        <v>-4.2880650150475532E-3</v>
      </c>
      <c r="I12" s="1">
        <f t="shared" si="4"/>
        <v>0.12810194086554755</v>
      </c>
      <c r="K12" s="2">
        <f t="shared" si="5"/>
        <v>5.7405737228977294E-2</v>
      </c>
      <c r="L12" s="2">
        <f t="shared" si="6"/>
        <v>0.13572452829871065</v>
      </c>
      <c r="M12" s="2">
        <f t="shared" si="7"/>
        <v>-3.3067558280900061E-3</v>
      </c>
      <c r="N12" s="2">
        <f t="shared" si="8"/>
        <v>0.12104487404281776</v>
      </c>
      <c r="O12" s="3">
        <v>42430</v>
      </c>
      <c r="Q12" s="6" t="s">
        <v>3</v>
      </c>
      <c r="R12" s="7">
        <v>2.7611112935185832E-2</v>
      </c>
      <c r="T12" t="s">
        <v>9</v>
      </c>
      <c r="U12" s="1">
        <f t="array" ref="U12">MMULT(K2:N2,R12:R15)</f>
        <v>1.7617171108039694E-3</v>
      </c>
    </row>
    <row r="13" spans="1:21" x14ac:dyDescent="0.3">
      <c r="A13">
        <v>478.578552</v>
      </c>
      <c r="B13">
        <v>444.03604100000001</v>
      </c>
      <c r="C13">
        <v>526.24908400000004</v>
      </c>
      <c r="D13">
        <v>73.789635000000004</v>
      </c>
      <c r="F13" s="1">
        <f t="shared" si="2"/>
        <v>-4.0892498830066223E-2</v>
      </c>
      <c r="G13" s="1">
        <f t="shared" si="9"/>
        <v>2.4412961730791473E-2</v>
      </c>
      <c r="H13" s="1">
        <f t="shared" si="3"/>
        <v>4.7771071110108018E-2</v>
      </c>
      <c r="I13" s="1">
        <f t="shared" si="4"/>
        <v>9.5975239539678986E-2</v>
      </c>
      <c r="K13" s="2">
        <f t="shared" si="5"/>
        <v>-6.1613790724522041E-2</v>
      </c>
      <c r="L13" s="2">
        <f t="shared" si="6"/>
        <v>2.4274699618135172E-2</v>
      </c>
      <c r="M13" s="2">
        <f t="shared" si="7"/>
        <v>4.8752380297065565E-2</v>
      </c>
      <c r="N13" s="2">
        <f t="shared" si="8"/>
        <v>8.8918172716949198E-2</v>
      </c>
      <c r="O13" s="3">
        <v>42461</v>
      </c>
      <c r="Q13" s="6" t="s">
        <v>13</v>
      </c>
      <c r="R13" s="7">
        <v>0.3483193826128092</v>
      </c>
      <c r="T13" t="s">
        <v>10</v>
      </c>
      <c r="U13">
        <f t="array" ref="U13">MMULT(TRANSPOSE(R12:R15),MMULT(R4:U7,R12:R15))</f>
        <v>2.8498177101445588E-3</v>
      </c>
    </row>
    <row r="14" spans="1:21" x14ac:dyDescent="0.3">
      <c r="A14">
        <v>466.47650099999998</v>
      </c>
      <c r="B14">
        <v>490.70001200000002</v>
      </c>
      <c r="C14">
        <v>463.187408</v>
      </c>
      <c r="D14">
        <v>70.869018999999994</v>
      </c>
      <c r="F14" s="1">
        <f t="shared" si="2"/>
        <v>-2.5612714400857915E-2</v>
      </c>
      <c r="G14" s="1">
        <f t="shared" si="9"/>
        <v>9.9927234989453717E-2</v>
      </c>
      <c r="H14" s="1">
        <f t="shared" si="3"/>
        <v>-0.12764290328960878</v>
      </c>
      <c r="I14" s="1">
        <f t="shared" si="4"/>
        <v>-4.0384904108336971E-2</v>
      </c>
      <c r="K14" s="2">
        <f t="shared" si="5"/>
        <v>-4.6334006295313729E-2</v>
      </c>
      <c r="L14" s="2">
        <f t="shared" si="6"/>
        <v>9.9788972876797416E-2</v>
      </c>
      <c r="M14" s="2">
        <f t="shared" si="7"/>
        <v>-0.12666159410265124</v>
      </c>
      <c r="N14" s="2">
        <f t="shared" si="8"/>
        <v>-4.7441970931066758E-2</v>
      </c>
      <c r="O14" s="3">
        <v>42491</v>
      </c>
      <c r="Q14" s="6" t="s">
        <v>2</v>
      </c>
      <c r="R14" s="7">
        <v>0.40588888124373507</v>
      </c>
      <c r="T14" t="s">
        <v>11</v>
      </c>
      <c r="U14">
        <f>SQRT(U13)</f>
        <v>5.3383683931933351E-2</v>
      </c>
    </row>
    <row r="15" spans="1:21" x14ac:dyDescent="0.3">
      <c r="A15">
        <v>471.97970600000002</v>
      </c>
      <c r="B15">
        <v>461.53497299999998</v>
      </c>
      <c r="C15">
        <v>490.96981799999998</v>
      </c>
      <c r="D15">
        <v>75.109939999999995</v>
      </c>
      <c r="F15" s="1">
        <f t="shared" si="2"/>
        <v>1.1728342870216246E-2</v>
      </c>
      <c r="G15" s="1">
        <f t="shared" si="9"/>
        <v>-6.1275135330628214E-2</v>
      </c>
      <c r="H15" s="1">
        <f t="shared" si="3"/>
        <v>5.8250914348811682E-2</v>
      </c>
      <c r="I15" s="1">
        <f t="shared" si="4"/>
        <v>5.8119536389223021E-2</v>
      </c>
      <c r="K15" s="2">
        <f t="shared" si="5"/>
        <v>-8.9929490242395688E-3</v>
      </c>
      <c r="L15" s="2">
        <f t="shared" si="6"/>
        <v>-6.1413397443284515E-2</v>
      </c>
      <c r="M15" s="2">
        <f t="shared" si="7"/>
        <v>5.9232223535769228E-2</v>
      </c>
      <c r="N15" s="2">
        <f t="shared" si="8"/>
        <v>5.1062469566493233E-2</v>
      </c>
      <c r="O15" s="3">
        <v>42522</v>
      </c>
      <c r="Q15" s="6" t="s">
        <v>1</v>
      </c>
      <c r="R15" s="7">
        <v>0.21818162320826986</v>
      </c>
    </row>
    <row r="16" spans="1:21" x14ac:dyDescent="0.3">
      <c r="A16">
        <v>494.26010100000002</v>
      </c>
      <c r="B16">
        <v>443.58032200000002</v>
      </c>
      <c r="C16">
        <v>516.84130900000002</v>
      </c>
      <c r="D16">
        <v>92.720741000000004</v>
      </c>
      <c r="F16" s="1">
        <f t="shared" si="2"/>
        <v>4.6125909969190582E-2</v>
      </c>
      <c r="G16" s="1">
        <f t="shared" si="9"/>
        <v>-3.9678937511390754E-2</v>
      </c>
      <c r="H16" s="1">
        <f t="shared" si="3"/>
        <v>5.1353226112817653E-2</v>
      </c>
      <c r="I16" s="1">
        <f t="shared" si="4"/>
        <v>0.21063928393362452</v>
      </c>
      <c r="K16" s="2">
        <f t="shared" si="5"/>
        <v>2.5404618074734767E-2</v>
      </c>
      <c r="L16" s="2">
        <f t="shared" si="6"/>
        <v>-3.9817199624047055E-2</v>
      </c>
      <c r="M16" s="2">
        <f t="shared" si="7"/>
        <v>5.2334535299775199E-2</v>
      </c>
      <c r="N16" s="2">
        <f t="shared" si="8"/>
        <v>0.20358221711089475</v>
      </c>
      <c r="O16" s="3">
        <v>42552</v>
      </c>
      <c r="Q16" s="6" t="s">
        <v>8</v>
      </c>
      <c r="R16" s="6">
        <f>SUM(R12:R15)</f>
        <v>1.0000009999999999</v>
      </c>
    </row>
    <row r="17" spans="1:15" x14ac:dyDescent="0.3">
      <c r="A17">
        <v>516.22387700000002</v>
      </c>
      <c r="B17">
        <v>432.31866500000001</v>
      </c>
      <c r="C17">
        <v>561.47930899999994</v>
      </c>
      <c r="D17">
        <v>98.000586999999996</v>
      </c>
      <c r="F17" s="1">
        <f t="shared" si="2"/>
        <v>4.3478642674471525E-2</v>
      </c>
      <c r="G17" s="1">
        <f t="shared" si="9"/>
        <v>-2.5715927932010246E-2</v>
      </c>
      <c r="H17" s="1">
        <f t="shared" si="3"/>
        <v>8.283904243977766E-2</v>
      </c>
      <c r="I17" s="1">
        <f t="shared" si="4"/>
        <v>5.5381277645710776E-2</v>
      </c>
      <c r="K17" s="2">
        <f t="shared" si="5"/>
        <v>2.2757350780015711E-2</v>
      </c>
      <c r="L17" s="2">
        <f t="shared" si="6"/>
        <v>-2.5854190044666547E-2</v>
      </c>
      <c r="M17" s="2">
        <f t="shared" si="7"/>
        <v>8.3820351626735207E-2</v>
      </c>
      <c r="N17" s="2">
        <f t="shared" si="8"/>
        <v>4.8324210822980988E-2</v>
      </c>
      <c r="O17" s="3">
        <v>42583</v>
      </c>
    </row>
    <row r="18" spans="1:15" x14ac:dyDescent="0.3">
      <c r="A18">
        <v>527.76593000000003</v>
      </c>
      <c r="B18">
        <v>387.30660999999998</v>
      </c>
      <c r="C18">
        <v>568.43719499999997</v>
      </c>
      <c r="D18">
        <v>99.209830999999994</v>
      </c>
      <c r="F18" s="1">
        <f t="shared" si="2"/>
        <v>2.2112329477284073E-2</v>
      </c>
      <c r="G18" s="1">
        <f t="shared" si="9"/>
        <v>-0.10994631352839482</v>
      </c>
      <c r="H18" s="1">
        <f t="shared" si="3"/>
        <v>1.2315908164451241E-2</v>
      </c>
      <c r="I18" s="1">
        <f t="shared" si="4"/>
        <v>1.2263643754495936E-2</v>
      </c>
      <c r="K18" s="2">
        <f t="shared" si="5"/>
        <v>1.3910375828282591E-3</v>
      </c>
      <c r="L18" s="2">
        <f t="shared" si="6"/>
        <v>-0.11008457564105112</v>
      </c>
      <c r="M18" s="2">
        <f t="shared" si="7"/>
        <v>1.3297217351408788E-2</v>
      </c>
      <c r="N18" s="2">
        <f t="shared" si="8"/>
        <v>5.2065769317661504E-3</v>
      </c>
      <c r="O18" s="3">
        <v>42614</v>
      </c>
    </row>
    <row r="19" spans="1:15" x14ac:dyDescent="0.3">
      <c r="A19">
        <v>513.76458700000001</v>
      </c>
      <c r="B19">
        <v>401.74179099999998</v>
      </c>
      <c r="C19">
        <v>565.58404499999995</v>
      </c>
      <c r="D19">
        <v>117.112343</v>
      </c>
      <c r="F19" s="1">
        <f t="shared" si="2"/>
        <v>-2.6887712424732018E-2</v>
      </c>
      <c r="G19" s="1">
        <f t="shared" si="9"/>
        <v>3.6592918055404419E-2</v>
      </c>
      <c r="H19" s="1">
        <f t="shared" si="3"/>
        <v>-5.031926950879141E-3</v>
      </c>
      <c r="I19" s="1">
        <f t="shared" si="4"/>
        <v>0.16589655848204887</v>
      </c>
      <c r="K19" s="2">
        <f t="shared" si="5"/>
        <v>-4.7609004319187832E-2</v>
      </c>
      <c r="L19" s="2">
        <f t="shared" si="6"/>
        <v>3.6454655942748118E-2</v>
      </c>
      <c r="M19" s="2">
        <f t="shared" si="7"/>
        <v>-4.0506177639215938E-3</v>
      </c>
      <c r="N19" s="2">
        <f t="shared" si="8"/>
        <v>0.1588394916593191</v>
      </c>
      <c r="O19" s="3">
        <v>42644</v>
      </c>
    </row>
    <row r="20" spans="1:15" x14ac:dyDescent="0.3">
      <c r="A20">
        <v>482.158051</v>
      </c>
      <c r="B20">
        <v>447.72238199999998</v>
      </c>
      <c r="C20">
        <v>557.17608600000005</v>
      </c>
      <c r="D20">
        <v>111.030479</v>
      </c>
      <c r="F20" s="1">
        <f t="shared" si="2"/>
        <v>-6.3493191654741307E-2</v>
      </c>
      <c r="G20" s="1">
        <f t="shared" si="9"/>
        <v>0.10836378599268233</v>
      </c>
      <c r="H20" s="1">
        <f t="shared" si="3"/>
        <v>-1.4977582380469329E-2</v>
      </c>
      <c r="I20" s="1">
        <f t="shared" si="4"/>
        <v>-5.3328921478898811E-2</v>
      </c>
      <c r="K20" s="2">
        <f t="shared" si="5"/>
        <v>-8.4214483549197125E-2</v>
      </c>
      <c r="L20" s="2">
        <f t="shared" si="6"/>
        <v>0.10822552388002603</v>
      </c>
      <c r="M20" s="2">
        <f t="shared" si="7"/>
        <v>-1.3996273193511783E-2</v>
      </c>
      <c r="N20" s="2">
        <f t="shared" si="8"/>
        <v>-6.0385988301628599E-2</v>
      </c>
      <c r="O20" s="3">
        <v>42675</v>
      </c>
    </row>
    <row r="21" spans="1:15" x14ac:dyDescent="0.3">
      <c r="A21">
        <v>1000.500366</v>
      </c>
      <c r="B21">
        <v>435.50088499999998</v>
      </c>
      <c r="C21">
        <v>559.33960000000002</v>
      </c>
      <c r="D21">
        <v>117.673485</v>
      </c>
      <c r="F21" s="1">
        <f t="shared" si="2"/>
        <v>0.7299835529008406</v>
      </c>
      <c r="G21" s="1">
        <f t="shared" si="9"/>
        <v>-2.7676528858930582E-2</v>
      </c>
      <c r="H21" s="1">
        <f t="shared" si="3"/>
        <v>3.8754792879435837E-3</v>
      </c>
      <c r="I21" s="1">
        <f t="shared" si="4"/>
        <v>5.8108963555812257E-2</v>
      </c>
      <c r="K21" s="2">
        <f t="shared" si="5"/>
        <v>0.70926226100638479</v>
      </c>
      <c r="L21" s="2">
        <f t="shared" si="6"/>
        <v>-2.7814790971586883E-2</v>
      </c>
      <c r="M21" s="2">
        <f t="shared" si="7"/>
        <v>4.8567884749011313E-3</v>
      </c>
      <c r="N21" s="2">
        <f t="shared" si="8"/>
        <v>5.1051896733082469E-2</v>
      </c>
      <c r="O21" s="3">
        <v>42705</v>
      </c>
    </row>
    <row r="22" spans="1:15" x14ac:dyDescent="0.3">
      <c r="A22">
        <v>509.01629600000001</v>
      </c>
      <c r="B22">
        <v>416.68435699999998</v>
      </c>
      <c r="C22">
        <v>565.78057899999999</v>
      </c>
      <c r="D22">
        <v>132.642853</v>
      </c>
      <c r="F22" s="1">
        <f t="shared" si="2"/>
        <v>-0.67577548808568977</v>
      </c>
      <c r="G22" s="1">
        <f t="shared" si="9"/>
        <v>-4.4167830910477553E-2</v>
      </c>
      <c r="H22" s="1">
        <f t="shared" si="3"/>
        <v>1.1449531318241543E-2</v>
      </c>
      <c r="I22" s="1">
        <f t="shared" si="4"/>
        <v>0.1197464877422653</v>
      </c>
      <c r="K22" s="2">
        <f t="shared" si="5"/>
        <v>-0.69649677998014559</v>
      </c>
      <c r="L22" s="2">
        <f t="shared" si="6"/>
        <v>-4.4306093023133854E-2</v>
      </c>
      <c r="M22" s="2">
        <f t="shared" si="7"/>
        <v>1.2430840505199089E-2</v>
      </c>
      <c r="N22" s="2">
        <f t="shared" si="8"/>
        <v>0.11268942091953552</v>
      </c>
      <c r="O22" s="3">
        <v>42736</v>
      </c>
    </row>
    <row r="23" spans="1:15" x14ac:dyDescent="0.3">
      <c r="A23">
        <v>602.93499799999995</v>
      </c>
      <c r="B23">
        <v>461.05075099999999</v>
      </c>
      <c r="C23">
        <v>573.99176</v>
      </c>
      <c r="D23">
        <v>139.39447000000001</v>
      </c>
      <c r="F23" s="1">
        <f t="shared" si="2"/>
        <v>0.16932936148319985</v>
      </c>
      <c r="G23" s="1">
        <f t="shared" si="9"/>
        <v>0.10117912834742687</v>
      </c>
      <c r="H23" s="1">
        <f t="shared" si="3"/>
        <v>1.4408707387244486E-2</v>
      </c>
      <c r="I23" s="1">
        <f t="shared" si="4"/>
        <v>4.9647627020925615E-2</v>
      </c>
      <c r="K23" s="2">
        <f t="shared" si="5"/>
        <v>0.14860806958874404</v>
      </c>
      <c r="L23" s="2">
        <f t="shared" si="6"/>
        <v>0.10104086623477057</v>
      </c>
      <c r="M23" s="2">
        <f t="shared" si="7"/>
        <v>1.5390016574202033E-2</v>
      </c>
      <c r="N23" s="2">
        <f t="shared" si="8"/>
        <v>4.2590560198195827E-2</v>
      </c>
      <c r="O23" s="3">
        <v>42767</v>
      </c>
    </row>
    <row r="24" spans="1:15" x14ac:dyDescent="0.3">
      <c r="A24">
        <v>643.28326400000003</v>
      </c>
      <c r="B24">
        <v>423.92501800000002</v>
      </c>
      <c r="C24">
        <v>583.08789100000001</v>
      </c>
      <c r="D24">
        <v>150.37802099999999</v>
      </c>
      <c r="F24" s="1">
        <f t="shared" si="2"/>
        <v>6.4775768984469878E-2</v>
      </c>
      <c r="G24" s="1">
        <f t="shared" si="9"/>
        <v>-8.3951530620868228E-2</v>
      </c>
      <c r="H24" s="1">
        <f t="shared" si="3"/>
        <v>1.572289060430055E-2</v>
      </c>
      <c r="I24" s="1">
        <f t="shared" si="4"/>
        <v>7.5844436343406541E-2</v>
      </c>
      <c r="K24" s="2">
        <f t="shared" si="5"/>
        <v>4.405447709001406E-2</v>
      </c>
      <c r="L24" s="2">
        <f t="shared" si="6"/>
        <v>-8.4089792733524529E-2</v>
      </c>
      <c r="M24" s="2">
        <f t="shared" si="7"/>
        <v>1.6704199791258097E-2</v>
      </c>
      <c r="N24" s="2">
        <f t="shared" si="8"/>
        <v>6.8787369520676753E-2</v>
      </c>
      <c r="O24" s="3">
        <v>42795</v>
      </c>
    </row>
    <row r="25" spans="1:15" x14ac:dyDescent="0.3">
      <c r="A25">
        <v>679.46752900000001</v>
      </c>
      <c r="B25">
        <v>384.58560199999999</v>
      </c>
      <c r="C25">
        <v>548.178406</v>
      </c>
      <c r="D25">
        <v>175.15336600000001</v>
      </c>
      <c r="F25" s="1">
        <f t="shared" si="2"/>
        <v>5.4724283618789601E-2</v>
      </c>
      <c r="G25" s="1">
        <f t="shared" si="9"/>
        <v>-9.739019909705933E-2</v>
      </c>
      <c r="H25" s="1">
        <f t="shared" si="3"/>
        <v>-6.1737139060589398E-2</v>
      </c>
      <c r="I25" s="1">
        <f t="shared" si="4"/>
        <v>0.15250970340353173</v>
      </c>
      <c r="K25" s="2">
        <f t="shared" si="5"/>
        <v>3.4002991724333784E-2</v>
      </c>
      <c r="L25" s="2">
        <f t="shared" si="6"/>
        <v>-9.7528461209715631E-2</v>
      </c>
      <c r="M25" s="2">
        <f t="shared" si="7"/>
        <v>-6.0755829873631852E-2</v>
      </c>
      <c r="N25" s="2">
        <f t="shared" si="8"/>
        <v>0.14545263658080196</v>
      </c>
      <c r="O25" s="3">
        <v>42826</v>
      </c>
    </row>
    <row r="26" spans="1:15" x14ac:dyDescent="0.3">
      <c r="A26">
        <v>652.92584199999999</v>
      </c>
      <c r="B26">
        <v>359.63525399999997</v>
      </c>
      <c r="C26">
        <v>507.76187099999999</v>
      </c>
      <c r="D26">
        <v>170.93426500000001</v>
      </c>
      <c r="F26" s="1">
        <f t="shared" si="2"/>
        <v>-3.9845888098380265E-2</v>
      </c>
      <c r="G26" s="1">
        <f t="shared" si="9"/>
        <v>-6.7076061656837813E-2</v>
      </c>
      <c r="H26" s="1">
        <f t="shared" si="3"/>
        <v>-7.658821255639324E-2</v>
      </c>
      <c r="I26" s="1">
        <f t="shared" si="4"/>
        <v>-2.43828998806233E-2</v>
      </c>
      <c r="K26" s="2">
        <f t="shared" si="5"/>
        <v>-6.0567179992836076E-2</v>
      </c>
      <c r="L26" s="2">
        <f t="shared" si="6"/>
        <v>-6.7214323769494114E-2</v>
      </c>
      <c r="M26" s="2">
        <f t="shared" si="7"/>
        <v>-7.5606903369435693E-2</v>
      </c>
      <c r="N26" s="2">
        <f t="shared" si="8"/>
        <v>-3.1439966703353084E-2</v>
      </c>
      <c r="O26" s="3">
        <v>42856</v>
      </c>
    </row>
    <row r="27" spans="1:15" x14ac:dyDescent="0.3">
      <c r="A27">
        <v>672.06512499999997</v>
      </c>
      <c r="B27">
        <v>351.74890099999999</v>
      </c>
      <c r="C27">
        <v>546.35913100000005</v>
      </c>
      <c r="D27">
        <v>153.32139599999999</v>
      </c>
      <c r="F27" s="1">
        <f t="shared" si="2"/>
        <v>2.8891690286644484E-2</v>
      </c>
      <c r="G27" s="1">
        <f t="shared" si="9"/>
        <v>-2.2172762888125891E-2</v>
      </c>
      <c r="H27" s="1">
        <f t="shared" si="3"/>
        <v>7.3263928803885631E-2</v>
      </c>
      <c r="I27" s="1">
        <f t="shared" si="4"/>
        <v>-0.10874272178103553</v>
      </c>
      <c r="K27" s="2">
        <f t="shared" si="5"/>
        <v>8.1703983921886693E-3</v>
      </c>
      <c r="L27" s="2">
        <f t="shared" si="6"/>
        <v>-2.2311025000782192E-2</v>
      </c>
      <c r="M27" s="2">
        <f t="shared" si="7"/>
        <v>7.4245237990843177E-2</v>
      </c>
      <c r="N27" s="2">
        <f t="shared" si="8"/>
        <v>-0.11579978860376532</v>
      </c>
      <c r="O27" s="3">
        <v>42887</v>
      </c>
    </row>
    <row r="28" spans="1:15" x14ac:dyDescent="0.3">
      <c r="A28">
        <v>786.60839799999997</v>
      </c>
      <c r="B28">
        <v>355.34619099999998</v>
      </c>
      <c r="C28">
        <v>550.78424099999995</v>
      </c>
      <c r="D28">
        <v>146.33596800000001</v>
      </c>
      <c r="F28" s="1">
        <f t="shared" si="2"/>
        <v>0.15737528823937355</v>
      </c>
      <c r="G28" s="1">
        <f t="shared" si="9"/>
        <v>1.0174928594519714E-2</v>
      </c>
      <c r="H28" s="1">
        <f t="shared" si="3"/>
        <v>8.0666467270496412E-3</v>
      </c>
      <c r="I28" s="1">
        <f t="shared" si="4"/>
        <v>-4.663121680968977E-2</v>
      </c>
      <c r="K28" s="2">
        <f t="shared" si="5"/>
        <v>0.13665399634491773</v>
      </c>
      <c r="L28" s="2">
        <f t="shared" si="6"/>
        <v>1.0036666481863415E-2</v>
      </c>
      <c r="M28" s="2">
        <f t="shared" si="7"/>
        <v>9.0479559140071893E-3</v>
      </c>
      <c r="N28" s="2">
        <f t="shared" si="8"/>
        <v>-5.3688283632419558E-2</v>
      </c>
      <c r="O28" s="3">
        <v>42917</v>
      </c>
    </row>
    <row r="29" spans="1:15" x14ac:dyDescent="0.3">
      <c r="A29">
        <v>787.99987799999997</v>
      </c>
      <c r="B29">
        <v>404.17257699999999</v>
      </c>
      <c r="C29">
        <v>564.38806199999999</v>
      </c>
      <c r="D29">
        <v>180.98452800000001</v>
      </c>
      <c r="F29" s="1">
        <f t="shared" si="2"/>
        <v>1.7673987663121441E-3</v>
      </c>
      <c r="G29" s="1">
        <f t="shared" si="9"/>
        <v>0.12874945733573304</v>
      </c>
      <c r="H29" s="1">
        <f t="shared" si="3"/>
        <v>2.4398912755390779E-2</v>
      </c>
      <c r="I29" s="1">
        <f t="shared" si="4"/>
        <v>0.21250641814837196</v>
      </c>
      <c r="K29" s="2">
        <f t="shared" si="5"/>
        <v>-1.8953893128143669E-2</v>
      </c>
      <c r="L29" s="2">
        <f t="shared" si="6"/>
        <v>0.12861119522307674</v>
      </c>
      <c r="M29" s="2">
        <f t="shared" si="7"/>
        <v>2.5380221942348326E-2</v>
      </c>
      <c r="N29" s="2">
        <f t="shared" si="8"/>
        <v>0.20544935132564218</v>
      </c>
      <c r="O29" s="3">
        <v>42948</v>
      </c>
    </row>
    <row r="30" spans="1:15" x14ac:dyDescent="0.3">
      <c r="A30">
        <v>771.83960000000002</v>
      </c>
      <c r="B30">
        <v>431.74377399999997</v>
      </c>
      <c r="C30">
        <v>578.40142800000001</v>
      </c>
      <c r="D30">
        <v>160.16267400000001</v>
      </c>
      <c r="F30" s="1">
        <f t="shared" si="2"/>
        <v>-2.072117861907783E-2</v>
      </c>
      <c r="G30" s="1">
        <f t="shared" si="9"/>
        <v>6.5990338998886858E-2</v>
      </c>
      <c r="H30" s="1">
        <f t="shared" si="3"/>
        <v>2.4526071631701452E-2</v>
      </c>
      <c r="I30" s="1">
        <f t="shared" si="4"/>
        <v>-0.12222153571742939</v>
      </c>
      <c r="K30" s="2">
        <f t="shared" si="5"/>
        <v>-4.1442470513533641E-2</v>
      </c>
      <c r="L30" s="2">
        <f t="shared" si="6"/>
        <v>6.5852076886230557E-2</v>
      </c>
      <c r="M30" s="2">
        <f t="shared" si="7"/>
        <v>2.5507380818658998E-2</v>
      </c>
      <c r="N30" s="2">
        <f t="shared" si="8"/>
        <v>-0.12927860254015916</v>
      </c>
      <c r="O30" s="3">
        <v>42979</v>
      </c>
    </row>
    <row r="31" spans="1:15" x14ac:dyDescent="0.3">
      <c r="A31">
        <v>929.933716</v>
      </c>
      <c r="B31">
        <v>454.49945100000002</v>
      </c>
      <c r="C31">
        <v>619.35638400000005</v>
      </c>
      <c r="D31">
        <v>166.16128499999999</v>
      </c>
      <c r="F31" s="1">
        <f t="shared" si="2"/>
        <v>0.1863365540725184</v>
      </c>
      <c r="G31" s="1">
        <f t="shared" si="9"/>
        <v>5.1364409155364311E-2</v>
      </c>
      <c r="H31" s="1">
        <f t="shared" si="3"/>
        <v>6.8412708806438932E-2</v>
      </c>
      <c r="I31" s="1">
        <f t="shared" si="4"/>
        <v>3.6768901816090473E-2</v>
      </c>
      <c r="K31" s="2">
        <f t="shared" si="5"/>
        <v>0.16561526217806258</v>
      </c>
      <c r="L31" s="2">
        <f t="shared" si="6"/>
        <v>5.122614704270801E-2</v>
      </c>
      <c r="M31" s="2">
        <f t="shared" si="7"/>
        <v>6.9394017993396478E-2</v>
      </c>
      <c r="N31" s="2">
        <f t="shared" si="8"/>
        <v>2.9711834993360688E-2</v>
      </c>
      <c r="O31" s="3">
        <v>43009</v>
      </c>
    </row>
    <row r="32" spans="1:15" x14ac:dyDescent="0.3">
      <c r="A32">
        <v>910.85766599999999</v>
      </c>
      <c r="B32">
        <v>462.00598100000002</v>
      </c>
      <c r="C32">
        <v>593.00714100000005</v>
      </c>
      <c r="D32">
        <v>157.363327</v>
      </c>
      <c r="F32" s="1">
        <f t="shared" si="2"/>
        <v>-2.0726664733120091E-2</v>
      </c>
      <c r="G32" s="1">
        <f t="shared" si="9"/>
        <v>1.6381131189375616E-2</v>
      </c>
      <c r="H32" s="1">
        <f t="shared" si="3"/>
        <v>-4.3474407443878919E-2</v>
      </c>
      <c r="I32" s="1">
        <f t="shared" si="4"/>
        <v>-5.4401596587572848E-2</v>
      </c>
      <c r="K32" s="2">
        <f t="shared" si="5"/>
        <v>-4.1447956627575902E-2</v>
      </c>
      <c r="L32" s="2">
        <f t="shared" si="6"/>
        <v>1.6242869076719315E-2</v>
      </c>
      <c r="M32" s="2">
        <f t="shared" si="7"/>
        <v>-4.2493098256921373E-2</v>
      </c>
      <c r="N32" s="2">
        <f t="shared" si="8"/>
        <v>-6.1458663410302636E-2</v>
      </c>
      <c r="O32" s="3">
        <v>43040</v>
      </c>
    </row>
    <row r="33" spans="1:15" x14ac:dyDescent="0.3">
      <c r="A33">
        <v>910.36346400000002</v>
      </c>
      <c r="B33">
        <v>475.74438500000002</v>
      </c>
      <c r="C33">
        <v>600.50726299999997</v>
      </c>
      <c r="D33">
        <v>155.38378900000001</v>
      </c>
      <c r="F33" s="1">
        <f t="shared" si="2"/>
        <v>-5.4271499928203399E-4</v>
      </c>
      <c r="G33" s="1">
        <f t="shared" si="9"/>
        <v>2.9302866803986301E-2</v>
      </c>
      <c r="H33" s="1">
        <f t="shared" si="3"/>
        <v>1.2568295284059137E-2</v>
      </c>
      <c r="I33" s="1">
        <f t="shared" si="4"/>
        <v>-1.2659201857510797E-2</v>
      </c>
      <c r="K33" s="2">
        <f t="shared" si="5"/>
        <v>-2.126400689373785E-2</v>
      </c>
      <c r="L33" s="2">
        <f t="shared" si="6"/>
        <v>2.916460469133E-2</v>
      </c>
      <c r="M33" s="2">
        <f t="shared" si="7"/>
        <v>1.3549604471016684E-2</v>
      </c>
      <c r="N33" s="2">
        <f t="shared" si="8"/>
        <v>-1.9716268680240581E-2</v>
      </c>
      <c r="O33" s="3">
        <v>43070</v>
      </c>
    </row>
    <row r="34" spans="1:15" x14ac:dyDescent="0.3">
      <c r="A34">
        <v>950.14642300000003</v>
      </c>
      <c r="B34">
        <v>576.77563499999997</v>
      </c>
      <c r="C34">
        <v>584.37200900000005</v>
      </c>
      <c r="D34">
        <v>167.00108299999999</v>
      </c>
      <c r="F34" s="1">
        <f t="shared" si="2"/>
        <v>4.2772171434973312E-2</v>
      </c>
      <c r="G34" s="1">
        <f t="shared" si="9"/>
        <v>0.1925726397109358</v>
      </c>
      <c r="H34" s="1">
        <f t="shared" si="3"/>
        <v>-2.723695462671152E-2</v>
      </c>
      <c r="I34" s="1">
        <f t="shared" si="4"/>
        <v>7.2102182822927643E-2</v>
      </c>
      <c r="K34" s="2">
        <f t="shared" si="5"/>
        <v>2.2050879540517498E-2</v>
      </c>
      <c r="L34" s="2">
        <f t="shared" si="6"/>
        <v>0.1924343775982795</v>
      </c>
      <c r="M34" s="2">
        <f t="shared" si="7"/>
        <v>-2.6255645439753974E-2</v>
      </c>
      <c r="N34" s="2">
        <f t="shared" si="8"/>
        <v>6.5045116000197856E-2</v>
      </c>
      <c r="O34" s="3">
        <v>43101</v>
      </c>
    </row>
    <row r="35" spans="1:15" x14ac:dyDescent="0.3">
      <c r="A35">
        <v>943.47473100000002</v>
      </c>
      <c r="B35">
        <v>578.38085899999999</v>
      </c>
      <c r="C35">
        <v>581.90484600000002</v>
      </c>
      <c r="D35">
        <v>151.68464700000001</v>
      </c>
      <c r="F35" s="1">
        <f t="shared" si="2"/>
        <v>-7.0465199355468685E-3</v>
      </c>
      <c r="G35" s="1">
        <f t="shared" si="9"/>
        <v>2.7792338814448168E-3</v>
      </c>
      <c r="H35" s="1">
        <f t="shared" si="3"/>
        <v>-4.2308422217451121E-3</v>
      </c>
      <c r="I35" s="1">
        <f t="shared" si="4"/>
        <v>-9.61966225211663E-2</v>
      </c>
      <c r="K35" s="2">
        <f t="shared" si="5"/>
        <v>-2.7767811830002681E-2</v>
      </c>
      <c r="L35" s="2">
        <f t="shared" si="6"/>
        <v>2.640971768788517E-3</v>
      </c>
      <c r="M35" s="2">
        <f t="shared" si="7"/>
        <v>-3.249533034787565E-3</v>
      </c>
      <c r="N35" s="2">
        <f t="shared" si="8"/>
        <v>-0.10325368934389609</v>
      </c>
      <c r="O35" s="3">
        <v>43132</v>
      </c>
    </row>
    <row r="36" spans="1:15" x14ac:dyDescent="0.3">
      <c r="A36">
        <v>872.45843500000001</v>
      </c>
      <c r="B36">
        <v>602.69451900000001</v>
      </c>
      <c r="C36">
        <v>538.28539999999998</v>
      </c>
      <c r="D36">
        <v>155.88209499999999</v>
      </c>
      <c r="F36" s="1">
        <f t="shared" si="2"/>
        <v>-7.8254568282667775E-2</v>
      </c>
      <c r="G36" s="1">
        <f t="shared" si="9"/>
        <v>4.1177889089237314E-2</v>
      </c>
      <c r="H36" s="1">
        <f t="shared" si="3"/>
        <v>-7.7918036742686853E-2</v>
      </c>
      <c r="I36" s="1">
        <f t="shared" si="4"/>
        <v>2.7296245301200475E-2</v>
      </c>
      <c r="K36" s="2">
        <f t="shared" si="5"/>
        <v>-9.8975860177123592E-2</v>
      </c>
      <c r="L36" s="2">
        <f t="shared" si="6"/>
        <v>4.1039626976581013E-2</v>
      </c>
      <c r="M36" s="2">
        <f t="shared" si="7"/>
        <v>-7.6936727555729306E-2</v>
      </c>
      <c r="N36" s="2">
        <f t="shared" si="8"/>
        <v>2.023917847847069E-2</v>
      </c>
      <c r="O36" s="3">
        <v>43160</v>
      </c>
    </row>
    <row r="37" spans="1:15" x14ac:dyDescent="0.3">
      <c r="A37">
        <v>952.12323000000004</v>
      </c>
      <c r="B37">
        <v>634.08972200000005</v>
      </c>
      <c r="C37">
        <v>599.42169200000001</v>
      </c>
      <c r="D37">
        <v>143.25971999999999</v>
      </c>
      <c r="F37" s="1">
        <f t="shared" si="2"/>
        <v>8.737945571828902E-2</v>
      </c>
      <c r="G37" s="1">
        <f t="shared" si="9"/>
        <v>5.0779995403756217E-2</v>
      </c>
      <c r="H37" s="1">
        <f t="shared" si="3"/>
        <v>0.10757644097394309</v>
      </c>
      <c r="I37" s="1">
        <f t="shared" si="4"/>
        <v>-8.4440713509649365E-2</v>
      </c>
      <c r="K37" s="2">
        <f t="shared" si="5"/>
        <v>6.6658163823833202E-2</v>
      </c>
      <c r="L37" s="2">
        <f t="shared" si="6"/>
        <v>5.0641733291099916E-2</v>
      </c>
      <c r="M37" s="2">
        <f t="shared" si="7"/>
        <v>0.10855775016090063</v>
      </c>
      <c r="N37" s="2">
        <f t="shared" si="8"/>
        <v>-9.1497780332379153E-2</v>
      </c>
      <c r="O37" s="3">
        <v>43191</v>
      </c>
    </row>
    <row r="38" spans="1:15" x14ac:dyDescent="0.3">
      <c r="A38">
        <v>910.65997300000004</v>
      </c>
      <c r="B38">
        <v>672.23614499999996</v>
      </c>
      <c r="C38">
        <v>517.90661599999999</v>
      </c>
      <c r="D38">
        <v>153.6754</v>
      </c>
      <c r="F38" s="1">
        <f t="shared" si="2"/>
        <v>-4.4524887988886375E-2</v>
      </c>
      <c r="G38" s="1">
        <f t="shared" si="9"/>
        <v>5.8419223269685773E-2</v>
      </c>
      <c r="H38" s="1">
        <f t="shared" si="3"/>
        <v>-0.14617039573541951</v>
      </c>
      <c r="I38" s="1">
        <f t="shared" si="4"/>
        <v>7.0183378989354978E-2</v>
      </c>
      <c r="K38" s="2">
        <f t="shared" si="5"/>
        <v>-6.5246179883342192E-2</v>
      </c>
      <c r="L38" s="2">
        <f t="shared" si="6"/>
        <v>5.8280961157029472E-2</v>
      </c>
      <c r="M38" s="2">
        <f t="shared" si="7"/>
        <v>-0.14518908654846197</v>
      </c>
      <c r="N38" s="2">
        <f t="shared" si="8"/>
        <v>6.312631216662519E-2</v>
      </c>
      <c r="O38" s="3">
        <v>43221</v>
      </c>
    </row>
    <row r="39" spans="1:15" x14ac:dyDescent="0.3">
      <c r="A39">
        <v>961.16711399999997</v>
      </c>
      <c r="B39">
        <v>619.83209199999999</v>
      </c>
      <c r="C39">
        <v>608.55023200000005</v>
      </c>
      <c r="D39">
        <v>137.698792</v>
      </c>
      <c r="F39" s="1">
        <f t="shared" si="2"/>
        <v>5.39787080911414E-2</v>
      </c>
      <c r="G39" s="1">
        <f t="shared" si="9"/>
        <v>-8.116106303831927E-2</v>
      </c>
      <c r="H39" s="1">
        <f t="shared" si="3"/>
        <v>0.16128451153939982</v>
      </c>
      <c r="I39" s="1">
        <f t="shared" si="4"/>
        <v>-0.10977395268354108</v>
      </c>
      <c r="K39" s="2">
        <f t="shared" si="5"/>
        <v>3.3257416196685582E-2</v>
      </c>
      <c r="L39" s="2">
        <f t="shared" si="6"/>
        <v>-8.1299325150975571E-2</v>
      </c>
      <c r="M39" s="2">
        <f t="shared" si="7"/>
        <v>0.16226582072635737</v>
      </c>
      <c r="N39" s="2">
        <f t="shared" si="8"/>
        <v>-0.11683101950627087</v>
      </c>
      <c r="O39" s="3">
        <v>43252</v>
      </c>
    </row>
    <row r="40" spans="1:15" x14ac:dyDescent="0.3">
      <c r="A40">
        <v>1179.468384</v>
      </c>
      <c r="B40">
        <v>642.35168499999997</v>
      </c>
      <c r="C40">
        <v>632.92571999999996</v>
      </c>
      <c r="D40">
        <v>145.06922900000001</v>
      </c>
      <c r="F40" s="1">
        <f t="shared" si="2"/>
        <v>0.20467080411639627</v>
      </c>
      <c r="G40" s="1">
        <f t="shared" si="9"/>
        <v>3.5687327648572451E-2</v>
      </c>
      <c r="H40" s="1">
        <f t="shared" si="3"/>
        <v>3.9273609732460676E-2</v>
      </c>
      <c r="I40" s="1">
        <f t="shared" si="4"/>
        <v>5.2142436859148246E-2</v>
      </c>
      <c r="K40" s="2">
        <f t="shared" si="5"/>
        <v>0.18394951222194045</v>
      </c>
      <c r="L40" s="2">
        <f t="shared" si="6"/>
        <v>3.5549065535916149E-2</v>
      </c>
      <c r="M40" s="2">
        <f t="shared" si="7"/>
        <v>4.0254918919418223E-2</v>
      </c>
      <c r="N40" s="2">
        <f t="shared" si="8"/>
        <v>4.5085370036418458E-2</v>
      </c>
      <c r="O40" s="3">
        <v>43282</v>
      </c>
    </row>
    <row r="41" spans="1:15" x14ac:dyDescent="0.3">
      <c r="A41">
        <v>1234.8118899999999</v>
      </c>
      <c r="B41">
        <v>738.31732199999999</v>
      </c>
      <c r="C41">
        <v>653.45257600000002</v>
      </c>
      <c r="D41">
        <v>137.301605</v>
      </c>
      <c r="F41" s="1">
        <f t="shared" si="2"/>
        <v>4.5854827761106408E-2</v>
      </c>
      <c r="G41" s="1">
        <f t="shared" si="9"/>
        <v>0.13923775814251815</v>
      </c>
      <c r="H41" s="1">
        <f t="shared" si="3"/>
        <v>3.1916891901426679E-2</v>
      </c>
      <c r="I41" s="1">
        <f t="shared" si="4"/>
        <v>-5.503106742489608E-2</v>
      </c>
      <c r="K41" s="2">
        <f t="shared" si="5"/>
        <v>2.5133535866650594E-2</v>
      </c>
      <c r="L41" s="2">
        <f t="shared" si="6"/>
        <v>0.13909949602986185</v>
      </c>
      <c r="M41" s="2">
        <f t="shared" si="7"/>
        <v>3.2898201088384225E-2</v>
      </c>
      <c r="N41" s="2">
        <f t="shared" si="8"/>
        <v>-6.2088134247625867E-2</v>
      </c>
      <c r="O41" s="3">
        <v>43313</v>
      </c>
    </row>
    <row r="42" spans="1:15" x14ac:dyDescent="0.3">
      <c r="A42">
        <v>1251.022095</v>
      </c>
      <c r="B42">
        <v>719.34277299999997</v>
      </c>
      <c r="C42">
        <v>648.59198000000004</v>
      </c>
      <c r="D42">
        <v>137.078003</v>
      </c>
      <c r="F42" s="1">
        <f t="shared" si="2"/>
        <v>1.3042250510069903E-2</v>
      </c>
      <c r="G42" s="1">
        <f t="shared" si="9"/>
        <v>-2.6035727934450397E-2</v>
      </c>
      <c r="H42" s="1">
        <f t="shared" si="3"/>
        <v>-7.466132485741051E-3</v>
      </c>
      <c r="I42" s="1">
        <f t="shared" si="4"/>
        <v>-1.6298736712217425E-3</v>
      </c>
      <c r="K42" s="2">
        <f t="shared" si="5"/>
        <v>-7.6790413843859113E-3</v>
      </c>
      <c r="L42" s="2">
        <f t="shared" si="6"/>
        <v>-2.6173990047106698E-2</v>
      </c>
      <c r="M42" s="2">
        <f t="shared" si="7"/>
        <v>-6.4848232987835038E-3</v>
      </c>
      <c r="N42" s="2">
        <f t="shared" si="8"/>
        <v>-8.6869404939515279E-3</v>
      </c>
      <c r="O42" s="3">
        <v>43344</v>
      </c>
    </row>
    <row r="43" spans="1:15" x14ac:dyDescent="0.3">
      <c r="A43">
        <v>1055.4053960000001</v>
      </c>
      <c r="B43">
        <v>718.57031300000006</v>
      </c>
      <c r="C43">
        <v>623.99890100000005</v>
      </c>
      <c r="D43">
        <v>123.75902600000001</v>
      </c>
      <c r="F43" s="1">
        <f t="shared" si="2"/>
        <v>-0.17003593846948992</v>
      </c>
      <c r="G43" s="1">
        <f t="shared" si="9"/>
        <v>-1.0744183105778743E-3</v>
      </c>
      <c r="H43" s="1">
        <f t="shared" si="3"/>
        <v>-3.8655221552792426E-2</v>
      </c>
      <c r="I43" s="1">
        <f t="shared" si="4"/>
        <v>-0.10221379260216015</v>
      </c>
      <c r="K43" s="2">
        <f t="shared" si="5"/>
        <v>-0.19075723036394573</v>
      </c>
      <c r="L43" s="2">
        <f t="shared" si="6"/>
        <v>-1.2126804232341743E-3</v>
      </c>
      <c r="M43" s="2">
        <f t="shared" si="7"/>
        <v>-3.767391236583488E-2</v>
      </c>
      <c r="N43" s="2">
        <f t="shared" si="8"/>
        <v>-0.10927085942488994</v>
      </c>
      <c r="O43" s="3">
        <v>43374</v>
      </c>
    </row>
    <row r="44" spans="1:15" x14ac:dyDescent="0.3">
      <c r="A44">
        <v>1161.119995</v>
      </c>
      <c r="B44">
        <v>681.24883999999997</v>
      </c>
      <c r="C44">
        <v>536.33654799999999</v>
      </c>
      <c r="D44">
        <v>120.31755800000001</v>
      </c>
      <c r="F44" s="1">
        <f t="shared" si="2"/>
        <v>9.5460097511683703E-2</v>
      </c>
      <c r="G44" s="1">
        <f t="shared" si="9"/>
        <v>-5.3335918328466604E-2</v>
      </c>
      <c r="H44" s="1">
        <f t="shared" si="3"/>
        <v>-0.15138675505865759</v>
      </c>
      <c r="I44" s="1">
        <f t="shared" si="4"/>
        <v>-2.8201772044830143E-2</v>
      </c>
      <c r="K44" s="2">
        <f t="shared" si="5"/>
        <v>7.4738805617227885E-2</v>
      </c>
      <c r="L44" s="2">
        <f t="shared" si="6"/>
        <v>-5.3474180441122905E-2</v>
      </c>
      <c r="M44" s="2">
        <f t="shared" si="7"/>
        <v>-0.15040544587170004</v>
      </c>
      <c r="N44" s="2">
        <f t="shared" si="8"/>
        <v>-3.5258838867559927E-2</v>
      </c>
      <c r="O44" s="3">
        <v>43405</v>
      </c>
    </row>
    <row r="45" spans="1:15" x14ac:dyDescent="0.3">
      <c r="A45">
        <v>1115.0749510000001</v>
      </c>
      <c r="B45">
        <v>696.31256099999996</v>
      </c>
      <c r="C45">
        <v>515.16479500000003</v>
      </c>
      <c r="D45">
        <v>122.50758399999999</v>
      </c>
      <c r="F45" s="1">
        <f t="shared" si="2"/>
        <v>-4.0463428960822952E-2</v>
      </c>
      <c r="G45" s="1">
        <f t="shared" si="9"/>
        <v>2.1870998200165082E-2</v>
      </c>
      <c r="H45" s="1">
        <f t="shared" si="3"/>
        <v>-4.0275012322246298E-2</v>
      </c>
      <c r="I45" s="1">
        <f t="shared" si="4"/>
        <v>1.8038374154599558E-2</v>
      </c>
      <c r="K45" s="2">
        <f t="shared" si="5"/>
        <v>-6.1184720855278762E-2</v>
      </c>
      <c r="L45" s="2">
        <f t="shared" si="6"/>
        <v>2.173273608750878E-2</v>
      </c>
      <c r="M45" s="2">
        <f t="shared" si="7"/>
        <v>-3.9293703135288752E-2</v>
      </c>
      <c r="N45" s="2">
        <f t="shared" si="8"/>
        <v>1.0981307331869774E-2</v>
      </c>
      <c r="O45" s="3">
        <v>43435</v>
      </c>
    </row>
    <row r="46" spans="1:15" x14ac:dyDescent="0.3">
      <c r="A46">
        <v>1220.3917240000001</v>
      </c>
      <c r="B46">
        <v>707.65869099999998</v>
      </c>
      <c r="C46">
        <v>512.98315400000001</v>
      </c>
      <c r="D46">
        <v>128.18083200000001</v>
      </c>
      <c r="F46" s="1">
        <f t="shared" si="2"/>
        <v>9.0250269173551098E-2</v>
      </c>
      <c r="G46" s="1">
        <f t="shared" si="9"/>
        <v>1.6163261175644664E-2</v>
      </c>
      <c r="H46" s="1">
        <f t="shared" si="3"/>
        <v>-4.2438333440679796E-3</v>
      </c>
      <c r="I46" s="1">
        <f t="shared" si="4"/>
        <v>4.5269078654720581E-2</v>
      </c>
      <c r="K46" s="2">
        <f t="shared" si="5"/>
        <v>6.952897727909528E-2</v>
      </c>
      <c r="L46" s="2">
        <f t="shared" si="6"/>
        <v>1.6024999062988363E-2</v>
      </c>
      <c r="M46" s="2">
        <f t="shared" si="7"/>
        <v>-3.2625241571104325E-3</v>
      </c>
      <c r="N46" s="2">
        <f t="shared" si="8"/>
        <v>3.8212011831990793E-2</v>
      </c>
      <c r="O46" s="3">
        <v>43466</v>
      </c>
    </row>
    <row r="47" spans="1:15" x14ac:dyDescent="0.3">
      <c r="A47">
        <v>1224.270264</v>
      </c>
      <c r="B47">
        <v>803.40051300000005</v>
      </c>
      <c r="C47">
        <v>549.92230199999995</v>
      </c>
      <c r="D47">
        <v>135.43987999999999</v>
      </c>
      <c r="F47" s="1">
        <f t="shared" si="2"/>
        <v>3.1730711838740887E-3</v>
      </c>
      <c r="G47" s="1">
        <f t="shared" si="9"/>
        <v>0.12689145786167877</v>
      </c>
      <c r="H47" s="1">
        <f t="shared" si="3"/>
        <v>6.9533992731233354E-2</v>
      </c>
      <c r="I47" s="1">
        <f t="shared" si="4"/>
        <v>5.5085834896079787E-2</v>
      </c>
      <c r="K47" s="2">
        <f t="shared" si="5"/>
        <v>-1.7548220710581725E-2</v>
      </c>
      <c r="L47" s="2">
        <f t="shared" si="6"/>
        <v>0.12675319574902247</v>
      </c>
      <c r="M47" s="2">
        <f t="shared" si="7"/>
        <v>7.0515301918190901E-2</v>
      </c>
      <c r="N47" s="2">
        <f t="shared" si="8"/>
        <v>4.8028768073349999E-2</v>
      </c>
      <c r="O47" s="3">
        <v>43497</v>
      </c>
    </row>
    <row r="48" spans="1:15" x14ac:dyDescent="0.3">
      <c r="A48">
        <v>1355.7421879999999</v>
      </c>
      <c r="B48">
        <v>749.51861599999995</v>
      </c>
      <c r="C48">
        <v>524.48638900000003</v>
      </c>
      <c r="D48">
        <v>152.53376800000001</v>
      </c>
      <c r="F48" s="1">
        <f t="shared" si="2"/>
        <v>0.10200408096004147</v>
      </c>
      <c r="G48" s="1">
        <f t="shared" si="9"/>
        <v>-6.942220533507408E-2</v>
      </c>
      <c r="H48" s="1">
        <f t="shared" si="3"/>
        <v>-4.7357522085535744E-2</v>
      </c>
      <c r="I48" s="1">
        <f t="shared" si="4"/>
        <v>0.1188581492204619</v>
      </c>
      <c r="K48" s="2">
        <f t="shared" si="5"/>
        <v>8.1282789065585656E-2</v>
      </c>
      <c r="L48" s="2">
        <f t="shared" si="6"/>
        <v>-6.9560467447730381E-2</v>
      </c>
      <c r="M48" s="2">
        <f t="shared" si="7"/>
        <v>-4.6376212898578198E-2</v>
      </c>
      <c r="N48" s="2">
        <f t="shared" si="8"/>
        <v>0.11180108239773211</v>
      </c>
      <c r="O48" s="3">
        <v>43525</v>
      </c>
    </row>
    <row r="49" spans="1:15" x14ac:dyDescent="0.3">
      <c r="A49">
        <v>1385.1295170000001</v>
      </c>
      <c r="B49">
        <v>806.00769000000003</v>
      </c>
      <c r="C49">
        <v>560.28509499999996</v>
      </c>
      <c r="D49">
        <v>149.42311100000001</v>
      </c>
      <c r="F49" s="1">
        <f t="shared" si="2"/>
        <v>2.144460474840883E-2</v>
      </c>
      <c r="G49" s="1">
        <f t="shared" si="9"/>
        <v>7.266212827791696E-2</v>
      </c>
      <c r="H49" s="1">
        <f t="shared" si="3"/>
        <v>6.6026275326297026E-2</v>
      </c>
      <c r="I49" s="1">
        <f t="shared" si="4"/>
        <v>-2.0604048206900021E-2</v>
      </c>
      <c r="K49" s="2">
        <f t="shared" si="5"/>
        <v>7.233128539530162E-4</v>
      </c>
      <c r="L49" s="2">
        <f t="shared" si="6"/>
        <v>7.2523866165260659E-2</v>
      </c>
      <c r="M49" s="2">
        <f t="shared" si="7"/>
        <v>6.7007584513254573E-2</v>
      </c>
      <c r="N49" s="2">
        <f t="shared" si="8"/>
        <v>-2.7661115029629806E-2</v>
      </c>
      <c r="O49" s="3">
        <v>43556</v>
      </c>
    </row>
    <row r="50" spans="1:15" x14ac:dyDescent="0.3">
      <c r="A50">
        <v>1322.8244629999999</v>
      </c>
      <c r="B50">
        <v>734.26171899999997</v>
      </c>
      <c r="C50">
        <v>554.18633999999997</v>
      </c>
      <c r="D50">
        <v>156.513733</v>
      </c>
      <c r="F50" s="1">
        <f t="shared" si="2"/>
        <v>-4.602445404460969E-2</v>
      </c>
      <c r="G50" s="1">
        <f t="shared" si="9"/>
        <v>-9.3227752948764397E-2</v>
      </c>
      <c r="H50" s="1">
        <f t="shared" si="3"/>
        <v>-1.0944768413308298E-2</v>
      </c>
      <c r="I50" s="1">
        <f t="shared" si="4"/>
        <v>4.6361804092185994E-2</v>
      </c>
      <c r="K50" s="2">
        <f t="shared" si="5"/>
        <v>-6.6745745939065501E-2</v>
      </c>
      <c r="L50" s="2">
        <f t="shared" si="6"/>
        <v>-9.3366015061420699E-2</v>
      </c>
      <c r="M50" s="2">
        <f t="shared" si="7"/>
        <v>-9.9634592263507515E-3</v>
      </c>
      <c r="N50" s="2">
        <f t="shared" si="8"/>
        <v>3.9304737269456207E-2</v>
      </c>
      <c r="O50" s="3">
        <v>43586</v>
      </c>
    </row>
    <row r="51" spans="1:15" x14ac:dyDescent="0.3">
      <c r="A51">
        <v>1246.1987300000001</v>
      </c>
      <c r="B51">
        <v>681.97308299999997</v>
      </c>
      <c r="C51">
        <v>548.83154300000001</v>
      </c>
      <c r="D51">
        <v>147.390457</v>
      </c>
      <c r="F51" s="1">
        <f t="shared" si="2"/>
        <v>-5.9671293272538298E-2</v>
      </c>
      <c r="G51" s="1">
        <f t="shared" si="9"/>
        <v>-7.3875341132622771E-2</v>
      </c>
      <c r="H51" s="1">
        <f t="shared" si="3"/>
        <v>-9.709432911713483E-3</v>
      </c>
      <c r="I51" s="1">
        <f t="shared" si="4"/>
        <v>-6.0058521467784558E-2</v>
      </c>
      <c r="K51" s="2">
        <f t="shared" si="5"/>
        <v>-8.0392585166994115E-2</v>
      </c>
      <c r="L51" s="2">
        <f t="shared" si="6"/>
        <v>-7.4013603245279072E-2</v>
      </c>
      <c r="M51" s="2">
        <f t="shared" si="7"/>
        <v>-8.7281237247559366E-3</v>
      </c>
      <c r="N51" s="2">
        <f t="shared" si="8"/>
        <v>-6.7115588290514339E-2</v>
      </c>
      <c r="O51" s="3">
        <v>43617</v>
      </c>
    </row>
    <row r="52" spans="1:15" x14ac:dyDescent="0.3">
      <c r="A52">
        <v>1159.8271480000001</v>
      </c>
      <c r="B52">
        <v>614.66894500000001</v>
      </c>
      <c r="C52">
        <v>516.75140399999998</v>
      </c>
      <c r="D52">
        <v>131.69653299999999</v>
      </c>
      <c r="F52" s="1">
        <f t="shared" si="2"/>
        <v>-7.1826918359105915E-2</v>
      </c>
      <c r="G52" s="1">
        <f t="shared" si="9"/>
        <v>-0.10390636726504272</v>
      </c>
      <c r="H52" s="1">
        <f t="shared" si="3"/>
        <v>-6.0229635532610223E-2</v>
      </c>
      <c r="I52" s="1">
        <f t="shared" si="4"/>
        <v>-0.11258495203955989</v>
      </c>
      <c r="K52" s="2">
        <f t="shared" si="5"/>
        <v>-9.2548210253561733E-2</v>
      </c>
      <c r="L52" s="2">
        <f t="shared" si="6"/>
        <v>-0.10404462937769902</v>
      </c>
      <c r="M52" s="2">
        <f t="shared" si="7"/>
        <v>-5.9248326345652677E-2</v>
      </c>
      <c r="N52" s="2">
        <f t="shared" si="8"/>
        <v>-0.11964201886228967</v>
      </c>
      <c r="O52" s="3">
        <v>43647</v>
      </c>
    </row>
    <row r="53" spans="1:15" x14ac:dyDescent="0.3">
      <c r="A53">
        <v>1241.6739500000001</v>
      </c>
      <c r="B53">
        <v>686.29858400000001</v>
      </c>
      <c r="C53">
        <v>471.226044</v>
      </c>
      <c r="D53">
        <v>115.766266</v>
      </c>
      <c r="F53" s="1">
        <f t="shared" si="2"/>
        <v>6.8189445247720318E-2</v>
      </c>
      <c r="G53" s="1">
        <f t="shared" si="9"/>
        <v>0.11022896461719736</v>
      </c>
      <c r="H53" s="1">
        <f t="shared" si="3"/>
        <v>-9.2224013082503789E-2</v>
      </c>
      <c r="I53" s="1">
        <f t="shared" si="4"/>
        <v>-0.12892707333051939</v>
      </c>
      <c r="K53" s="2">
        <f t="shared" si="5"/>
        <v>4.74681533532645E-2</v>
      </c>
      <c r="L53" s="2">
        <f t="shared" si="6"/>
        <v>0.11009070250454106</v>
      </c>
      <c r="M53" s="2">
        <f t="shared" si="7"/>
        <v>-9.1242703895546243E-2</v>
      </c>
      <c r="N53" s="2">
        <f t="shared" si="8"/>
        <v>-0.13598414015324917</v>
      </c>
      <c r="O53" s="3">
        <v>43678</v>
      </c>
    </row>
    <row r="54" spans="1:15" x14ac:dyDescent="0.3">
      <c r="A54">
        <v>1332.25</v>
      </c>
      <c r="B54">
        <v>704.69787599999995</v>
      </c>
      <c r="C54">
        <v>424.39767499999999</v>
      </c>
      <c r="D54">
        <v>140.485535</v>
      </c>
      <c r="F54" s="1">
        <f t="shared" si="2"/>
        <v>7.0408813276732915E-2</v>
      </c>
      <c r="G54" s="1">
        <f t="shared" si="9"/>
        <v>2.6456379605093772E-2</v>
      </c>
      <c r="H54" s="1">
        <f t="shared" si="3"/>
        <v>-0.10466697405433027</v>
      </c>
      <c r="I54" s="1">
        <f t="shared" si="4"/>
        <v>0.19353131964585582</v>
      </c>
      <c r="K54" s="2">
        <f t="shared" si="5"/>
        <v>4.9687521382277097E-2</v>
      </c>
      <c r="L54" s="2">
        <f t="shared" si="6"/>
        <v>2.6318117492437471E-2</v>
      </c>
      <c r="M54" s="2">
        <f t="shared" si="7"/>
        <v>-0.10368566486737273</v>
      </c>
      <c r="N54" s="2">
        <f t="shared" si="8"/>
        <v>0.18647425282312605</v>
      </c>
      <c r="O54" s="3">
        <v>43709</v>
      </c>
    </row>
    <row r="55" spans="1:15" x14ac:dyDescent="0.3">
      <c r="A55">
        <v>1464.349976</v>
      </c>
      <c r="B55">
        <v>728.91784700000005</v>
      </c>
      <c r="C55">
        <v>465.64056399999998</v>
      </c>
      <c r="D55">
        <v>139.913681</v>
      </c>
      <c r="F55" s="1">
        <f t="shared" si="2"/>
        <v>9.4542199420165243E-2</v>
      </c>
      <c r="G55" s="1">
        <f t="shared" si="9"/>
        <v>3.3791866648685373E-2</v>
      </c>
      <c r="H55" s="1">
        <f t="shared" si="3"/>
        <v>9.2743086212970241E-2</v>
      </c>
      <c r="I55" s="1">
        <f t="shared" si="4"/>
        <v>-4.0788615673805232E-3</v>
      </c>
      <c r="K55" s="2">
        <f t="shared" si="5"/>
        <v>7.3820907525709425E-2</v>
      </c>
      <c r="L55" s="2">
        <f t="shared" si="6"/>
        <v>3.3653604536029072E-2</v>
      </c>
      <c r="M55" s="2">
        <f t="shared" si="7"/>
        <v>9.3724395399927787E-2</v>
      </c>
      <c r="N55" s="2">
        <f t="shared" si="8"/>
        <v>-1.1135928390110308E-2</v>
      </c>
      <c r="O55" s="3">
        <v>43739</v>
      </c>
    </row>
    <row r="56" spans="1:15" x14ac:dyDescent="0.3">
      <c r="A56">
        <v>1551.150024</v>
      </c>
      <c r="B56">
        <v>751.26336700000002</v>
      </c>
      <c r="C56">
        <v>465.49096700000001</v>
      </c>
      <c r="D56">
        <v>125.23608400000001</v>
      </c>
      <c r="F56" s="1">
        <f t="shared" si="2"/>
        <v>5.7585165174428278E-2</v>
      </c>
      <c r="G56" s="1">
        <f t="shared" si="9"/>
        <v>3.019524577418221E-2</v>
      </c>
      <c r="H56" s="1">
        <f t="shared" si="3"/>
        <v>-3.213230275349822E-4</v>
      </c>
      <c r="I56" s="1">
        <f t="shared" si="4"/>
        <v>-0.11082504016581965</v>
      </c>
      <c r="K56" s="2">
        <f t="shared" si="5"/>
        <v>3.6863873279972467E-2</v>
      </c>
      <c r="L56" s="2">
        <f t="shared" si="6"/>
        <v>3.0056983661525909E-2</v>
      </c>
      <c r="M56" s="2">
        <f t="shared" si="7"/>
        <v>6.5998615942256499E-4</v>
      </c>
      <c r="N56" s="2">
        <f t="shared" si="8"/>
        <v>-0.11788210698854944</v>
      </c>
      <c r="O56" s="3">
        <v>43770</v>
      </c>
    </row>
    <row r="57" spans="1:15" x14ac:dyDescent="0.3">
      <c r="A57">
        <v>1514.0500489999999</v>
      </c>
      <c r="B57">
        <v>752.34857199999999</v>
      </c>
      <c r="C57">
        <v>476.96115099999997</v>
      </c>
      <c r="D57">
        <v>119.660515</v>
      </c>
      <c r="F57" s="1">
        <f t="shared" si="2"/>
        <v>-2.4208394856804576E-2</v>
      </c>
      <c r="G57" s="1">
        <f t="shared" si="9"/>
        <v>1.4434644475468399E-3</v>
      </c>
      <c r="H57" s="1">
        <f t="shared" si="3"/>
        <v>2.4342351539198035E-2</v>
      </c>
      <c r="I57" s="1">
        <f t="shared" si="4"/>
        <v>-4.5541936190282233E-2</v>
      </c>
      <c r="K57" s="2">
        <f t="shared" si="5"/>
        <v>-4.4929686751260391E-2</v>
      </c>
      <c r="L57" s="2">
        <f t="shared" si="6"/>
        <v>1.3052023348905399E-3</v>
      </c>
      <c r="M57" s="2">
        <f t="shared" si="7"/>
        <v>2.5323660726155581E-2</v>
      </c>
      <c r="N57" s="2">
        <f t="shared" si="8"/>
        <v>-5.259900301301202E-2</v>
      </c>
      <c r="O57" s="3">
        <v>43800</v>
      </c>
    </row>
    <row r="58" spans="1:15" x14ac:dyDescent="0.3">
      <c r="A58">
        <v>1411.650024</v>
      </c>
      <c r="B58">
        <v>784.70770300000004</v>
      </c>
      <c r="C58">
        <v>445.74221799999998</v>
      </c>
      <c r="D58">
        <v>108.128113</v>
      </c>
      <c r="F58" s="1">
        <f t="shared" si="2"/>
        <v>-7.0028961940392695E-2</v>
      </c>
      <c r="G58" s="1">
        <f t="shared" si="9"/>
        <v>4.211155242530687E-2</v>
      </c>
      <c r="H58" s="1">
        <f t="shared" si="3"/>
        <v>-6.7694244752753624E-2</v>
      </c>
      <c r="I58" s="1">
        <f t="shared" si="4"/>
        <v>-0.10134193622452078</v>
      </c>
      <c r="K58" s="2">
        <f t="shared" si="5"/>
        <v>-9.0750253834848513E-2</v>
      </c>
      <c r="L58" s="2">
        <f t="shared" si="6"/>
        <v>4.1973290312650569E-2</v>
      </c>
      <c r="M58" s="2">
        <f t="shared" si="7"/>
        <v>-6.6712935565796078E-2</v>
      </c>
      <c r="N58" s="2">
        <f t="shared" si="8"/>
        <v>-0.10839900304725057</v>
      </c>
      <c r="O58" s="3">
        <v>43831</v>
      </c>
    </row>
    <row r="59" spans="1:15" x14ac:dyDescent="0.3">
      <c r="A59">
        <v>1328.650024</v>
      </c>
      <c r="B59">
        <v>733.90002400000003</v>
      </c>
      <c r="C59">
        <v>401.058289</v>
      </c>
      <c r="D59">
        <v>107.032066</v>
      </c>
      <c r="F59" s="1">
        <f t="shared" si="2"/>
        <v>-6.0595842788548009E-2</v>
      </c>
      <c r="G59" s="1">
        <f t="shared" si="9"/>
        <v>-6.6938483322604991E-2</v>
      </c>
      <c r="H59" s="1">
        <f t="shared" si="3"/>
        <v>-0.10563402252916136</v>
      </c>
      <c r="I59" s="1">
        <f t="shared" si="4"/>
        <v>-1.0188283779899906E-2</v>
      </c>
      <c r="K59" s="2">
        <f t="shared" si="5"/>
        <v>-8.1317134683003819E-2</v>
      </c>
      <c r="L59" s="2">
        <f t="shared" si="6"/>
        <v>-6.7076745435261292E-2</v>
      </c>
      <c r="M59" s="2">
        <f t="shared" si="7"/>
        <v>-0.10465271334220382</v>
      </c>
      <c r="N59" s="2">
        <f t="shared" si="8"/>
        <v>-1.7245350602629692E-2</v>
      </c>
      <c r="O59" s="3">
        <v>43862</v>
      </c>
    </row>
    <row r="60" spans="1:15" x14ac:dyDescent="0.3">
      <c r="A60">
        <v>1113.75</v>
      </c>
      <c r="B60">
        <v>557.355591</v>
      </c>
      <c r="C60">
        <v>421.754547</v>
      </c>
      <c r="D60">
        <v>77.819839000000002</v>
      </c>
      <c r="F60" s="1">
        <f t="shared" si="2"/>
        <v>-0.17643070740072081</v>
      </c>
      <c r="G60" s="1">
        <f t="shared" si="9"/>
        <v>-0.27516937206911873</v>
      </c>
      <c r="H60" s="1">
        <f t="shared" si="3"/>
        <v>5.0316726791281338E-2</v>
      </c>
      <c r="I60" s="1">
        <f t="shared" si="4"/>
        <v>-0.31873207313177088</v>
      </c>
      <c r="K60" s="2">
        <f t="shared" si="5"/>
        <v>-0.19715199929517663</v>
      </c>
      <c r="L60" s="2">
        <f t="shared" si="6"/>
        <v>-0.27530763418177501</v>
      </c>
      <c r="M60" s="2">
        <f t="shared" si="7"/>
        <v>5.1298035978238885E-2</v>
      </c>
      <c r="N60" s="2">
        <f t="shared" si="8"/>
        <v>-0.32578913995450065</v>
      </c>
      <c r="O60" s="3">
        <v>43891</v>
      </c>
    </row>
    <row r="61" spans="1:15" x14ac:dyDescent="0.3">
      <c r="A61">
        <v>1417</v>
      </c>
      <c r="B61">
        <v>503.54998799999998</v>
      </c>
      <c r="C61">
        <v>599.29998799999998</v>
      </c>
      <c r="D61">
        <v>81.5</v>
      </c>
      <c r="F61" s="1">
        <f t="shared" si="2"/>
        <v>0.2408092609056614</v>
      </c>
      <c r="G61" s="1">
        <f t="shared" si="9"/>
        <v>-0.10152045192054888</v>
      </c>
      <c r="H61" s="1">
        <f t="shared" si="3"/>
        <v>0.35133878480429453</v>
      </c>
      <c r="I61" s="1">
        <f t="shared" si="4"/>
        <v>4.6206621569445105E-2</v>
      </c>
      <c r="K61" s="2">
        <f t="shared" si="5"/>
        <v>0.22008796901120559</v>
      </c>
      <c r="L61" s="2">
        <f t="shared" si="6"/>
        <v>-0.10165871403320519</v>
      </c>
      <c r="M61" s="2">
        <f t="shared" si="7"/>
        <v>0.35232009399125208</v>
      </c>
      <c r="N61" s="2">
        <f t="shared" si="8"/>
        <v>3.9149554746715318E-2</v>
      </c>
      <c r="O61" s="3">
        <v>43922</v>
      </c>
    </row>
    <row r="62" spans="1:15" x14ac:dyDescent="0.3">
      <c r="A62">
        <v>1417</v>
      </c>
      <c r="B62">
        <v>503.54998799999998</v>
      </c>
      <c r="C62">
        <v>599.29998799999998</v>
      </c>
      <c r="D62">
        <v>81.5</v>
      </c>
      <c r="F62" s="1">
        <f t="shared" si="2"/>
        <v>0</v>
      </c>
      <c r="G62" s="1">
        <f t="shared" si="9"/>
        <v>0</v>
      </c>
      <c r="H62" s="1">
        <f t="shared" si="3"/>
        <v>0</v>
      </c>
      <c r="I62" s="1">
        <f t="shared" si="4"/>
        <v>0</v>
      </c>
      <c r="K62" s="2">
        <f t="shared" si="5"/>
        <v>-2.0721291894455814E-2</v>
      </c>
      <c r="L62" s="2">
        <f t="shared" si="6"/>
        <v>-1.382621126562999E-4</v>
      </c>
      <c r="M62" s="2">
        <f t="shared" si="7"/>
        <v>9.8130918695754719E-4</v>
      </c>
      <c r="N62" s="2">
        <f t="shared" si="8"/>
        <v>-7.0570668227297852E-3</v>
      </c>
      <c r="O62" s="3">
        <v>43945</v>
      </c>
    </row>
  </sheetData>
  <mergeCells count="1">
    <mergeCell ref="Q11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2020-04-26T15:27:43Z</dcterms:created>
  <dcterms:modified xsi:type="dcterms:W3CDTF">2020-04-28T14:04:56Z</dcterms:modified>
</cp:coreProperties>
</file>